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Sheet1!$A$5:$R$35</definedName>
  </definedNames>
  <calcPr calcId="144525"/>
</workbook>
</file>

<file path=xl/sharedStrings.xml><?xml version="1.0" encoding="utf-8"?>
<sst xmlns="http://schemas.openxmlformats.org/spreadsheetml/2006/main" count="185" uniqueCount="110">
  <si>
    <t>凤庆县乡村振兴局2023年度财政衔接资金项目完成情况表（公告）</t>
  </si>
  <si>
    <t>单位：万元</t>
  </si>
  <si>
    <t>序号</t>
  </si>
  <si>
    <t>乡镇/部门</t>
  </si>
  <si>
    <t>村</t>
  </si>
  <si>
    <t>项目名称</t>
  </si>
  <si>
    <t>项目子类型</t>
  </si>
  <si>
    <t>建设内容</t>
  </si>
  <si>
    <t>计划/实际投入资金</t>
  </si>
  <si>
    <t>资金来源（可根据资金实际来源调整）</t>
  </si>
  <si>
    <t>计划/实际实施期限（年月—年月）</t>
  </si>
  <si>
    <t>预期绩效目标/绩效目标完成情况</t>
  </si>
  <si>
    <t>联农带农富农利益联结机制（简述）/联农带农富农利益联结机制实现情况</t>
  </si>
  <si>
    <t>责任单位</t>
  </si>
  <si>
    <t>责任人</t>
  </si>
  <si>
    <t>备注</t>
  </si>
  <si>
    <t>中央衔接资金</t>
  </si>
  <si>
    <t>省级衔接资金</t>
  </si>
  <si>
    <t>市级衔接资金</t>
  </si>
  <si>
    <t>县级衔接资金</t>
  </si>
  <si>
    <t>其他资金</t>
  </si>
  <si>
    <t>合计：17个项目</t>
  </si>
  <si>
    <t>一、产业发展</t>
  </si>
  <si>
    <t>凤庆县乡村振兴局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</si>
  <si>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产业发展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金融保险配套项目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年脱贫人口小额信贷项目（第一批）</t>
    </r>
  </si>
  <si>
    <t>小额贷款贴息</t>
  </si>
  <si>
    <t>计划新增当年小额信贷规模3600万元和原贷款余额年度利息（2020年发放贷款贴息570万元，2021年发放贷款贴息130万元，2022年发放贷款贴息157万元，2023年计划发放的贷款贴息133万元）,其中，中央财政衔接资金安排496万元。</t>
  </si>
  <si>
    <t>20230112—20230628</t>
  </si>
  <si>
    <t>通过脱贫人口小额信贷工作，划新增当年小额信贷规模3600万元和原贷款余额年度利息，切实解决脱贫人口和监测对象发展产业的资金压力，促进群众稳定增收。</t>
  </si>
  <si>
    <t>带动生产</t>
  </si>
  <si>
    <t>张学起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</si>
  <si>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产业发展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金融保险配套项目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年度新增脱贫人口小额信贷贴息补助（第三批）</t>
    </r>
  </si>
  <si>
    <t>安排2023年度脱贫人口小额信贷贴息资金11万元，主要用于2023年新增贷款部分贴息。</t>
  </si>
  <si>
    <t>20230615—20230927</t>
  </si>
  <si>
    <t>通过脱贫人口小额信贷工作，安排2023年度脱贫人口小额信贷贴息资金11万元，主要用于2023年新增贷款部分贴息，切实解决脱贫人口和监测对象发展产业的资金压力，促进群众稳定增收。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</si>
  <si>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产业发展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金融保险配套项目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年脱贫人口小额信贷项目（第二批）</t>
    </r>
  </si>
  <si>
    <t>计划新增当年小额信贷规模3600万元和原贷款余额年度利息（2020年发放贷款贴息570万元，2021年发放贷款贴息130万元，2022年发放贷款贴息157万元，2023年计划发放的贷款贴息133万元）,其中省级财政衔接资金安排497万元。</t>
  </si>
  <si>
    <t>20230130—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</si>
  <si>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产业发展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金融保险配套项目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年度新增脱贫人口小额信贷贴息补助（第四批）</t>
    </r>
  </si>
  <si>
    <t>安排2023年度脱贫人口小额信贷贴息资金17万元，主要用于2023年新增贷款部分贴息。</t>
  </si>
  <si>
    <t>20230705—20231113</t>
  </si>
  <si>
    <t>二、就业项目</t>
  </si>
  <si>
    <t>—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</si>
  <si>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产业发展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加工流通项目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年脱贫人口高标准培训模式输送比亚迪公司就业补助项目</t>
    </r>
  </si>
  <si>
    <t>技能培训</t>
  </si>
  <si>
    <t>计划输送到深圳市龙岗区风向标职业培训学校（比亚迪股份有限公司委托合作）开展脱贫劳动力职业技能培训、定向就业30人左右。</t>
  </si>
  <si>
    <t>20230615—</t>
  </si>
  <si>
    <t>通过高标准培训模式输送比亚迪公司培训就业工作，开展脱贫劳动力职业技能培训，定向就业30人左右，切实促进脱贫人口和监测对象劳动力稳定就业，增加收入。</t>
  </si>
  <si>
    <t>其他</t>
  </si>
  <si>
    <t>凤庆县人力资源和社会保障局、凤庆县乡村振兴局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</si>
  <si>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产业发展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加工流通项目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年度第一批脱贫人口</t>
    </r>
    <r>
      <rPr>
        <sz val="10"/>
        <rFont val="Courier New"/>
        <charset val="134"/>
      </rPr>
      <t>“</t>
    </r>
    <r>
      <rPr>
        <sz val="10"/>
        <rFont val="宋体"/>
        <charset val="134"/>
      </rPr>
      <t>人人持证</t>
    </r>
    <r>
      <rPr>
        <sz val="10"/>
        <rFont val="Courier New"/>
        <charset val="134"/>
      </rPr>
      <t xml:space="preserve"> </t>
    </r>
    <r>
      <rPr>
        <sz val="10"/>
        <rFont val="宋体"/>
        <charset val="134"/>
      </rPr>
      <t>技能致富</t>
    </r>
    <r>
      <rPr>
        <sz val="10"/>
        <rFont val="Courier New"/>
        <charset val="134"/>
      </rPr>
      <t>”</t>
    </r>
    <r>
      <rPr>
        <sz val="10"/>
        <rFont val="宋体"/>
        <charset val="134"/>
      </rPr>
      <t>专项行动培训项目</t>
    </r>
  </si>
  <si>
    <t>深入贯彻落实“技能云南”行动要求，以“提技能、促就业、增收入”为核心，以“规范、提质”为目标组织脱贫人口开展生产经营和就业技能等职业培训，提升职业技能水平，提高持证率和就业率。计划在勐佑镇、三岔河镇、凤山镇、营盘镇开展脱贫人口“人人持证技能致富”专项行动培训1410人次。</t>
  </si>
  <si>
    <t>20230620—20231113</t>
  </si>
  <si>
    <t>通过开展脱贫人口“人人持证 技能致富”专项行动培训，第一批计划培训1410人。切实提升脱贫人口和监测对象劳动力职业技能水平，提高持证率和就业率。</t>
  </si>
  <si>
    <t>就业务工</t>
  </si>
  <si>
    <t>董旺强、张学起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</si>
  <si>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就业项目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就业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年度第二批脱贫人口</t>
    </r>
    <r>
      <rPr>
        <sz val="10"/>
        <rFont val="Courier New"/>
        <charset val="134"/>
      </rPr>
      <t>“</t>
    </r>
    <r>
      <rPr>
        <sz val="10"/>
        <rFont val="宋体"/>
        <charset val="134"/>
      </rPr>
      <t>人人持证</t>
    </r>
    <r>
      <rPr>
        <sz val="10"/>
        <rFont val="Courier New"/>
        <charset val="134"/>
      </rPr>
      <t xml:space="preserve"> </t>
    </r>
    <r>
      <rPr>
        <sz val="10"/>
        <rFont val="宋体"/>
        <charset val="134"/>
      </rPr>
      <t>技能致富</t>
    </r>
    <r>
      <rPr>
        <sz val="10"/>
        <rFont val="Courier New"/>
        <charset val="134"/>
      </rPr>
      <t>”</t>
    </r>
    <r>
      <rPr>
        <sz val="10"/>
        <rFont val="宋体"/>
        <charset val="134"/>
      </rPr>
      <t>专项行动培训项目</t>
    </r>
  </si>
  <si>
    <t>深入贯彻落实“技能云南”行动要求，以“提技能、促就业、增收入”为核心，以“规范、提质”为目标组织脱贫人口开展生产经营和就业技能等职业培训，提升职业技能水平，提高持证率和就业率。计划在雪山镇、郭大寨乡、诗礼乡、新华乡、鲁史镇、腰街乡、洛党镇开展脱贫人口“人人持证技能致富”专项行动培训2882人次。</t>
  </si>
  <si>
    <t>20230707—20231113</t>
  </si>
  <si>
    <t>通过深入贯彻落实“技能云南”行动，以“提技能、促就业、增收入”为核心，以“规范、提质”为目标组织脱贫人口开展生产经营和就业技能等职业培训2882人次，提升职业技能水平，提高持证率和就业率。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</si>
  <si>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就业项目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公益性岗位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年度乡村公益岗补助项目</t>
    </r>
  </si>
  <si>
    <t>公益性岗位</t>
  </si>
  <si>
    <t>安排2023年3月至8月乡村公益岗补助192万元，补助人员400人，补助标准为800元/人.月。</t>
  </si>
  <si>
    <t>20230112—20230828</t>
  </si>
  <si>
    <t>通过开发乡村公益岗工作，安置使用脱贫人口和监测对象劳动力400人，为脱贫人口和监测对象提供就业岗位，增加群众收入。</t>
  </si>
  <si>
    <t>凤庆县人力资源和社会保障局</t>
  </si>
  <si>
    <t>董旺强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</si>
  <si>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就业项目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公益性岗位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年新增乡村公益岗补助项目</t>
    </r>
  </si>
  <si>
    <t>新增开发乡村公益岗位400个400人，每人每月发放补贴800元，本批资金安排时间为2023年9月至10月，共计应发放岗位补贴64万元。</t>
  </si>
  <si>
    <t>20230725—20231013</t>
  </si>
  <si>
    <t>通过对已安置使用脱贫人口和监测对象劳动力11至12月份补助400人，为脱贫人口和监测对象提供就业岗位400个，增加群众工资性收入64万元。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</si>
  <si>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就业项目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公益性岗位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</t>
    </r>
    <r>
      <rPr>
        <sz val="10"/>
        <rFont val="Courier New"/>
        <charset val="134"/>
      </rPr>
      <t>11</t>
    </r>
    <r>
      <rPr>
        <sz val="10"/>
        <rFont val="宋体"/>
        <charset val="134"/>
      </rPr>
      <t>至</t>
    </r>
    <r>
      <rPr>
        <sz val="10"/>
        <rFont val="Courier New"/>
        <charset val="134"/>
      </rPr>
      <t>12</t>
    </r>
    <r>
      <rPr>
        <sz val="10"/>
        <rFont val="宋体"/>
        <charset val="134"/>
      </rPr>
      <t>月乡村公益岗位补贴项目</t>
    </r>
  </si>
  <si>
    <t>安排2023年11月至12月乡村公益岗补助64万元，补助人员400人，补助标准为800元/人.月。</t>
  </si>
  <si>
    <t>20231020—20231102</t>
  </si>
  <si>
    <t>三、乡村建设行动</t>
  </si>
  <si>
    <t>四、易地搬迁后续后扶</t>
  </si>
  <si>
    <t>五、巩固三保障成果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</si>
  <si>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巩固三保障成果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教育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年雨露计划补助项目</t>
    </r>
  </si>
  <si>
    <r>
      <rPr>
        <sz val="10"/>
        <rFont val="宋体"/>
        <charset val="134"/>
      </rPr>
      <t>享受</t>
    </r>
    <r>
      <rPr>
        <sz val="10"/>
        <rFont val="Courier New"/>
        <charset val="134"/>
      </rPr>
      <t>“</t>
    </r>
    <r>
      <rPr>
        <sz val="10"/>
        <rFont val="宋体"/>
        <charset val="134"/>
      </rPr>
      <t>雨露计划</t>
    </r>
    <r>
      <rPr>
        <sz val="10"/>
        <rFont val="Courier New"/>
        <charset val="134"/>
      </rPr>
      <t>”</t>
    </r>
    <r>
      <rPr>
        <sz val="10"/>
        <rFont val="宋体"/>
        <charset val="134"/>
      </rPr>
      <t>职业教育补助</t>
    </r>
  </si>
  <si>
    <t>对全县13个乡镇符合条件的脱贫户（含监测对象）学生就读中高等职业教育学生进行补助，预计补助学生2618人，包括2023年春季、秋季2个学期。</t>
  </si>
  <si>
    <t>20230116—20230730</t>
  </si>
  <si>
    <t>通过雨露计划工作，对全县13个乡镇符合条件的脱贫户（含监测对象）学生接受全日制普通大专、高职院校、技师学院、职业本科院校等高等职业教育进行补助，预计补助学生2600人次，包括2023年春季、秋季2个学期。切实减轻脱贫人口和监测对象家庭教育支出负担，为促进学生稳定就业提供支持。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</si>
  <si>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巩固三保障成果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教育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年春季及秋季学期雨露计划补助</t>
    </r>
  </si>
  <si>
    <t>对全县13个乡镇符合条件的脱贫户（含监测对象）学生接受全日制普通大专、高职院校、技师学院、职业本科院校等高等职业教育进行补助，预计补助学生2600人次以上，包括2023年春季、秋季2个学期。</t>
  </si>
  <si>
    <t>20230710—20231112</t>
  </si>
  <si>
    <t>六、乡村治理和精神文明建设</t>
  </si>
  <si>
    <t>七、项目管理费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</si>
  <si>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项目管理费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项目管理费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年省级财政衔接推进乡村振兴补助资金（巩固拓展脱贫攻坚成果和乡村振兴任务）项目管理费</t>
    </r>
  </si>
  <si>
    <t>根据《省级财政衔接推进乡村振兴补助资金管理办法》，按照不超过3%标准，提取项目管理费86.94万元，统筹用于项目前期规划设计评审评估、招标监理、检查验收、绩效评价以及资金监管等于项目管理相关的支出。</t>
  </si>
  <si>
    <t>20230123—20230626</t>
  </si>
  <si>
    <t>通过项目前期规划设计、评审评估、招标监理、检查验收、绩效评价以及资金监管工作，提升了项目管理水平，确保项目按时开工，按时完工、按时交付使用。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</si>
  <si>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项目管理费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项目管理费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凤庆县提前下达凤庆县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年中央财政衔接推进乡村振兴补助资金（巩固拓展脱贫攻坚成果和乡村振兴任务）项目管理费</t>
    </r>
  </si>
  <si>
    <t>根据《中央财政衔接推进乡村振兴补助资金管理办法》，按照不超过1%标准，提取项目管理费85.98万元，统筹用于项目前期规划设计评审评估、招标监理、检查验收、绩效评价以及资金监管等于项目管理相关的支出。</t>
  </si>
  <si>
    <t>20230115—20230618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</si>
  <si>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项目管理费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项目管理费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年第二批中央财政衔接推进乡村振兴补助资金（巩固脱贫攻坚推进乡村振兴任务）项目管理费</t>
    </r>
  </si>
  <si>
    <t>根据《中央财政衔接推进乡村振兴补助资金管理办法》，按照不超过1%标准，提取项目管理费4.46万元，统筹用于项目前期规划设计评审评估、招标监理、检查验收、绩效评价以及资金监管等于项目管理相关的支出。</t>
  </si>
  <si>
    <t>20230615—20230928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</si>
  <si>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项目管理费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项目管理费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年第三批省级财政衔接推进乡村振兴补助资金项目管理费</t>
    </r>
  </si>
  <si>
    <t>根据《云南省财政衔接推进乡村振兴补助资金管理办法》，按照不超过3%标准，提取项目管理费10.772万元，统筹用于项目前期规划设计评审评估、招标监理、检查验收、绩效评价以及资金监管等与项目管理相关的支出。</t>
  </si>
  <si>
    <t>20230704—20231013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</si>
  <si>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项目管理费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项目管理费</t>
    </r>
    <r>
      <rPr>
        <sz val="10"/>
        <rFont val="Courier New"/>
        <charset val="134"/>
      </rPr>
      <t>_</t>
    </r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年省级财政衔接资金正向激励调整资金项目管理费</t>
    </r>
  </si>
  <si>
    <t>根据《省级财政衔接推进乡村振兴补助资金管理办法》，按照不超过3%标准，提取项目管理费20.61万元，统筹用于项目前期规划设计评审评估、招标监理、检查验收、绩效评价以及资金监管等于项目管理相关的支出。</t>
  </si>
  <si>
    <t>20231020—20231101</t>
  </si>
  <si>
    <t>八、其他</t>
  </si>
  <si>
    <t>公告/公示时间：11月25日至12月5日（至少10日）</t>
  </si>
  <si>
    <t>监督电话：12317，本单位监督举报电话：0883-4212275</t>
  </si>
  <si>
    <t>通讯地址：凤庆县滇红南路</t>
  </si>
  <si>
    <t>电子邮箱：</t>
  </si>
  <si>
    <t>公告/公示单位盖章：凤庆县巩固脱贫攻坚推进乡村振兴领导小组办公室</t>
  </si>
  <si>
    <t>备注：用于县/乡/村年度资金项目计划、完成公开。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</si>
</sst>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_GBK"/>
      <charset val="134"/>
    </font>
    <font>
      <sz val="10"/>
      <name val="宋体"/>
      <charset val="134"/>
    </font>
    <font>
      <sz val="10"/>
      <name val="Courier New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tabSelected="1" topLeftCell="A7" workbookViewId="0">
      <selection activeCell="F13" sqref="F13"/>
    </sheetView>
  </sheetViews>
  <sheetFormatPr defaultColWidth="9" defaultRowHeight="13.5"/>
  <cols>
    <col min="1" max="1" width="9" style="2"/>
    <col min="2" max="2" width="13.5" style="1" customWidth="1"/>
    <col min="3" max="3" width="9" style="1"/>
    <col min="4" max="4" width="28.375" style="1" customWidth="1"/>
    <col min="5" max="5" width="14.375" style="1" customWidth="1"/>
    <col min="6" max="6" width="53" style="1" customWidth="1"/>
    <col min="7" max="7" width="15.375" style="1" customWidth="1"/>
    <col min="8" max="8" width="10.375" style="1"/>
    <col min="9" max="9" width="9.375" style="1"/>
    <col min="10" max="11" width="9" style="1"/>
    <col min="12" max="12" width="9.375" style="1"/>
    <col min="13" max="13" width="13.5" style="2" customWidth="1"/>
    <col min="14" max="14" width="34.875" style="1" customWidth="1"/>
    <col min="15" max="15" width="19.625" style="1" customWidth="1"/>
    <col min="16" max="16" width="15.75" style="1" customWidth="1"/>
    <col min="17" max="17" width="9" style="2"/>
    <col min="18" max="16383" width="9" style="1"/>
    <col min="16384" max="16384" width="9" style="9"/>
  </cols>
  <sheetData>
    <row r="1" s="1" customFormat="1" spans="1:17">
      <c r="A1" s="10"/>
      <c r="B1" s="11"/>
      <c r="M1" s="2"/>
      <c r="Q1" s="2"/>
    </row>
    <row r="2" s="1" customFormat="1" ht="27" spans="1:18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="1" customFormat="1" spans="1:18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0"/>
      <c r="N3" s="8"/>
      <c r="O3" s="8"/>
      <c r="P3" s="10" t="s">
        <v>1</v>
      </c>
      <c r="Q3" s="10"/>
      <c r="R3" s="8"/>
    </row>
    <row r="4" s="2" customFormat="1" ht="54" spans="1:18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/>
      <c r="J4" s="13"/>
      <c r="K4" s="13"/>
      <c r="L4" s="13"/>
      <c r="M4" s="13" t="s">
        <v>10</v>
      </c>
      <c r="N4" s="13" t="s">
        <v>11</v>
      </c>
      <c r="O4" s="13" t="s">
        <v>12</v>
      </c>
      <c r="P4" s="13" t="s">
        <v>13</v>
      </c>
      <c r="Q4" s="13" t="s">
        <v>14</v>
      </c>
      <c r="R4" s="13" t="s">
        <v>15</v>
      </c>
    </row>
    <row r="5" s="2" customFormat="1" ht="37" customHeight="1" spans="1:18">
      <c r="A5" s="13"/>
      <c r="B5" s="13"/>
      <c r="C5" s="13"/>
      <c r="D5" s="13"/>
      <c r="E5" s="13"/>
      <c r="F5" s="13"/>
      <c r="G5" s="14"/>
      <c r="H5" s="13" t="s">
        <v>16</v>
      </c>
      <c r="I5" s="13" t="s">
        <v>17</v>
      </c>
      <c r="J5" s="13" t="s">
        <v>18</v>
      </c>
      <c r="K5" s="13" t="s">
        <v>19</v>
      </c>
      <c r="L5" s="13" t="s">
        <v>20</v>
      </c>
      <c r="M5" s="13"/>
      <c r="N5" s="13"/>
      <c r="O5" s="13"/>
      <c r="P5" s="13"/>
      <c r="Q5" s="13"/>
      <c r="R5" s="13"/>
    </row>
    <row r="6" s="3" customFormat="1" ht="27" customHeight="1" spans="1:18">
      <c r="A6" s="15" t="s">
        <v>21</v>
      </c>
      <c r="B6" s="15"/>
      <c r="C6" s="15"/>
      <c r="D6" s="15"/>
      <c r="E6" s="15"/>
      <c r="F6" s="15"/>
      <c r="G6" s="15">
        <f t="shared" ref="G6:L6" si="0">G7+G12+G19+G20+G21+G24+G25+G31</f>
        <v>3011.442</v>
      </c>
      <c r="H6" s="15">
        <f t="shared" si="0"/>
        <v>1273.892</v>
      </c>
      <c r="I6" s="15">
        <f t="shared" si="0"/>
        <v>1737.55</v>
      </c>
      <c r="J6" s="15"/>
      <c r="K6" s="15"/>
      <c r="L6" s="15"/>
      <c r="M6" s="15"/>
      <c r="N6" s="15"/>
      <c r="O6" s="15"/>
      <c r="P6" s="15"/>
      <c r="Q6" s="15"/>
      <c r="R6" s="15"/>
    </row>
    <row r="7" s="4" customFormat="1" ht="27" customHeight="1" spans="1:18">
      <c r="A7" s="15" t="s">
        <v>22</v>
      </c>
      <c r="B7" s="16"/>
      <c r="C7" s="16"/>
      <c r="D7" s="14"/>
      <c r="E7" s="14"/>
      <c r="F7" s="14"/>
      <c r="G7" s="15">
        <f t="shared" ref="G7:L7" si="1">SUM(G8:G11)</f>
        <v>1021</v>
      </c>
      <c r="H7" s="15">
        <f t="shared" si="1"/>
        <v>507</v>
      </c>
      <c r="I7" s="15">
        <f t="shared" si="1"/>
        <v>514</v>
      </c>
      <c r="J7" s="15"/>
      <c r="K7" s="15"/>
      <c r="L7" s="15"/>
      <c r="M7" s="15"/>
      <c r="N7" s="14"/>
      <c r="O7" s="14"/>
      <c r="P7" s="14"/>
      <c r="Q7" s="15"/>
      <c r="R7" s="14"/>
    </row>
    <row r="8" s="5" customFormat="1" ht="48" spans="1:18">
      <c r="A8" s="17">
        <v>1</v>
      </c>
      <c r="B8" s="18" t="s">
        <v>23</v>
      </c>
      <c r="C8" s="18"/>
      <c r="D8" s="18" t="s">
        <v>24</v>
      </c>
      <c r="E8" s="18" t="s">
        <v>25</v>
      </c>
      <c r="F8" s="19" t="s">
        <v>26</v>
      </c>
      <c r="G8" s="20">
        <v>496</v>
      </c>
      <c r="H8" s="20">
        <v>496</v>
      </c>
      <c r="I8" s="20">
        <v>0</v>
      </c>
      <c r="J8" s="20">
        <v>0</v>
      </c>
      <c r="K8" s="31"/>
      <c r="L8" s="31"/>
      <c r="M8" s="17" t="s">
        <v>27</v>
      </c>
      <c r="N8" s="23" t="s">
        <v>28</v>
      </c>
      <c r="O8" s="18" t="s">
        <v>29</v>
      </c>
      <c r="P8" s="18" t="s">
        <v>23</v>
      </c>
      <c r="Q8" s="17" t="s">
        <v>30</v>
      </c>
      <c r="R8" s="23"/>
    </row>
    <row r="9" s="5" customFormat="1" ht="75" customHeight="1" spans="1:18">
      <c r="A9" s="17">
        <v>2</v>
      </c>
      <c r="B9" s="18" t="s">
        <v>23</v>
      </c>
      <c r="C9" s="18"/>
      <c r="D9" s="18" t="s">
        <v>31</v>
      </c>
      <c r="E9" s="18" t="s">
        <v>25</v>
      </c>
      <c r="F9" s="19" t="s">
        <v>32</v>
      </c>
      <c r="G9" s="20">
        <v>11</v>
      </c>
      <c r="H9" s="20">
        <v>11</v>
      </c>
      <c r="I9" s="20">
        <v>0</v>
      </c>
      <c r="J9" s="20">
        <v>0</v>
      </c>
      <c r="K9" s="31"/>
      <c r="L9" s="31"/>
      <c r="M9" s="17" t="s">
        <v>33</v>
      </c>
      <c r="N9" s="23" t="s">
        <v>34</v>
      </c>
      <c r="O9" s="18" t="s">
        <v>29</v>
      </c>
      <c r="P9" s="18" t="s">
        <v>23</v>
      </c>
      <c r="Q9" s="17" t="s">
        <v>30</v>
      </c>
      <c r="R9" s="23"/>
    </row>
    <row r="10" s="5" customFormat="1" ht="48" spans="1:18">
      <c r="A10" s="17">
        <v>3</v>
      </c>
      <c r="B10" s="18" t="s">
        <v>23</v>
      </c>
      <c r="C10" s="18"/>
      <c r="D10" s="18" t="s">
        <v>35</v>
      </c>
      <c r="E10" s="18" t="s">
        <v>25</v>
      </c>
      <c r="F10" s="19" t="s">
        <v>36</v>
      </c>
      <c r="G10" s="20">
        <v>497</v>
      </c>
      <c r="H10" s="20">
        <v>0</v>
      </c>
      <c r="I10" s="20">
        <v>497</v>
      </c>
      <c r="J10" s="20">
        <v>0</v>
      </c>
      <c r="K10" s="31"/>
      <c r="L10" s="31"/>
      <c r="M10" s="17" t="s">
        <v>37</v>
      </c>
      <c r="N10" s="23" t="s">
        <v>28</v>
      </c>
      <c r="O10" s="18" t="s">
        <v>29</v>
      </c>
      <c r="P10" s="18" t="s">
        <v>23</v>
      </c>
      <c r="Q10" s="17" t="s">
        <v>30</v>
      </c>
      <c r="R10" s="23"/>
    </row>
    <row r="11" s="5" customFormat="1" ht="48" spans="1:18">
      <c r="A11" s="17">
        <v>4</v>
      </c>
      <c r="B11" s="18" t="s">
        <v>23</v>
      </c>
      <c r="C11" s="18"/>
      <c r="D11" s="18" t="s">
        <v>38</v>
      </c>
      <c r="E11" s="18" t="s">
        <v>25</v>
      </c>
      <c r="F11" s="19" t="s">
        <v>39</v>
      </c>
      <c r="G11" s="20">
        <v>17</v>
      </c>
      <c r="H11" s="20">
        <v>0</v>
      </c>
      <c r="I11" s="20">
        <v>17</v>
      </c>
      <c r="J11" s="20">
        <v>0</v>
      </c>
      <c r="K11" s="31"/>
      <c r="L11" s="31"/>
      <c r="M11" s="17" t="s">
        <v>40</v>
      </c>
      <c r="N11" s="23" t="s">
        <v>28</v>
      </c>
      <c r="O11" s="18" t="s">
        <v>29</v>
      </c>
      <c r="P11" s="18" t="s">
        <v>23</v>
      </c>
      <c r="Q11" s="17" t="s">
        <v>30</v>
      </c>
      <c r="R11" s="23"/>
    </row>
    <row r="12" s="6" customFormat="1" ht="12" spans="1:18">
      <c r="A12" s="21" t="s">
        <v>41</v>
      </c>
      <c r="B12" s="21"/>
      <c r="C12" s="21"/>
      <c r="D12" s="21"/>
      <c r="E12" s="21"/>
      <c r="F12" s="21"/>
      <c r="G12" s="21">
        <f>SUM(G13:G18)</f>
        <v>951.68</v>
      </c>
      <c r="H12" s="21">
        <f>SUM(H13:H18)</f>
        <v>226.452</v>
      </c>
      <c r="I12" s="21">
        <f>SUM(I13:I18)</f>
        <v>725.228</v>
      </c>
      <c r="J12" s="21"/>
      <c r="K12" s="21"/>
      <c r="L12" s="21"/>
      <c r="M12" s="21" t="s">
        <v>42</v>
      </c>
      <c r="N12" s="21"/>
      <c r="O12" s="21"/>
      <c r="P12" s="21"/>
      <c r="Q12" s="21"/>
      <c r="R12" s="21"/>
    </row>
    <row r="13" s="5" customFormat="1" ht="48" spans="1:18">
      <c r="A13" s="17">
        <v>1</v>
      </c>
      <c r="B13" s="18" t="s">
        <v>23</v>
      </c>
      <c r="C13" s="22"/>
      <c r="D13" s="18" t="s">
        <v>43</v>
      </c>
      <c r="E13" s="18" t="s">
        <v>44</v>
      </c>
      <c r="F13" s="19" t="s">
        <v>45</v>
      </c>
      <c r="G13" s="20">
        <v>29.04</v>
      </c>
      <c r="H13" s="20">
        <v>29.04</v>
      </c>
      <c r="I13" s="20">
        <v>0</v>
      </c>
      <c r="J13" s="23"/>
      <c r="K13" s="31"/>
      <c r="L13" s="31"/>
      <c r="M13" s="17" t="s">
        <v>46</v>
      </c>
      <c r="N13" s="23" t="s">
        <v>47</v>
      </c>
      <c r="O13" s="18" t="s">
        <v>48</v>
      </c>
      <c r="P13" s="18" t="s">
        <v>23</v>
      </c>
      <c r="Q13" s="17" t="s">
        <v>30</v>
      </c>
      <c r="R13" s="23"/>
    </row>
    <row r="14" s="5" customFormat="1" ht="69" customHeight="1" spans="1:18">
      <c r="A14" s="17">
        <v>2</v>
      </c>
      <c r="B14" s="18" t="s">
        <v>49</v>
      </c>
      <c r="C14" s="22"/>
      <c r="D14" s="18" t="s">
        <v>50</v>
      </c>
      <c r="E14" s="18" t="s">
        <v>44</v>
      </c>
      <c r="F14" s="23" t="s">
        <v>51</v>
      </c>
      <c r="G14" s="20">
        <v>197.412</v>
      </c>
      <c r="H14" s="20">
        <v>197.412</v>
      </c>
      <c r="I14" s="20">
        <v>0</v>
      </c>
      <c r="J14" s="23"/>
      <c r="K14" s="31"/>
      <c r="L14" s="31"/>
      <c r="M14" s="17" t="s">
        <v>52</v>
      </c>
      <c r="N14" s="23" t="s">
        <v>53</v>
      </c>
      <c r="O14" s="18" t="s">
        <v>54</v>
      </c>
      <c r="P14" s="18" t="s">
        <v>49</v>
      </c>
      <c r="Q14" s="17" t="s">
        <v>55</v>
      </c>
      <c r="R14" s="23"/>
    </row>
    <row r="15" s="5" customFormat="1" ht="75" customHeight="1" spans="1:18">
      <c r="A15" s="17">
        <v>3</v>
      </c>
      <c r="B15" s="18" t="s">
        <v>23</v>
      </c>
      <c r="C15" s="22"/>
      <c r="D15" s="18" t="s">
        <v>56</v>
      </c>
      <c r="E15" s="18" t="s">
        <v>44</v>
      </c>
      <c r="F15" s="19" t="s">
        <v>57</v>
      </c>
      <c r="G15" s="20">
        <v>405.228</v>
      </c>
      <c r="H15" s="20">
        <v>0</v>
      </c>
      <c r="I15" s="20">
        <v>405.228</v>
      </c>
      <c r="J15" s="23"/>
      <c r="K15" s="31"/>
      <c r="L15" s="31"/>
      <c r="M15" s="17" t="s">
        <v>58</v>
      </c>
      <c r="N15" s="23" t="s">
        <v>59</v>
      </c>
      <c r="O15" s="18" t="s">
        <v>54</v>
      </c>
      <c r="P15" s="18" t="s">
        <v>49</v>
      </c>
      <c r="Q15" s="17" t="s">
        <v>55</v>
      </c>
      <c r="R15" s="23"/>
    </row>
    <row r="16" s="5" customFormat="1" ht="48" spans="1:18">
      <c r="A16" s="17">
        <v>4</v>
      </c>
      <c r="B16" s="18" t="s">
        <v>49</v>
      </c>
      <c r="C16" s="22"/>
      <c r="D16" s="18" t="s">
        <v>60</v>
      </c>
      <c r="E16" s="18" t="s">
        <v>61</v>
      </c>
      <c r="F16" s="19" t="s">
        <v>62</v>
      </c>
      <c r="G16" s="20">
        <v>192</v>
      </c>
      <c r="H16" s="20">
        <v>0</v>
      </c>
      <c r="I16" s="20">
        <v>192</v>
      </c>
      <c r="J16" s="23"/>
      <c r="K16" s="31"/>
      <c r="L16" s="31"/>
      <c r="M16" s="17" t="s">
        <v>63</v>
      </c>
      <c r="N16" s="23" t="s">
        <v>64</v>
      </c>
      <c r="O16" s="18" t="s">
        <v>48</v>
      </c>
      <c r="P16" s="18" t="s">
        <v>65</v>
      </c>
      <c r="Q16" s="17" t="s">
        <v>66</v>
      </c>
      <c r="R16" s="23"/>
    </row>
    <row r="17" s="5" customFormat="1" ht="48" spans="1:18">
      <c r="A17" s="17">
        <v>5</v>
      </c>
      <c r="B17" s="18" t="s">
        <v>49</v>
      </c>
      <c r="C17" s="22"/>
      <c r="D17" s="18" t="s">
        <v>67</v>
      </c>
      <c r="E17" s="18" t="s">
        <v>61</v>
      </c>
      <c r="F17" s="19" t="s">
        <v>68</v>
      </c>
      <c r="G17" s="20">
        <v>64</v>
      </c>
      <c r="H17" s="20">
        <v>0</v>
      </c>
      <c r="I17" s="20">
        <v>64</v>
      </c>
      <c r="J17" s="23"/>
      <c r="K17" s="31"/>
      <c r="L17" s="31"/>
      <c r="M17" s="17" t="s">
        <v>69</v>
      </c>
      <c r="N17" s="23" t="s">
        <v>70</v>
      </c>
      <c r="O17" s="18" t="s">
        <v>54</v>
      </c>
      <c r="P17" s="18" t="s">
        <v>65</v>
      </c>
      <c r="Q17" s="17" t="s">
        <v>66</v>
      </c>
      <c r="R17" s="23"/>
    </row>
    <row r="18" s="5" customFormat="1" ht="48" spans="1:18">
      <c r="A18" s="17">
        <v>6</v>
      </c>
      <c r="B18" s="18" t="s">
        <v>49</v>
      </c>
      <c r="C18" s="24"/>
      <c r="D18" s="18" t="s">
        <v>71</v>
      </c>
      <c r="E18" s="18" t="s">
        <v>61</v>
      </c>
      <c r="F18" s="19" t="s">
        <v>72</v>
      </c>
      <c r="G18" s="20">
        <v>64</v>
      </c>
      <c r="H18" s="20">
        <v>0</v>
      </c>
      <c r="I18" s="20">
        <v>64</v>
      </c>
      <c r="J18" s="24"/>
      <c r="K18" s="31"/>
      <c r="L18" s="31"/>
      <c r="M18" s="17" t="s">
        <v>73</v>
      </c>
      <c r="N18" s="24" t="s">
        <v>70</v>
      </c>
      <c r="O18" s="18" t="s">
        <v>54</v>
      </c>
      <c r="P18" s="18" t="s">
        <v>65</v>
      </c>
      <c r="Q18" s="17" t="s">
        <v>66</v>
      </c>
      <c r="R18" s="24"/>
    </row>
    <row r="19" s="6" customFormat="1" ht="12" spans="1:18">
      <c r="A19" s="25" t="s">
        <v>74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1" t="s">
        <v>42</v>
      </c>
      <c r="N19" s="25"/>
      <c r="O19" s="25"/>
      <c r="P19" s="25"/>
      <c r="Q19" s="25"/>
      <c r="R19" s="25"/>
    </row>
    <row r="20" s="7" customFormat="1" ht="12" spans="1:18">
      <c r="A20" s="25" t="s">
        <v>75</v>
      </c>
      <c r="B20" s="26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1" t="s">
        <v>42</v>
      </c>
      <c r="N20" s="27"/>
      <c r="O20" s="27"/>
      <c r="P20" s="27"/>
      <c r="Q20" s="25"/>
      <c r="R20" s="27"/>
    </row>
    <row r="21" s="7" customFormat="1" ht="12" spans="1:18">
      <c r="A21" s="25" t="s">
        <v>76</v>
      </c>
      <c r="B21" s="26"/>
      <c r="C21" s="26"/>
      <c r="D21" s="27"/>
      <c r="E21" s="27"/>
      <c r="F21" s="27"/>
      <c r="G21" s="27">
        <f t="shared" ref="G21:I21" si="2">G22+G23</f>
        <v>830</v>
      </c>
      <c r="H21" s="27">
        <f t="shared" si="2"/>
        <v>450</v>
      </c>
      <c r="I21" s="27">
        <f t="shared" si="2"/>
        <v>380</v>
      </c>
      <c r="J21" s="27"/>
      <c r="K21" s="27"/>
      <c r="L21" s="27"/>
      <c r="M21" s="21" t="s">
        <v>42</v>
      </c>
      <c r="N21" s="27"/>
      <c r="O21" s="27"/>
      <c r="P21" s="27"/>
      <c r="Q21" s="25"/>
      <c r="R21" s="27"/>
    </row>
    <row r="22" s="5" customFormat="1" ht="84" spans="1:18">
      <c r="A22" s="28">
        <v>1</v>
      </c>
      <c r="B22" s="18" t="s">
        <v>23</v>
      </c>
      <c r="C22" s="29"/>
      <c r="D22" s="18" t="s">
        <v>77</v>
      </c>
      <c r="E22" s="18" t="s">
        <v>78</v>
      </c>
      <c r="F22" s="30" t="s">
        <v>79</v>
      </c>
      <c r="G22" s="24">
        <v>450</v>
      </c>
      <c r="H22" s="24">
        <v>450</v>
      </c>
      <c r="I22" s="24"/>
      <c r="J22" s="24"/>
      <c r="K22" s="31"/>
      <c r="L22" s="31"/>
      <c r="M22" s="17" t="s">
        <v>80</v>
      </c>
      <c r="N22" s="18" t="s">
        <v>81</v>
      </c>
      <c r="O22" s="18" t="s">
        <v>48</v>
      </c>
      <c r="P22" s="18" t="s">
        <v>23</v>
      </c>
      <c r="Q22" s="17" t="s">
        <v>30</v>
      </c>
      <c r="R22" s="24"/>
    </row>
    <row r="23" s="5" customFormat="1" ht="84" spans="1:18">
      <c r="A23" s="28">
        <v>2</v>
      </c>
      <c r="B23" s="18" t="s">
        <v>23</v>
      </c>
      <c r="C23" s="24"/>
      <c r="D23" s="18" t="s">
        <v>82</v>
      </c>
      <c r="E23" s="18" t="s">
        <v>78</v>
      </c>
      <c r="F23" s="30" t="s">
        <v>83</v>
      </c>
      <c r="G23" s="24">
        <v>380</v>
      </c>
      <c r="H23" s="24"/>
      <c r="I23" s="24">
        <v>380</v>
      </c>
      <c r="J23" s="24"/>
      <c r="K23" s="31"/>
      <c r="L23" s="31"/>
      <c r="M23" s="17" t="s">
        <v>84</v>
      </c>
      <c r="N23" s="18" t="s">
        <v>81</v>
      </c>
      <c r="O23" s="18" t="s">
        <v>48</v>
      </c>
      <c r="P23" s="18" t="s">
        <v>23</v>
      </c>
      <c r="Q23" s="17" t="s">
        <v>30</v>
      </c>
      <c r="R23" s="24"/>
    </row>
    <row r="24" s="7" customFormat="1" ht="12" spans="1:18">
      <c r="A24" s="25" t="s">
        <v>85</v>
      </c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1" t="s">
        <v>42</v>
      </c>
      <c r="N24" s="18"/>
      <c r="O24" s="27"/>
      <c r="P24" s="27"/>
      <c r="Q24" s="25"/>
      <c r="R24" s="27"/>
    </row>
    <row r="25" s="7" customFormat="1" ht="12" spans="1:18">
      <c r="A25" s="25" t="s">
        <v>86</v>
      </c>
      <c r="B25" s="26"/>
      <c r="C25" s="26"/>
      <c r="D25" s="27"/>
      <c r="E25" s="27"/>
      <c r="F25" s="27"/>
      <c r="G25" s="27">
        <f t="shared" ref="G25:I25" si="3">SUM(G26:G30)</f>
        <v>208.762</v>
      </c>
      <c r="H25" s="27">
        <f t="shared" si="3"/>
        <v>90.44</v>
      </c>
      <c r="I25" s="27">
        <f t="shared" si="3"/>
        <v>118.322</v>
      </c>
      <c r="J25" s="27"/>
      <c r="K25" s="27"/>
      <c r="L25" s="27"/>
      <c r="M25" s="21" t="s">
        <v>42</v>
      </c>
      <c r="N25" s="18"/>
      <c r="O25" s="27"/>
      <c r="P25" s="27"/>
      <c r="Q25" s="25"/>
      <c r="R25" s="27"/>
    </row>
    <row r="26" s="5" customFormat="1" ht="51" spans="1:18">
      <c r="A26" s="28">
        <v>1</v>
      </c>
      <c r="B26" s="18" t="s">
        <v>23</v>
      </c>
      <c r="C26" s="29"/>
      <c r="D26" s="18" t="s">
        <v>87</v>
      </c>
      <c r="E26" s="24"/>
      <c r="F26" s="19" t="s">
        <v>88</v>
      </c>
      <c r="G26" s="20">
        <v>86.94</v>
      </c>
      <c r="H26" s="20">
        <v>0</v>
      </c>
      <c r="I26" s="20">
        <v>86.94</v>
      </c>
      <c r="J26" s="24"/>
      <c r="K26" s="31"/>
      <c r="L26" s="31"/>
      <c r="M26" s="17" t="s">
        <v>89</v>
      </c>
      <c r="N26" s="18" t="s">
        <v>90</v>
      </c>
      <c r="O26" s="24"/>
      <c r="P26" s="18" t="s">
        <v>23</v>
      </c>
      <c r="Q26" s="17" t="s">
        <v>30</v>
      </c>
      <c r="R26" s="24"/>
    </row>
    <row r="27" s="5" customFormat="1" ht="63" spans="1:18">
      <c r="A27" s="28">
        <v>2</v>
      </c>
      <c r="B27" s="18" t="s">
        <v>23</v>
      </c>
      <c r="C27" s="29"/>
      <c r="D27" s="18" t="s">
        <v>91</v>
      </c>
      <c r="E27" s="24"/>
      <c r="F27" s="19" t="s">
        <v>92</v>
      </c>
      <c r="G27" s="20">
        <v>85.98</v>
      </c>
      <c r="H27" s="20">
        <v>85.98</v>
      </c>
      <c r="I27" s="20">
        <v>0</v>
      </c>
      <c r="J27" s="24"/>
      <c r="K27" s="31"/>
      <c r="L27" s="31"/>
      <c r="M27" s="17" t="s">
        <v>93</v>
      </c>
      <c r="N27" s="18" t="s">
        <v>90</v>
      </c>
      <c r="O27" s="24"/>
      <c r="P27" s="18" t="s">
        <v>23</v>
      </c>
      <c r="Q27" s="17" t="s">
        <v>30</v>
      </c>
      <c r="R27" s="24"/>
    </row>
    <row r="28" s="5" customFormat="1" ht="51" spans="1:18">
      <c r="A28" s="28">
        <v>3</v>
      </c>
      <c r="B28" s="18" t="s">
        <v>23</v>
      </c>
      <c r="C28" s="29"/>
      <c r="D28" s="18" t="s">
        <v>94</v>
      </c>
      <c r="E28" s="24"/>
      <c r="F28" s="19" t="s">
        <v>95</v>
      </c>
      <c r="G28" s="20">
        <v>4.46</v>
      </c>
      <c r="H28" s="20">
        <v>4.46</v>
      </c>
      <c r="I28" s="20">
        <v>0</v>
      </c>
      <c r="J28" s="24"/>
      <c r="K28" s="31"/>
      <c r="L28" s="31"/>
      <c r="M28" s="17" t="s">
        <v>96</v>
      </c>
      <c r="N28" s="18" t="s">
        <v>90</v>
      </c>
      <c r="O28" s="24"/>
      <c r="P28" s="18" t="s">
        <v>23</v>
      </c>
      <c r="Q28" s="17" t="s">
        <v>30</v>
      </c>
      <c r="R28" s="24"/>
    </row>
    <row r="29" s="5" customFormat="1" ht="48" spans="1:18">
      <c r="A29" s="28">
        <v>4</v>
      </c>
      <c r="B29" s="18" t="s">
        <v>23</v>
      </c>
      <c r="C29" s="29"/>
      <c r="D29" s="18" t="s">
        <v>97</v>
      </c>
      <c r="E29" s="24"/>
      <c r="F29" s="19" t="s">
        <v>98</v>
      </c>
      <c r="G29" s="20">
        <v>10.772</v>
      </c>
      <c r="H29" s="20">
        <v>0</v>
      </c>
      <c r="I29" s="20">
        <v>10.772</v>
      </c>
      <c r="J29" s="24"/>
      <c r="K29" s="31"/>
      <c r="L29" s="31"/>
      <c r="M29" s="17" t="s">
        <v>99</v>
      </c>
      <c r="N29" s="18" t="s">
        <v>90</v>
      </c>
      <c r="O29" s="24"/>
      <c r="P29" s="18" t="s">
        <v>23</v>
      </c>
      <c r="Q29" s="17" t="s">
        <v>30</v>
      </c>
      <c r="R29" s="24"/>
    </row>
    <row r="30" s="5" customFormat="1" ht="48" spans="1:18">
      <c r="A30" s="28">
        <v>5</v>
      </c>
      <c r="B30" s="18" t="s">
        <v>23</v>
      </c>
      <c r="C30" s="24"/>
      <c r="D30" s="18" t="s">
        <v>100</v>
      </c>
      <c r="E30" s="24"/>
      <c r="F30" s="19" t="s">
        <v>101</v>
      </c>
      <c r="G30" s="20">
        <v>20.61</v>
      </c>
      <c r="H30" s="20">
        <v>0</v>
      </c>
      <c r="I30" s="20">
        <v>20.61</v>
      </c>
      <c r="J30" s="24"/>
      <c r="K30" s="31"/>
      <c r="L30" s="31"/>
      <c r="M30" s="17" t="s">
        <v>102</v>
      </c>
      <c r="N30" s="18" t="s">
        <v>90</v>
      </c>
      <c r="O30" s="24"/>
      <c r="P30" s="18" t="s">
        <v>23</v>
      </c>
      <c r="Q30" s="17" t="s">
        <v>30</v>
      </c>
      <c r="R30" s="24"/>
    </row>
    <row r="31" s="7" customFormat="1" ht="26" customHeight="1" spans="1:18">
      <c r="A31" s="25" t="s">
        <v>103</v>
      </c>
      <c r="B31" s="26"/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5"/>
      <c r="N31" s="27"/>
      <c r="O31" s="27"/>
      <c r="P31" s="27"/>
      <c r="Q31" s="25"/>
      <c r="R31" s="27"/>
    </row>
    <row r="32" s="1" customFormat="1" spans="1:17">
      <c r="A32" s="2"/>
      <c r="M32" s="2"/>
      <c r="Q32" s="2"/>
    </row>
    <row r="33" s="8" customFormat="1" ht="39" customHeight="1" spans="1:18">
      <c r="A33" s="10" t="s">
        <v>104</v>
      </c>
      <c r="B33" s="10"/>
      <c r="C33" s="10"/>
      <c r="D33" s="10"/>
      <c r="H33" s="10" t="s">
        <v>105</v>
      </c>
      <c r="I33" s="10"/>
      <c r="J33" s="10"/>
      <c r="K33" s="10" t="s">
        <v>106</v>
      </c>
      <c r="L33" s="10"/>
      <c r="M33" s="10"/>
      <c r="N33" s="10" t="s">
        <v>107</v>
      </c>
      <c r="O33" s="10"/>
      <c r="P33" s="10" t="s">
        <v>108</v>
      </c>
      <c r="Q33" s="10"/>
      <c r="R33" s="10"/>
    </row>
    <row r="34" s="8" customFormat="1" spans="1:17">
      <c r="A34" s="10"/>
      <c r="M34" s="10"/>
      <c r="Q34" s="10"/>
    </row>
    <row r="35" s="8" customFormat="1" ht="23" customHeight="1" spans="1:17">
      <c r="A35" s="11" t="s">
        <v>109</v>
      </c>
      <c r="B35" s="11"/>
      <c r="C35" s="11"/>
      <c r="D35" s="11"/>
      <c r="E35" s="11"/>
      <c r="F35" s="11"/>
      <c r="G35" s="11"/>
      <c r="M35" s="10"/>
      <c r="Q35" s="10"/>
    </row>
  </sheetData>
  <autoFilter ref="A5:R35">
    <extLst/>
  </autoFilter>
  <mergeCells count="19">
    <mergeCell ref="A1:B1"/>
    <mergeCell ref="A2:R2"/>
    <mergeCell ref="P3:Q3"/>
    <mergeCell ref="H4:L4"/>
    <mergeCell ref="A6:F6"/>
    <mergeCell ref="A7:C7"/>
    <mergeCell ref="A12:C12"/>
    <mergeCell ref="A19:C19"/>
    <mergeCell ref="A20:C20"/>
    <mergeCell ref="A21:C21"/>
    <mergeCell ref="A24:C24"/>
    <mergeCell ref="A25:C25"/>
    <mergeCell ref="A31:C31"/>
    <mergeCell ref="A33:D33"/>
    <mergeCell ref="H33:J33"/>
    <mergeCell ref="K33:M33"/>
    <mergeCell ref="N33:O33"/>
    <mergeCell ref="P33:R33"/>
    <mergeCell ref="A35:G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2023-12-12T03:25:35Z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