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2021年" sheetId="1" r:id="rId1"/>
    <sheet name="2022年" sheetId="2" r:id="rId2"/>
    <sheet name="2023年" sheetId="3" r:id="rId3"/>
    <sheet name="2024年" sheetId="4" r:id="rId4"/>
    <sheet name="2025年" sheetId="5" r:id="rId5"/>
    <sheet name="汇总" sheetId="6" r:id="rId6"/>
  </sheets>
  <definedNames>
    <definedName name="_xlnm._FilterDatabase" localSheetId="2" hidden="1">'2023年'!$A$1:$S$171</definedName>
    <definedName name="_xlnm._FilterDatabase" localSheetId="4" hidden="1">'2025年'!$A$1:$S$121</definedName>
    <definedName name="_xlnm._FilterDatabase" localSheetId="3" hidden="1">'2024年'!$A$1:$S$127</definedName>
    <definedName name="_xlnm._FilterDatabase" localSheetId="1" hidden="1">'2022年'!$A$1:$S$236</definedName>
    <definedName name="_xlnm._FilterDatabase" localSheetId="5" hidden="1">汇总!$A$2:$S$598</definedName>
    <definedName name="_xlnm._FilterDatabase" localSheetId="0" hidden="1">'2021年'!$A$2:$IV$235</definedName>
    <definedName name="_xlnm.Print_Titles" localSheetId="0">'2021年'!$2:$3</definedName>
    <definedName name="_xlnm.Print_Titles" localSheetId="5">汇总!$1:$4</definedName>
  </definedNames>
  <calcPr calcId="144525"/>
</workbook>
</file>

<file path=xl/sharedStrings.xml><?xml version="1.0" encoding="utf-8"?>
<sst xmlns="http://schemas.openxmlformats.org/spreadsheetml/2006/main" count="8166" uniqueCount="1457">
  <si>
    <t>云南省临沧市凤庆县巩固拓展脱贫攻坚成果同乡村振兴有效衔接规划（2021年）</t>
  </si>
  <si>
    <r>
      <rPr>
        <b/>
        <sz val="10"/>
        <rFont val="宋体"/>
        <charset val="134"/>
      </rPr>
      <t>序号</t>
    </r>
  </si>
  <si>
    <r>
      <rPr>
        <b/>
        <sz val="10"/>
        <rFont val="宋体"/>
        <charset val="134"/>
      </rPr>
      <t>项目类别及名称</t>
    </r>
  </si>
  <si>
    <r>
      <rPr>
        <b/>
        <sz val="10"/>
        <rFont val="宋体"/>
        <charset val="134"/>
      </rPr>
      <t>项目
个数
（个）</t>
    </r>
  </si>
  <si>
    <t>建设地点</t>
  </si>
  <si>
    <r>
      <rPr>
        <b/>
        <sz val="10"/>
        <rFont val="宋体"/>
        <charset val="134"/>
      </rPr>
      <t>主要建设内容及规模</t>
    </r>
  </si>
  <si>
    <r>
      <rPr>
        <b/>
        <sz val="10"/>
        <rFont val="宋体"/>
        <charset val="134"/>
      </rPr>
      <t>计划开工年度</t>
    </r>
  </si>
  <si>
    <r>
      <rPr>
        <b/>
        <sz val="10"/>
        <rFont val="宋体"/>
        <charset val="134"/>
      </rPr>
      <t>受益情况</t>
    </r>
  </si>
  <si>
    <r>
      <rPr>
        <b/>
        <sz val="10"/>
        <rFont val="宋体"/>
        <charset val="134"/>
      </rPr>
      <t xml:space="preserve">总投资
</t>
    </r>
    <r>
      <rPr>
        <b/>
        <sz val="10"/>
        <rFont val="Times New Roman"/>
        <charset val="0"/>
      </rPr>
      <t>(</t>
    </r>
    <r>
      <rPr>
        <b/>
        <sz val="10"/>
        <rFont val="宋体"/>
        <charset val="134"/>
      </rPr>
      <t>万元</t>
    </r>
    <r>
      <rPr>
        <b/>
        <sz val="10"/>
        <rFont val="Times New Roman"/>
        <charset val="0"/>
      </rPr>
      <t>)</t>
    </r>
  </si>
  <si>
    <r>
      <rPr>
        <b/>
        <sz val="10"/>
        <rFont val="宋体"/>
        <charset val="134"/>
      </rPr>
      <t>资金来源（万元）</t>
    </r>
  </si>
  <si>
    <r>
      <rPr>
        <b/>
        <sz val="10"/>
        <rFont val="宋体"/>
        <charset val="134"/>
      </rPr>
      <t>负责单位</t>
    </r>
  </si>
  <si>
    <r>
      <rPr>
        <b/>
        <sz val="10"/>
        <rFont val="宋体"/>
        <charset val="134"/>
      </rPr>
      <t>备注</t>
    </r>
  </si>
  <si>
    <t>乡镇</t>
  </si>
  <si>
    <t>村</t>
  </si>
  <si>
    <r>
      <rPr>
        <b/>
        <sz val="10"/>
        <rFont val="宋体"/>
        <charset val="134"/>
      </rPr>
      <t>单位</t>
    </r>
  </si>
  <si>
    <r>
      <rPr>
        <b/>
        <sz val="10"/>
        <rFont val="宋体"/>
        <charset val="134"/>
      </rPr>
      <t>数量</t>
    </r>
  </si>
  <si>
    <r>
      <rPr>
        <b/>
        <sz val="10"/>
        <rFont val="宋体"/>
        <charset val="134"/>
      </rPr>
      <t>主要建设内容</t>
    </r>
  </si>
  <si>
    <r>
      <rPr>
        <b/>
        <sz val="10"/>
        <rFont val="宋体"/>
        <charset val="134"/>
      </rPr>
      <t>户</t>
    </r>
  </si>
  <si>
    <r>
      <rPr>
        <b/>
        <sz val="10"/>
        <rFont val="宋体"/>
        <charset val="134"/>
      </rPr>
      <t>人</t>
    </r>
  </si>
  <si>
    <r>
      <rPr>
        <b/>
        <sz val="10"/>
        <rFont val="宋体"/>
        <charset val="134"/>
      </rPr>
      <t>专项扶贫资金</t>
    </r>
  </si>
  <si>
    <r>
      <rPr>
        <b/>
        <sz val="10"/>
        <rFont val="宋体"/>
        <charset val="134"/>
      </rPr>
      <t>涉农整合资金</t>
    </r>
  </si>
  <si>
    <r>
      <rPr>
        <b/>
        <sz val="10"/>
        <rFont val="宋体"/>
        <charset val="134"/>
      </rPr>
      <t>行业部门专项资金</t>
    </r>
  </si>
  <si>
    <r>
      <rPr>
        <b/>
        <sz val="10"/>
        <rFont val="宋体"/>
        <charset val="134"/>
      </rPr>
      <t>县级自筹资金</t>
    </r>
  </si>
  <si>
    <r>
      <rPr>
        <b/>
        <sz val="10"/>
        <rFont val="宋体"/>
        <charset val="134"/>
      </rPr>
      <t>其它</t>
    </r>
  </si>
  <si>
    <r>
      <rPr>
        <b/>
        <sz val="10"/>
        <rFont val="宋体"/>
        <charset val="134"/>
      </rPr>
      <t>合</t>
    </r>
    <r>
      <rPr>
        <b/>
        <sz val="10"/>
        <rFont val="Times New Roman"/>
        <charset val="0"/>
      </rPr>
      <t xml:space="preserve">        </t>
    </r>
    <r>
      <rPr>
        <b/>
        <sz val="10"/>
        <rFont val="宋体"/>
        <charset val="134"/>
      </rPr>
      <t>计</t>
    </r>
  </si>
  <si>
    <t>一、乡村特色产业帮扶</t>
  </si>
  <si>
    <t>——</t>
  </si>
  <si>
    <t>（一）种殖业</t>
  </si>
  <si>
    <t>万亩</t>
  </si>
  <si>
    <r>
      <rPr>
        <b/>
        <sz val="11"/>
        <rFont val="宋体"/>
        <charset val="134"/>
      </rPr>
      <t>1.</t>
    </r>
    <r>
      <rPr>
        <b/>
        <sz val="11"/>
        <rFont val="宋体"/>
        <charset val="134"/>
      </rPr>
      <t>经济林果</t>
    </r>
  </si>
  <si>
    <t>小湾镇梅竹村梅子种植项目</t>
  </si>
  <si>
    <t>小湾镇</t>
  </si>
  <si>
    <t>梅竹村</t>
  </si>
  <si>
    <t>在梅竹村农户茶园种植6—8年生青梅树苗100亩，每亩30株，并设置保护网。梅子由农户自行管理，梅子产生的收益，有农户占95%，5%交村集体，帮助农户增加产业收入的同时壮大村集体经济收入。</t>
  </si>
  <si>
    <t>2021年</t>
  </si>
  <si>
    <t>县乡村振兴局</t>
  </si>
  <si>
    <t>洛党镇箐头村特色林果种植项目</t>
  </si>
  <si>
    <t>洛党镇</t>
  </si>
  <si>
    <t>箐头村</t>
  </si>
  <si>
    <t>特色水果采摘基地建设，以明学书户现有的甜脆李、桃子种植园为中心，打造一个以甜脆李、桃子、苹果、甜樱桃为主的特色水果采摘园，总种植面积20亩。</t>
  </si>
  <si>
    <t>诗礼乡古墨村壮大村集体经济项目</t>
  </si>
  <si>
    <t>诗礼乡</t>
  </si>
  <si>
    <t>古墨村</t>
  </si>
  <si>
    <t>实施连片种植（套种）水果樱桃、杨梅等水果1000株以上供游客游玩采摘，增加旅游附加值，提升群众收入，进一步壮大村集体经济</t>
  </si>
  <si>
    <t>凤山镇京竹林村2021年美丽乡村奖补项目</t>
  </si>
  <si>
    <t>凤山镇</t>
  </si>
  <si>
    <t>京竹林村</t>
  </si>
  <si>
    <t>通过“村集体经济+合作社+农户”的方式发展种植冬桃150亩、西梅李50亩，并建设种植台地开挖200亩、产业路开挖2公里、生产用房建设100平方米。</t>
  </si>
  <si>
    <t>小湾镇蕨菜村2021年美丽乡村奖补项目</t>
  </si>
  <si>
    <t>蕨菜村</t>
  </si>
  <si>
    <t>按照村集体经济+合作社的方式，由蕨菜村民委员会建设百香果种植园1个，建成后租赁给专业合作社经营，每年按照收益的10%支付给村委会租赁费。建设内容为：按照2×4米的株距种植百香果2000株，并配套种植支架、种植有机肥、硬板路1200平方米、挡土墙200立方米、三面光沟渠200米。</t>
  </si>
  <si>
    <t>大寺乡德乐村2021年产业扶贫项目</t>
  </si>
  <si>
    <t>大寺乡</t>
  </si>
  <si>
    <t>德乐村</t>
  </si>
  <si>
    <t>以合作社牵头，农户入股土地进行分红，在德乐村大河自然村乡村旅游示范点种植高海拔樱桃、冬桃子4200株（胸径8公分，全冠幅，高1.2米以上，包成活），三年后，待产业投产每年以5%分红给村集体，用于壮大本村村集体经济收入。</t>
  </si>
  <si>
    <r>
      <rPr>
        <b/>
        <sz val="10"/>
        <rFont val="Times New Roman"/>
        <charset val="0"/>
      </rPr>
      <t>2.</t>
    </r>
    <r>
      <rPr>
        <b/>
        <sz val="10"/>
        <rFont val="宋体"/>
        <charset val="134"/>
      </rPr>
      <t>经济作物</t>
    </r>
  </si>
  <si>
    <t>凤庆县2021年蚕桑基地建设项目</t>
  </si>
  <si>
    <t>洛党镇、凤山镇、小湾镇、三岔河镇、勐佑镇、新华乡</t>
  </si>
  <si>
    <t>1.建设桑园818.5亩；2.开展栽桑养蚕技术培训。</t>
  </si>
  <si>
    <t>县农业农村局</t>
  </si>
  <si>
    <t>凤庆县2021年烤烟产业发展项目（第一批）</t>
  </si>
  <si>
    <t>全县10个乡镇90个种烟村</t>
  </si>
  <si>
    <t>90个种烟村</t>
  </si>
  <si>
    <t>1、在7个种烟村实施42座8*2.7*4标准果蔬烘干机建设；2、对全县2021年种烟面积涉及的农户施用有机肥进行土壤保育进行补助；3、在10个种烟乡镇烤烟抗旱移栽时建设400公里PE20-40管道及配套3000张抗旱池膜项目；4、在营盘、大寺两个乡镇实施100台生物质燃烧机建设项目；5对10个种烟乡镇机耕路进行整形修复，对鲁史镇、新华乡、大寺乡、郭大寨乡、三岔河镇5个乡镇老旧烤房进行维修，确保已建设施长久利用发挥工程效益。</t>
  </si>
  <si>
    <t>县乡村振兴局、地方产业办</t>
  </si>
  <si>
    <t>含第二批省级专项扶贫资金（暂定名）项目管理费17.28万元。</t>
  </si>
  <si>
    <t>郭大寨乡琼英名优古茶绿色标准化示范基地建设项目</t>
  </si>
  <si>
    <t>郭大寨乡</t>
  </si>
  <si>
    <t>琼英村</t>
  </si>
  <si>
    <t>计划建设400亩绿色有机古名茶基地，进行标准化管护；建设琼英古茶文化广场1个：进入文化广场的道路铺砖硬化、美化300米，场地铺砖500平方米，配套文化广场的简介台、围栏等附属设施；建设标准化茶厂厂房80平方米。</t>
  </si>
  <si>
    <t>小湾镇梅竹村青竹产业发展项目</t>
  </si>
  <si>
    <t>在梅竹村公路沿线种植2年生青竹苗2000丛，每丛4芽株，并设置防护网。青竹由梅竹村合作社统一管护，成才后有合作社开发竹制品统一销售，每年产生的收益除用于合作社日常生产经营支出和扩大再生产外，提取5%的利润用于上缴村集体经济，壮大村集体经济收入。</t>
  </si>
  <si>
    <t>小湾镇三水村壮大村集体经济项目</t>
  </si>
  <si>
    <t>三水村</t>
  </si>
  <si>
    <t>依托现有农户庭院经济，打造以党支部+合作社+农户的花卉、苗圃园5亩，由合作社统一经营管理，每年产生收益除用于合作社日常生产经营支出和扩大再生产外，提取5%的利润用于上缴村集体经济，壮大村集体经济收入。</t>
  </si>
  <si>
    <t>2021年中央农业相关转移支付专项资金—甘蔗、茶叶农业生产社会化服务补助资金</t>
  </si>
  <si>
    <t>营盘镇、凤山镇、勐佑镇、洛党镇、大寺乡、三岔河、雪山镇、小湾镇、鲁史镇、郭大寨乡、腰街乡。</t>
  </si>
  <si>
    <t>所有种蔗村</t>
  </si>
  <si>
    <t>凤庆县2021年度实施甘蔗生产社会化服务1万亩（四个环节实际服务4万亩），单次服务费用900元/亩，财政补助130元/亩，共使用财政补助资金130万元；实施茶叶生产社会化服务1.6万亩（三个环节实际服务面积4.8万亩），单次服务费用733元/亩，财政补助91元/亩，共使用财政补助资金145.6万元。</t>
  </si>
  <si>
    <t>县地方产业办</t>
  </si>
  <si>
    <t>凤庆县2021年玉米生产社会化服务项目</t>
  </si>
  <si>
    <t>勐佑镇</t>
  </si>
  <si>
    <t>勐佑村</t>
  </si>
  <si>
    <t>玉米生产托管服务</t>
  </si>
  <si>
    <t>勐佑镇农田水利建设项目</t>
  </si>
  <si>
    <t>立平村、翁乐村</t>
  </si>
  <si>
    <t>新建30×40三面光沟渠2条4.5公里，支砌拦水坝2座。计划灌溉面积700余亩，年增粮食20000斤，项目覆盖2个行政村2个自然村224户827人。</t>
  </si>
  <si>
    <t>县发改局</t>
  </si>
  <si>
    <t>凤庆县产业道路建设项目</t>
  </si>
  <si>
    <t>诗礼乡、小湾镇</t>
  </si>
  <si>
    <t>安义村、锦秀村</t>
  </si>
  <si>
    <t>安义村新开挖烤烟产业路4公里，锦秀村建设茶叶产业路10公里，项目覆盖烤烟、茶叶产业1200亩。</t>
  </si>
  <si>
    <t>2021年云南省临沧市凤庆县高标准农田建设项目（第一、二批）</t>
  </si>
  <si>
    <t>凤山镇、洛党镇、小湾镇、大寺乡、猛佑镇、三岔河、郭大寨、营盘镇、雪山镇、腰街彝族、诗礼乡、新华彝族苗族乡、鲁史镇。</t>
  </si>
  <si>
    <t>一、建设内容：计划平整土地和土壤改良工程5.98万亩、配套灌溉排水与节水设施、田间机耕路、农田保护和生态环境保持、自然灾害损毁工程修复、耕地质量监测点建设与农田建设相关的其他工程内容
二、建设规模：建成高标准农田5.98万亩（含高效节水灌溉1.41万亩）。</t>
  </si>
  <si>
    <t>诗礼乡孔兴村安乐自然村民族团结示范村建设项目</t>
  </si>
  <si>
    <t>孔兴村</t>
  </si>
  <si>
    <t>修缮安乐自然村公路到白塔山玉砚池排洪沟200米，新建孔兴村安乐自然村烤烟专业化烘烤站1个。</t>
  </si>
  <si>
    <t>县民宗局</t>
  </si>
  <si>
    <t>凤山镇2021年第一批中央财政专项扶贫资金项目（少数民族发展资金）</t>
  </si>
  <si>
    <t>后山村、大有村、东城社区、红塘村</t>
  </si>
  <si>
    <t>1.红塘村建设金丝皇菊基地土地整治90亩，新建田间配套管网工程，对1公里河道线段进行加固和安全防护工程建设，路面硬化500米；2.建设后山村盘砣石小组生态治理、大有村窑房小组生态治理项目各1个。3.建设东城社区东门街小组道路硬化300平方米。</t>
  </si>
  <si>
    <t>含项目管理费5万元</t>
  </si>
  <si>
    <t>凤庆县2021年第二批中央农业生产发展项目</t>
  </si>
  <si>
    <t>全县范围内</t>
  </si>
  <si>
    <t>1、进行冬玉米绿色高质高效示范基地创建1104.5亩，其中：忙帮村1000亩，秀塘村104.5亩。在勐佑镇的河西自然村片区创建绿色高质高效油菜科技示范展示基地600亩；2、建设20个县级以上示范社和13个家庭农场；3、进行2.8万支肉牛精液冷配；4、专项监测250个样品、速测2000个样品；5、新增地理标志农产品2个。</t>
  </si>
  <si>
    <t>凤庆县2021年省级农业专项发展项目</t>
  </si>
  <si>
    <t>种植秋玉米示范基地895.5亩，建设凤庆县农业数字管理服务平台，进行农机总动力0.14万千瓦的购机补贴，技术培训50人次2期，完成5个资源圃基础设施建设等项目。</t>
  </si>
  <si>
    <t>凤庆县2021年基层农技推广体系改革建设项目</t>
  </si>
  <si>
    <t>小湾、洛党、勐佑、郭大寨</t>
  </si>
  <si>
    <t>进行基层农技推广体系改革建设</t>
  </si>
  <si>
    <t>凤庆县2021年绿色种养循环农业项目</t>
  </si>
  <si>
    <t>全县13个乡镇</t>
  </si>
  <si>
    <t>进行粪污还田10万亩，其中：凤山镇8000亩、洛党镇8000亩、营盘镇20000亩、勐佑镇10000亩、三岔河镇5000亩、郭大寨乡4000亩、新华乡4000亩、鲁史镇8000亩、小湾镇12000亩、腰街乡4000亩、大寺乡7000亩、诗礼乡5000亩、雪山镇5000亩。提高农业粮食产量，实现农田的可持续发展。</t>
  </si>
  <si>
    <r>
      <rPr>
        <b/>
        <sz val="11"/>
        <rFont val="宋体"/>
        <charset val="134"/>
      </rPr>
      <t>3.</t>
    </r>
    <r>
      <rPr>
        <b/>
        <sz val="11"/>
        <rFont val="宋体"/>
        <charset val="134"/>
      </rPr>
      <t>特色蔬菜</t>
    </r>
  </si>
  <si>
    <r>
      <rPr>
        <b/>
        <sz val="11"/>
        <rFont val="宋体"/>
        <charset val="134"/>
      </rPr>
      <t>4.</t>
    </r>
    <r>
      <rPr>
        <b/>
        <sz val="11"/>
        <rFont val="宋体"/>
        <charset val="134"/>
      </rPr>
      <t>中药材</t>
    </r>
  </si>
  <si>
    <t>（二）养殖业</t>
  </si>
  <si>
    <r>
      <rPr>
        <b/>
        <sz val="11"/>
        <rFont val="宋体"/>
        <charset val="134"/>
      </rPr>
      <t>1.</t>
    </r>
    <r>
      <rPr>
        <b/>
        <sz val="11"/>
        <rFont val="宋体"/>
        <charset val="134"/>
      </rPr>
      <t>养牛</t>
    </r>
  </si>
  <si>
    <t>万头</t>
  </si>
  <si>
    <t>凤庆县2021年奶业振兴和畜牧业转型升级项目</t>
  </si>
  <si>
    <t>除腰街外的12个乡镇</t>
  </si>
  <si>
    <t>对全县的奶业振兴和畜牧业转型升级进行补助</t>
  </si>
  <si>
    <t>2021年新华乡美华村民族团结进步示范项目美华村生态牛养殖基地建设</t>
  </si>
  <si>
    <t>新华乡</t>
  </si>
  <si>
    <t>美华村</t>
  </si>
  <si>
    <r>
      <rPr>
        <sz val="9"/>
        <rFont val="仿宋"/>
        <charset val="134"/>
      </rPr>
      <t>建设生态牛养殖基地1个，养殖生态牛100头；计划建设场地平整21176.5m</t>
    </r>
    <r>
      <rPr>
        <sz val="9"/>
        <rFont val="宋体"/>
        <charset val="134"/>
      </rPr>
      <t>³</t>
    </r>
    <r>
      <rPr>
        <sz val="9"/>
        <rFont val="仿宋"/>
        <charset val="134"/>
      </rPr>
      <t>，厂房720㎡，场地硬化1000㎡，管理用房150㎡，仓库150㎡，化粪池、排污沟等环保设施及饮水工程等。</t>
    </r>
  </si>
  <si>
    <t>营盘镇肉牛扩繁场建设项目</t>
  </si>
  <si>
    <t>营盘镇</t>
  </si>
  <si>
    <t>大乃坝村</t>
  </si>
  <si>
    <t>在营盘镇大乃坝村投入援建资金1000万元，1.新建肉牛养殖厩舍3900平方米，房屋采用轻钢结构、砖混墙体，投入资金390万元；2.配套圈舍围栏、饲料投喂设备、饮水装置等设施，投入资金140万元；3.新建饲料加工用房100平方米，配套饲料加工设备，投入资金110万元；4.新建饲料仓库800平方米，管理用房120平方米，投入资金100万元；5.新建排污管道、化粪池、氧化池，水电实施、消防设施 、绿化等建设，配套水电路设施，投入资金260万元。 建成后资产产权归集体所有，肉牛扩繁场以集体经济模式运营，出租给新型经营主体，租金收益用于巩固拓展脱贫攻坚成果，实现乡村振兴。</t>
  </si>
  <si>
    <t>沪滇项目</t>
  </si>
  <si>
    <r>
      <rPr>
        <b/>
        <sz val="11"/>
        <rFont val="宋体"/>
        <charset val="134"/>
      </rPr>
      <t>2.</t>
    </r>
    <r>
      <rPr>
        <b/>
        <sz val="11"/>
        <rFont val="宋体"/>
        <charset val="134"/>
      </rPr>
      <t>养羊</t>
    </r>
  </si>
  <si>
    <t>万只</t>
  </si>
  <si>
    <t>3.养猪</t>
  </si>
  <si>
    <t>腰街乡生猪养殖小区附属工程建设项目</t>
  </si>
  <si>
    <t>腰街乡</t>
  </si>
  <si>
    <t>腰街村</t>
  </si>
  <si>
    <t>腰街乡计划依托现有产业，通过“基层党组织+企业+养殖基地+农户”的发展模式，确保村集体经济持续增收及脱贫农户稳定增收。持续对现有生猪养殖小区（存量1500头）完善相关配套设施，项目计划建设40T/D 养猪场废水一体式气浮装置污水预处理系统2套，新建7级生态氧化池1个，土建污水池80立方米，架设DE160PE排污管线1.5公里。</t>
  </si>
  <si>
    <r>
      <rPr>
        <b/>
        <sz val="11"/>
        <rFont val="宋体"/>
        <charset val="134"/>
      </rPr>
      <t>4.</t>
    </r>
    <r>
      <rPr>
        <b/>
        <sz val="11"/>
        <rFont val="宋体"/>
        <charset val="134"/>
      </rPr>
      <t>养禽</t>
    </r>
  </si>
  <si>
    <t>万羽</t>
  </si>
  <si>
    <r>
      <rPr>
        <b/>
        <sz val="11"/>
        <rFont val="宋体"/>
        <charset val="134"/>
      </rPr>
      <t>5.</t>
    </r>
    <r>
      <rPr>
        <b/>
        <sz val="11"/>
        <rFont val="宋体"/>
        <charset val="134"/>
      </rPr>
      <t>水产</t>
    </r>
  </si>
  <si>
    <t>个</t>
  </si>
  <si>
    <t>凤庆县2021年中央农业资源及生态保护补助专项资金（重点水域渔业增殖放流）</t>
  </si>
  <si>
    <t>为了进一步提升凤庆县水生生物资源保护水平，保护水生生物多样性，修复水生生态环境，坚持生态和水产并举，养护和利用并重，促进凤庆渔业可持续发展。</t>
  </si>
  <si>
    <r>
      <rPr>
        <b/>
        <sz val="11"/>
        <rFont val="宋体"/>
        <charset val="134"/>
      </rPr>
      <t>6.</t>
    </r>
    <r>
      <rPr>
        <b/>
        <sz val="11"/>
        <rFont val="宋体"/>
        <charset val="134"/>
      </rPr>
      <t>其他养殖</t>
    </r>
  </si>
  <si>
    <t>凤庆县2021年农业绿色发展（畜禽粪污资源化利用整县推进项目）专项资金项目</t>
  </si>
  <si>
    <t>完善全县 173 个畜禽养殖场（户）粪污处理、利用设施设备，包括生猪养殖场（户）144 个、肉牛养殖场（户）23 个、家禽养殖场（户）6 个。完善规模养殖场（户）的畜禽粪污资源化利用设施设备配套，提高利用率，提升处理工艺水平。</t>
  </si>
  <si>
    <t>凤庆县2021年产业发展项目</t>
  </si>
  <si>
    <t>发展烤烟种植30000亩、配套300座烤房外电架设，建设营盘镇大乃坝村杨柳河万头肉牛养殖场建设项目1个、良种猪扩繁群场1个，建设完善农田灌溉设施、烟草灌溉水源2个，实施造林补贴2263亩、建设木本油料基地169亩，进行甘蔗品种改良和科技服务、建立滇红茶品牌建设及滇红茶产业联盟，对王家寨村向阳自然村千年玉兰核心区进行保护性、发展乡村旅游。</t>
  </si>
  <si>
    <t>县农业农村局、县林草局</t>
  </si>
  <si>
    <t>（三）加工业</t>
  </si>
  <si>
    <r>
      <rPr>
        <b/>
        <sz val="10"/>
        <rFont val="Times New Roman"/>
        <charset val="0"/>
      </rPr>
      <t>1.</t>
    </r>
    <r>
      <rPr>
        <b/>
        <sz val="10"/>
        <rFont val="宋体"/>
        <charset val="134"/>
      </rPr>
      <t>农林产品加业</t>
    </r>
  </si>
  <si>
    <t>凤山镇京竹林村二道河自然村乡村振兴茶叶加工车间建设项目</t>
  </si>
  <si>
    <t>新建集加工、仓储、包装等为一体的茶叶加工车间1个1000平方米，完善配套设施，按照“村集体+合作社”模式，通过资产租赁、入股等模式，发展壮大村集体经济。</t>
  </si>
  <si>
    <t>勐佑镇河西自然村绿色生态基地建设项目</t>
  </si>
  <si>
    <t>建设茶叶生产标准化厂房1座6000平方米，村集体通过租赁的方式引进企业进行生产，村集体固定收取租金用于壮大村集体经济。</t>
  </si>
  <si>
    <t>诗礼乡古墨村核桃水洗果加工站（空气能一级）附属设施建设项目</t>
  </si>
  <si>
    <t>建设古墨村核桃水洗果加工站一级站1个，配套建设空气能等附属配套设施。</t>
  </si>
  <si>
    <t>三岔河镇明龙村壮大村集体经济项目</t>
  </si>
  <si>
    <t>三岔河镇</t>
  </si>
  <si>
    <t>明龙村</t>
  </si>
  <si>
    <t>依托明龙村2000亩茶园基地，新建钢架结构茶叶初制所1个1000平方米，并配套相应的附属工程。茶叶初制所采取租赁方式承包给企业或合作社经营，收取租金用于壮大村集体经济。</t>
  </si>
  <si>
    <t>营盘镇杨家寨村壮大村集体经济建设项目</t>
  </si>
  <si>
    <t>杨家寨村</t>
  </si>
  <si>
    <t>项目通过“村集体+基地+农户”的利益联结模式，建设杨家寨茶所300㎡，配套相关生产设备。</t>
  </si>
  <si>
    <t>小湾镇梅竹村村集体经济建设项目</t>
  </si>
  <si>
    <t>整合梅竹村原有村集体经济项目，新建钢架结构厂房400平方米，采购制茶设备一批，并配套公厕、厨房等附属设施。项目建成后资产属村集体，交由村级合作社运转，或出租有实力的经营户生产经营，合作社或经营户每年按照不低于5%的投入资金比例，上缴村集体分红或租金，壮大村集体经济收入。</t>
  </si>
  <si>
    <r>
      <rPr>
        <b/>
        <sz val="11"/>
        <rFont val="宋体"/>
        <charset val="134"/>
      </rPr>
      <t>2.</t>
    </r>
    <r>
      <rPr>
        <b/>
        <sz val="11"/>
        <rFont val="宋体"/>
        <charset val="134"/>
      </rPr>
      <t>扶贫车间</t>
    </r>
  </si>
  <si>
    <t>营盘镇杨家寨村茶所联营加工厂扶贫车间建设项目</t>
  </si>
  <si>
    <t>项目通过“村集体+基地+农户”的利益联结模式，建设营盘镇杨家寨村茶所扶贫车间联营加工厂1个，需新建砖混结构厂房400㎡，完成加工设备采购、安装，完成场地硬化、绿化等设施。加工厂由镇级统一建设，建成后资产移交杨家寨村村集体。村集体将加工厂通过委托大户管理，每年收取一定的管理费作为村集体经济收益。</t>
  </si>
  <si>
    <t>营盘镇营盘村腊鸭孵化厂扶贫车间建设项目</t>
  </si>
  <si>
    <t>营盘村</t>
  </si>
  <si>
    <t>采取“村集体经济+合作社+农户”的利益联结模式，建设腊鸭孵化场一座，占地3亩，建设标准孵化车间700平方米，完成孵化设备采购安装；建设种鸭养殖区300平方米，完成设备采购安装；对原有的生产车间进行改造升级。</t>
  </si>
  <si>
    <r>
      <rPr>
        <b/>
        <sz val="11"/>
        <rFont val="宋体"/>
        <charset val="134"/>
      </rPr>
      <t>3.</t>
    </r>
    <r>
      <rPr>
        <b/>
        <sz val="11"/>
        <rFont val="宋体"/>
        <charset val="134"/>
      </rPr>
      <t>其他加工</t>
    </r>
  </si>
  <si>
    <t>凤庆县2021年度扶持壮大村级集体经济项目</t>
  </si>
  <si>
    <t>洛党镇、郭大寨乡、勐佑镇、大寺乡、营盘镇、诗礼乡、小湾镇、雪山镇、凤山镇、三岔河镇、大寺乡、鲁史镇、新华乡</t>
  </si>
  <si>
    <t>大兴村、鼎新村、永和村、桃花村、荣上村、洛党村、新峰村、万峰村、箐头村、水菜林村、和德村、厚丰村、岳舞村、礼乐村、鹿鸣村、郭大寨村、松林村、卡思村、勐佑村、河东村、习谦村、大寺村、忙岗村、杨家寨村、大乃坝村、秀塘村、安义村、清华村、锦秀村、梅竹村、荒田村、后山村、金平村、董扁村、松花村、棉花林、马庄村、永新村、文平村、砚田村</t>
  </si>
  <si>
    <t>建设壮大村集体经济建设项目40个，村集体用财政补助资金投入建设形成固定资产，委托相关企业或专业合作社进行经营，村集体收取租赁费，预计村集体增加收入3.5万元/年。</t>
  </si>
  <si>
    <t>县委组织部、县农业农村局</t>
  </si>
  <si>
    <t>雪山镇农特产品专业市场建设项目</t>
  </si>
  <si>
    <t>雪山镇</t>
  </si>
  <si>
    <t>兴街村</t>
  </si>
  <si>
    <t>实施雪山镇农特产品专业市场1个，建设钢混结构房屋1500平方米，钢架结构房屋300平方米，并建设围墙、场地硬化等附属设施。为群众和客商交易农特产品提供便利条件，提高农特产品价值，增加群众收入。同时，形成的资产归村集体所有，增加村集体经济收入。</t>
  </si>
  <si>
    <t>含中央财政衔接推进乡村振兴补助资金资金项目管理费60.71万元</t>
  </si>
  <si>
    <t>（四）服务业</t>
  </si>
  <si>
    <t>项</t>
  </si>
  <si>
    <r>
      <rPr>
        <b/>
        <sz val="11"/>
        <rFont val="宋体"/>
        <charset val="134"/>
      </rPr>
      <t>1.</t>
    </r>
    <r>
      <rPr>
        <b/>
        <sz val="11"/>
        <rFont val="宋体"/>
        <charset val="134"/>
      </rPr>
      <t>乡村旅游或红色旅游</t>
    </r>
  </si>
  <si>
    <t>凤山镇滇红第一村高原三地建设项目</t>
  </si>
  <si>
    <t>安石村</t>
  </si>
  <si>
    <t>在凤山镇安石村投入援建资金1000万元，实施滇红第一村高原三地建设项目：1.建设核桃园花卉替代100亩；2.新建世界各地名优种茶示范园一个1000平方米；3.新植以甜樱桃、杨梅、红脆李、山李子等果树为主的果园1000亩；4.实施以有机肥替代、品种改良、绿色防控、合理密植为主要内容的茶园品种改良1000亩；5.改扩建道路2公里；6.建设旅游基础设施。
       项目形成资产的产权归村集体所有，取得的收益全部纳入村集体经济收入管理，主要用于贫困村社会公益事业和产业发展、突发事故致贫帮扶，劳务用工重点向贫困户、脱贫不稳定户、边缘易致贫户倾斜。预计惠及建档立卡户70户207人。</t>
  </si>
  <si>
    <t>诗礼乡古墨村核桃产业示范基地建设</t>
  </si>
  <si>
    <t>在诗礼乡古墨村投入1000万元实施核桃产业示范基地建设项目。建设内容：l.投人200万元，建设核桃产业示范基地5000亩；2.投入70万元建设古树核桃体验园，在古墨四合院新建古核桃体验园展厅1个，展示古树核桃产品及衍生产品、收集各类素材、核桃文化；3.投入150万元，建设1个标准化空气能三级站及机械设备，收购、烘烤、加工优质核桃；4.投入100万元，修复古法榨油坊房屋1幢、碾子房1间，新建现代化榨油（扶贫车间)1间；5.投入300万元，建设产业道路16000平方米；6投入110万元，建产业观光栈道5000平方米；7.投入70万元，建设以核桃文化为主要元素的建设文化公园活动广场，占地面积不少于300平方米，集古墨核桃文化、民族文化展示及体育文化活动开展为一体，以及在核心区实施绿化、亮化。项目形成资产的产权归村集体所有，通过与企业承租合作方式取得的收益全部纳入村集体，主要用于村级社会公共事业和产业发展，突发事故致贫帮扶，劳务用工重点向脱贫户、脱贫不稳定户、边缘易致贫户倾。</t>
  </si>
  <si>
    <t>郭大寨乡琼英村核桃产业示范基地建设</t>
  </si>
  <si>
    <t>在郭大寨乡琼英村片区投入800万元实施核桃产业示范基地建设项目。建设内容：l.投入120万元，建设琼英村片区核桃园绿化、美化替代4000平方米；2.投入17.6万元，新建泡核桃提质增效1000亩，古茶树专业合作社建及古茶树保护l00亩；3.投入160万元，实施自然村道路硬化2500平方米，产业道路硬化1.5公里，新建产业道路10公里，铺筑青石板产业步道3000平方米；4.投入338.4万元，新建体验厂房建设1400平方米，15公分场地硬化200平方米，加工设备配置1套，新建半山民宿及农家乐5户，民俗旅游小产品开发展示馆建设100平方米，农特产品展示中心250平方米，农作物晾晒场建设180平方米，旅游公厕建设24平方米；5.投入49万元，安装特色太阳能路灯98盏；6.投入115万元，配置分类垃圾桶500个，300型波纹排污管建设2000米，太阳能一体化污水处理设备1套。项目形成资产的产权归村集体所有。通过与企业承租合作方式取得的收益全部纳入村集体，主要用于村级社会公共事业和产业发展，突发事故致贫帮扶，劳务用工重点向脱贫户、脱贫不稳定户、边缘易致贫户倾斜</t>
  </si>
  <si>
    <t>凤山镇京竹林村二道河巩固拓展脱贫攻坚示范村建设项目</t>
  </si>
  <si>
    <t>京竹林村二道河自然村</t>
  </si>
  <si>
    <t>依托二道河自然村自然资源开展乡村旅游建设：1.搭建景区展示台1个100平方米，计划投资13万元；2.实施“茶、旅”融合，新建茶叶体验中心1个（新建水拉机揉茶房50平方米，架设风雨桥15米，新建茶体验馆90平方米），实施河道治理50米，计划投资70万元，其中专项资金40万元；3.巩固人饮安全，架设人饮管线1.8公里，新建取水坝1座，计划投资6万元；4.加宽改造产业路4.4公里，新开挖产业路0.6公里，计划投资38万元；5.实施危桥改建1座，计划投资25万元；6.安装旅游景区监控设备，完善相关配套设施，计划投资28万元。</t>
  </si>
  <si>
    <t>凤庆县小湾镇锦秀村甲山自然村巩固拓展脱贫攻坚示范村建设工程</t>
  </si>
  <si>
    <t>锦秀村甲山自然村</t>
  </si>
  <si>
    <t>依托锦秀“茶尊”景区建设，将甲山片区联动锦秀“茶尊”同规划、同保护、同发展，不断丰富锦秀村乡村旅游内容，壮大乡村旅游体量，进一步巩固拓展锦秀村旅游扶贫发展成果，主要建设以下内容：1.建设锦秀茶尊至七尊者产业道路3000米（开挖及硬化），道路均宽2米，路面采用透水混凝土铺设2800米，河流沟壑上架设栈道200米，计划投资170万元；2.建设甲山古茶树群产业步道500米，道路均宽1.5米，共750平方米，路面采用透水砖铺设，计划投资19万元；3.七尊者旱溪改造100米，均宽1米，共100平方米，计划投资6万元；4.对生长的坡坎上，树根过度裸露的古茶树下方进行木桩定桩固定、培土80株，计划投资5万元。</t>
  </si>
  <si>
    <t>大寺乡德乐村大河自然村乡村旅游建设项目</t>
  </si>
  <si>
    <t>建设大河自然村乡村旅游点道路硬化1.3公里，发展林下养殖鸡、羊养殖项目，并进行产业道路开挖。</t>
  </si>
  <si>
    <t>鲁史镇沿河村塘房自然村乡村旅游建设项目</t>
  </si>
  <si>
    <t>鲁史镇</t>
  </si>
  <si>
    <t>沿河村</t>
  </si>
  <si>
    <t>利用塘房传统村落内现有闲置宅基地及房屋，建设特色客栈520平方米，按塘房传统村落民居特色标准建设，主要服务功能为导游服务、休闲康养中心、特色产品超市、食宿等配套功能为一体的游客服务中心，进一步提升乡村旅游的接待能力，并增加村集体收入。</t>
  </si>
  <si>
    <t>新华乡紫微村乡村旅游开发项目</t>
  </si>
  <si>
    <t>紫微村</t>
  </si>
  <si>
    <t>开发紫微村苗族旅游项目，增加村集体及贫困群众的收入。项目计划成立紫微村苗族开发旅游理事会进行组织实施，建设生态氧化塘2座、垃圾收集箱3个、公厕1座、展示区1个、铺设1.5m宽渗水砖人行步道800m等旅游配套村基础设施，开发农耕水田种植615亩。</t>
  </si>
  <si>
    <t>新华乡美华村奴古彝寨乡村体验游开发项目</t>
  </si>
  <si>
    <t>以彝族风情为主体，完善和开发彝族风情体验游设施配套，主要打造奴古彝寨乡村民族风情体验游，拟建设彝族风情体验中心建设300平方米，石头步道3000平方米，污水收集处理等设施建设。</t>
  </si>
  <si>
    <t>郭大寨乡琼英村田园综合体示范园建设项目</t>
  </si>
  <si>
    <t>依托琼英片区2000余亩连片茶树和立木爬水库、巨龙树沟等自然资源，茶旅结合，打造一个具有自然生态区和传统田园的旅游休闲农业示范点，计划建设茶厂1个、民宿、配套完善相关村基础设施。财政投资部分形成的资产归村集体，收益部分村集体占有相应比例。</t>
  </si>
  <si>
    <t>凤山镇京竹林村百草林自然村建设项目</t>
  </si>
  <si>
    <t>京竹林村百草林自然村</t>
  </si>
  <si>
    <t>依托二道河自然村乡村旅游产业，延长拓展旅游产业区域，辐射带动周边自然村群众发展，完善旅游产业配套设施。2021年计划实施乡村旅游产业道路硬化2.52公里。</t>
  </si>
  <si>
    <t>凤山镇京竹林村禾家庄自然村旅游配套设施建设项目</t>
  </si>
  <si>
    <t>京竹林村禾家庄自然村</t>
  </si>
  <si>
    <t>通过政府引导、农户参与，按照“菜园+果园+花园”的模式，打造“四季皆有景、四季不同景、四季有收成”的观赏型休闲型乡村旅游村庄，计划建设范围为1000平方米。</t>
  </si>
  <si>
    <t>凤山镇京竹林村二道河自然村乡村旅游木屋民宿建设项目</t>
  </si>
  <si>
    <t>依托二道河自然村乡村旅游产业，按照“村集体+旅游公司”模式，建木屋民宿200平方米及配套设施，完善景区配套设施，通过资产租赁、入股，壮大村集体经济。</t>
  </si>
  <si>
    <t>凤山镇京竹林村二道河自然村乡村旅游配套设施建设项目</t>
  </si>
  <si>
    <t>加快二道河乡村旅游步伐，补齐旅游基础设施短板，配套完善乡村旅游基础设施。</t>
  </si>
  <si>
    <t>凤山镇京竹林村二道河撒马场乡村旅游基础设施建设项目</t>
  </si>
  <si>
    <t>依托二道河自然村自然资源开展乡村旅游建，新建玻璃滑道155米、魔毯60米，配套完善平台130平方米。</t>
  </si>
  <si>
    <t>凤山镇京竹林村二道河自然村景区主干线道路硬化项目</t>
  </si>
  <si>
    <t>着力发展二道河自然村乡村旅游旅游产业配套设施，2021年计划实施二道河自然村景区主干线道路硬化2.12公里。</t>
  </si>
  <si>
    <t>凤山镇京竹林村二道河自然村乡村旅游发展项目</t>
  </si>
  <si>
    <t>发展壮大二道河自然村乡村旅游产业，完善旅游产业配套设施：新建游客服务管理房100平方米，开挖生态鱼池400平方米、砖砌鱼池160平方米，完善鱼池供水等设施设备；景区道路铺筑1000平方米，游乐场地硬化1000平方米，完善其他配套设施。</t>
  </si>
  <si>
    <t>洛党镇箐头村石洞寺游乡村旅游游客接待中心建设项目</t>
  </si>
  <si>
    <t>在箐头新建游客接待中心1个，设游客接待大厅、休息室、卫生间、展销购物厅等，配套道路、公共卫生间、停车场，总占地2900平方米，建筑面积960平方米。项目建成后可进一步提高景区的游客接待能力，拓宽群众的增收渠道，并增加村集体的经济收入。</t>
  </si>
  <si>
    <t>洛党镇箐头村乡村旅游民宿建设项目</t>
  </si>
  <si>
    <t>投入财政资金重点做好2户特色民居改造建设，将改造后的民居用于箐头村乡村旅游发展餐饮和民宿产业，形成的收益中村集体占有一定比例，可形成群众增收和村集体增收共赢。</t>
  </si>
  <si>
    <t>洛党镇陈家窝河特色旅游发展项目</t>
  </si>
  <si>
    <t>整合文旅资金60万元，拟在陈家窝河核心区，发展特色旅游项目建设，带动周边群众增加旅游产业收入。计划建设人行桥2座、木制小商铺3间，建设生态毛石步道300米，木栈道30米，沿途建设棕树毛草亭3个；建设烧烤区1个，配套烧烤石桌10套；建设垃圾工具房1间，配套垃圾桶12个；建设旅游厕所1座，规范停车区、修缮公共汽车站等</t>
  </si>
  <si>
    <t>洛党镇洛党村前后营自然村农家休闲园建设项目</t>
  </si>
  <si>
    <t>洛党村前后营自然村</t>
  </si>
  <si>
    <t>投入财政资金用于自然村房屋改造，计划拆除危旧房510平方米、房屋外立面改造1200平方米、蓝色彩钢瓦替换1200平方米。将改造后的民居用于发展农家休闲产业，形成的收益中村集体占有一定比例，可形成群众增收和村集体增收共赢。</t>
  </si>
  <si>
    <t>勐佑镇河西自然村乡村旅游发展项目</t>
  </si>
  <si>
    <t>勐佑村河西自然村</t>
  </si>
  <si>
    <t>充分利用河西自然村的资源优势，发展乡村旅游。计划建设休息长廊2座、大甩桥修复、河西大沟步行栈道1500平方米、人行桥8座，并对河西自然村段大沟深度清淤，沟底鹅卵石镶砌等内容。</t>
  </si>
  <si>
    <t>小湾镇锦秀村民族团结进步示范项目</t>
  </si>
  <si>
    <t>锦秀村</t>
  </si>
  <si>
    <t>发展壮大锦秀村乡村旅游项目，完善乡村旅游基础设施。计划建设：1.建设锦秀甲山古茶园1.5米宽生产步道500米、750平方米，路面采用透水砖或火山石铺设；2.建设砖混结构公厕1座30平方米；3.建设锦秀茶尊茶籽育苗点330平方米；4.建设小木屋售卖点30平方米；5.开挖3.5米宽产业路5.4公里。</t>
  </si>
  <si>
    <t>洛党镇和德村2021年美丽乡村奖补项目</t>
  </si>
  <si>
    <t>和德村</t>
  </si>
  <si>
    <t>建设“和德幽谷”观景区1个，配套休闲凉亭、自助烧烤区、步游道、公共卫生间、垃圾分类收集设施，载种当地特色绿植，修缮旅游产业大道0.3公里。</t>
  </si>
  <si>
    <t>凤庆县2021年土地整治（第二批）专项资金项目</t>
  </si>
  <si>
    <t>开展补充耕地、提质改造等土地整治项目建设，完成土地整治任务，提取1800亩水田指标，增加10万公斤粮食产能。</t>
  </si>
  <si>
    <t>县自然资源局</t>
  </si>
  <si>
    <t>洛党镇民族团结进步示范乡镇项目</t>
  </si>
  <si>
    <t>建设集游客休闲、农特产品销售为一体的综合服务中心1个，并配套建设公厕、洗手台等附属设施。</t>
  </si>
  <si>
    <t>凤庆县新华乡奴古自然村民族团结进步示范村建设项目</t>
  </si>
  <si>
    <t>美华村奴古小组</t>
  </si>
  <si>
    <t>彝族生活体验中心建设300平方米，彝族产品展示等。</t>
  </si>
  <si>
    <r>
      <rPr>
        <b/>
        <sz val="10"/>
        <rFont val="Times New Roman"/>
        <charset val="0"/>
      </rPr>
      <t>2.</t>
    </r>
    <r>
      <rPr>
        <b/>
        <sz val="10"/>
        <rFont val="宋体"/>
        <charset val="134"/>
      </rPr>
      <t>商饮服务</t>
    </r>
  </si>
  <si>
    <t>凤庆县2021年农产品仓储保鲜设施建设项目</t>
  </si>
  <si>
    <t>营盘、小湾、郭大寨、鲁史、凤山</t>
  </si>
  <si>
    <t>对5个乡镇符合条件的冷库进行补助，补助标准根据建设规模进行补助。</t>
  </si>
  <si>
    <t>凤庆县鲁史镇永发村新村小组咖啡坚果仓储加工站</t>
  </si>
  <si>
    <t>永发村新村小组</t>
  </si>
  <si>
    <t>1.70平方砖木结构仓储房1间；2.硬化晒场500平方米等。</t>
  </si>
  <si>
    <t>（五）小额信贷贴息</t>
  </si>
  <si>
    <t>万元</t>
  </si>
  <si>
    <r>
      <rPr>
        <sz val="9"/>
        <rFont val="仿宋"/>
        <charset val="134"/>
      </rPr>
      <t>凤庆县</t>
    </r>
    <r>
      <rPr>
        <sz val="9"/>
        <rFont val="仿宋"/>
        <charset val="134"/>
      </rPr>
      <t>2021</t>
    </r>
    <r>
      <rPr>
        <sz val="9"/>
        <rFont val="仿宋"/>
        <charset val="134"/>
      </rPr>
      <t>扶贫小额信贷项目</t>
    </r>
  </si>
  <si>
    <t>凤庆县</t>
  </si>
  <si>
    <t>187个村</t>
  </si>
  <si>
    <t>对2017年延期的扶贫小额信贷、2018年至2020年发放的扶贫小额信贷贷款20561万元进行续贴。新发放贷款3000万元。</t>
  </si>
  <si>
    <t>（六）消费帮扶设施</t>
  </si>
  <si>
    <t>1.村级电商平台</t>
  </si>
  <si>
    <t>2.冷链物流仓储</t>
  </si>
  <si>
    <t>二、稳定就业帮扶</t>
  </si>
  <si>
    <t>人次</t>
  </si>
  <si>
    <t>（一）公益岗位就业</t>
  </si>
  <si>
    <t>（二）外出务工就业</t>
  </si>
  <si>
    <t>（三）就业创业培训</t>
  </si>
  <si>
    <t>（四）职业技能培训</t>
  </si>
  <si>
    <t>凤庆县2021年乡村振兴人才技能证书式培训项目</t>
  </si>
  <si>
    <t>13个乡镇</t>
  </si>
  <si>
    <t>整合各部门资金，在全县范围内开展2021年乡村振兴人才技能证书式培训3000人，其中计划投入中央财政衔接推进乡村振兴补助资金60万元。提高群众的劳动技能和就业技能，为群众增收致富提供基础条件。</t>
  </si>
  <si>
    <t>县人社局</t>
  </si>
  <si>
    <t>凤庆县高素质农民培训</t>
  </si>
  <si>
    <t>通过就地就近培育高素质农民450人（其中：经营管理型人才150人，专业生产、技能服务型人才300人）。带动辐射周边2250人。培训学员生态效益知晓率达90%以上。工资性增长10%以上，收益增长率达5年以上。服务对象满意度达85%以上。</t>
  </si>
  <si>
    <t>三、易地扶贫搬迁后续帮扶</t>
  </si>
  <si>
    <t>（一）就业</t>
  </si>
  <si>
    <r>
      <rPr>
        <b/>
        <sz val="10"/>
        <rFont val="宋体"/>
        <charset val="134"/>
      </rPr>
      <t>1.</t>
    </r>
    <r>
      <rPr>
        <b/>
        <sz val="10"/>
        <rFont val="宋体"/>
        <charset val="134"/>
      </rPr>
      <t>组织化务工就业</t>
    </r>
  </si>
  <si>
    <t>人</t>
  </si>
  <si>
    <r>
      <rPr>
        <b/>
        <sz val="10"/>
        <rFont val="宋体"/>
        <charset val="134"/>
      </rPr>
      <t>2.</t>
    </r>
    <r>
      <rPr>
        <b/>
        <sz val="10"/>
        <rFont val="宋体"/>
        <charset val="134"/>
      </rPr>
      <t>公益岗位就业</t>
    </r>
  </si>
  <si>
    <t>（二）产业</t>
  </si>
  <si>
    <r>
      <rPr>
        <b/>
        <sz val="11"/>
        <rFont val="宋体"/>
        <charset val="134"/>
      </rPr>
      <t>1.</t>
    </r>
    <r>
      <rPr>
        <b/>
        <sz val="11"/>
        <rFont val="宋体"/>
        <charset val="134"/>
      </rPr>
      <t>产业基地建设</t>
    </r>
  </si>
  <si>
    <r>
      <rPr>
        <b/>
        <sz val="11"/>
        <rFont val="宋体"/>
        <charset val="134"/>
      </rPr>
      <t>2.</t>
    </r>
    <r>
      <rPr>
        <b/>
        <sz val="11"/>
        <rFont val="宋体"/>
        <charset val="134"/>
      </rPr>
      <t>产业园区融入</t>
    </r>
  </si>
  <si>
    <r>
      <rPr>
        <b/>
        <sz val="10"/>
        <rFont val="宋体"/>
        <charset val="134"/>
      </rPr>
      <t>3.</t>
    </r>
    <r>
      <rPr>
        <b/>
        <sz val="10"/>
        <rFont val="宋体"/>
        <charset val="134"/>
      </rPr>
      <t>扶贫车间建设</t>
    </r>
  </si>
  <si>
    <t>（三）社区管理和社会融入</t>
  </si>
  <si>
    <t>四、生态经济发展</t>
  </si>
  <si>
    <t>（一）新增退耕还林还草</t>
  </si>
  <si>
    <t>2021年中央财政林业改革发展湿地等生态保护体系建设林业有害生物防治项目资金</t>
  </si>
  <si>
    <t>全县13个乡镇林业有害生物发生区</t>
  </si>
  <si>
    <t>购买防治农药，开展社会化防治服务费用支出，测报员20人，进行技术培训费制作排印林业有害生物宣传材料3.5万册</t>
  </si>
  <si>
    <t>县林草局</t>
  </si>
  <si>
    <t>2021年中央财政草原生态修复治理补助资金</t>
  </si>
  <si>
    <t>全县13个乡草原分布区</t>
  </si>
  <si>
    <t>完成重度退化草原修复0.5万亩，开展全国草原有害生物普查、草原监测、统计。</t>
  </si>
  <si>
    <t>凤庆县2021年造林补贴项目</t>
  </si>
  <si>
    <t>十三个乡镇</t>
  </si>
  <si>
    <t>完成造林3万亩，其中澳洲坚果2.4万亩、红花油茶0.4万亩、冬桃0.05万亩、梅子0.05、橘子0.1万亩</t>
  </si>
  <si>
    <t>（二）木本粮油产业</t>
  </si>
  <si>
    <r>
      <rPr>
        <b/>
        <sz val="10"/>
        <rFont val="宋体"/>
        <charset val="134"/>
      </rPr>
      <t>1.</t>
    </r>
    <r>
      <rPr>
        <b/>
        <sz val="10"/>
        <rFont val="宋体"/>
        <charset val="134"/>
      </rPr>
      <t>木本粮油种植</t>
    </r>
  </si>
  <si>
    <t>凤庆县2021年林业贷款贴息补助项目</t>
  </si>
  <si>
    <t>洛党镇、凤山镇</t>
  </si>
  <si>
    <t>用于对凤庆县林业投资开发有限责任公司实施的凤庆县林业政策性贷款迎春河生态廊道建设项目进行贴息补助。</t>
  </si>
  <si>
    <r>
      <rPr>
        <b/>
        <sz val="11"/>
        <rFont val="宋体"/>
        <charset val="134"/>
      </rPr>
      <t>2.</t>
    </r>
    <r>
      <rPr>
        <b/>
        <sz val="11"/>
        <rFont val="宋体"/>
        <charset val="134"/>
      </rPr>
      <t>木本粮油林提质增效</t>
    </r>
  </si>
  <si>
    <t>凤庆县洛党镇红花油茶示范基地抚育管护项目</t>
  </si>
  <si>
    <t>实施洛党镇红花油茶示范基地管护3000亩，包括薅锄施肥补植。</t>
  </si>
  <si>
    <t>凤庆县2021年森林抚育补贴项目</t>
  </si>
  <si>
    <t>诗礼乡、新华乡</t>
  </si>
  <si>
    <t>25个村</t>
  </si>
  <si>
    <t>完成森林抚育1万亩，其中：诗礼0.5万亩，新华0.5万亩；完成退耕地块核桃提质增效6390亩。</t>
  </si>
  <si>
    <r>
      <rPr>
        <b/>
        <sz val="10"/>
        <rFont val="宋体"/>
        <charset val="134"/>
      </rPr>
      <t>3.</t>
    </r>
    <r>
      <rPr>
        <b/>
        <sz val="10"/>
        <rFont val="宋体"/>
        <charset val="134"/>
      </rPr>
      <t>木本油料加工</t>
    </r>
  </si>
  <si>
    <t>凤庆县2021年“一县一业”核桃产业扶贫提升项目</t>
  </si>
  <si>
    <t>1、建设水洗果加工站51个；2、16个水洗果加工站配置16条核桃榨油生产线，每个水洗果加工站分别配置螺旋式榨油机1台，压榨式榨油机1台，共配置螺旋式榨油机16台，压榨式榨油机15台；3、核桃产业示范园建设13个，实施合理密植、整形修剪、中耕施肥、病虫防控、筑埂保土、自然集水、树盘覆盖、成熟采收等；核心区基础设施建设，每个核桃产业示范园建设产业道路2KM。</t>
  </si>
  <si>
    <t>县乡村振兴局、县林草局</t>
  </si>
  <si>
    <t>（三）林下经济产业</t>
  </si>
  <si>
    <r>
      <rPr>
        <b/>
        <sz val="10"/>
        <rFont val="宋体"/>
        <charset val="134"/>
      </rPr>
      <t>1.</t>
    </r>
    <r>
      <rPr>
        <b/>
        <sz val="10"/>
        <rFont val="宋体"/>
        <charset val="134"/>
      </rPr>
      <t>林下种植</t>
    </r>
  </si>
  <si>
    <r>
      <rPr>
        <b/>
        <sz val="10"/>
        <rFont val="宋体"/>
        <charset val="134"/>
      </rPr>
      <t>2.</t>
    </r>
    <r>
      <rPr>
        <b/>
        <sz val="10"/>
        <rFont val="宋体"/>
        <charset val="134"/>
      </rPr>
      <t>林下养殖</t>
    </r>
  </si>
  <si>
    <t>头羽</t>
  </si>
  <si>
    <r>
      <rPr>
        <b/>
        <sz val="10"/>
        <rFont val="宋体"/>
        <charset val="134"/>
      </rPr>
      <t>3.</t>
    </r>
    <r>
      <rPr>
        <b/>
        <sz val="10"/>
        <rFont val="宋体"/>
        <charset val="134"/>
      </rPr>
      <t>林下产品加工</t>
    </r>
  </si>
  <si>
    <t>凤庆县2021年国有林场建设项目</t>
  </si>
  <si>
    <t>桂花树林场</t>
  </si>
  <si>
    <t>建设桂花树林场基础设施和修缮管护点产业发展。</t>
  </si>
  <si>
    <t>凤庆县生态修复提升项目</t>
  </si>
  <si>
    <t>雪山镇、三岔河镇、新华乡、小湾镇、勐佑镇、鲁史镇、凤山镇</t>
  </si>
  <si>
    <t>王家寨村、雪华村、新华村、小湾村、勐佑村、鲁史村、金平村</t>
  </si>
  <si>
    <t>实施生态修复，种植林木。</t>
  </si>
  <si>
    <t>凤庆县勐佑镇防火通道建设项目</t>
  </si>
  <si>
    <t>立平村、立达村</t>
  </si>
  <si>
    <t>实施防火通道建设4公里，立平村2公里，立达村2公里</t>
  </si>
  <si>
    <t>五、乡村基础设施建设</t>
  </si>
  <si>
    <t>（一）进村道路硬化</t>
  </si>
  <si>
    <t>（二）村内道路硬化</t>
  </si>
  <si>
    <t>公里</t>
  </si>
  <si>
    <t>凤庆县农村公路建设项目</t>
  </si>
  <si>
    <t>建设凤山镇红塘村委会村组公路、勐佑直过民族自然村硬化路、洛党镇公路、胡广线、犀牛至石佛地公路、勐佑镇界牌村委会通畅工程、立平村委会通畅工程、萨葛左村宝萨线撤并建制村（帮拐公路）、南荣田电站至新文公路、新化新文王家寨公路、凤山镇安石村委会火把树村组公路、团山村团金线、麦地村委会通畅工程、小立嘎至翁乐公路、雪山镇王家寨村向阳自然村农村道路硬化工程等18条32公里农村公路，建设犀牛大桥1座。</t>
  </si>
  <si>
    <t>县交运局</t>
  </si>
  <si>
    <r>
      <rPr>
        <sz val="9"/>
        <rFont val="仿宋"/>
        <charset val="134"/>
      </rPr>
      <t>勐佑镇新林村</t>
    </r>
    <r>
      <rPr>
        <sz val="9"/>
        <rFont val="仿宋"/>
        <charset val="134"/>
      </rPr>
      <t>2021</t>
    </r>
    <r>
      <rPr>
        <sz val="9"/>
        <rFont val="仿宋"/>
        <charset val="134"/>
      </rPr>
      <t>年自然村整村推进项目</t>
    </r>
  </si>
  <si>
    <t>新林村</t>
  </si>
  <si>
    <t>建设勐佑镇新林村完小至昌宁白石头河3米宽3.5公里，设计路宽3.5米，厚15公分C30混凝土浇筑。</t>
  </si>
  <si>
    <r>
      <rPr>
        <sz val="9"/>
        <rFont val="仿宋"/>
        <charset val="134"/>
      </rPr>
      <t>勐佑镇习谦村</t>
    </r>
    <r>
      <rPr>
        <sz val="9"/>
        <rFont val="仿宋"/>
        <charset val="134"/>
      </rPr>
      <t>2021</t>
    </r>
    <r>
      <rPr>
        <sz val="9"/>
        <rFont val="仿宋"/>
        <charset val="134"/>
      </rPr>
      <t>年自然村整村推进项目</t>
    </r>
  </si>
  <si>
    <t>习谦村</t>
  </si>
  <si>
    <t>建设习谦村险段至新民自然村3.5米宽17厘米厚C30水泥砼路4.25公里，2.5米宽17厘米C30水泥砼路0.6公里，按照通行需求埋设水泥涵管，警示桩墩。</t>
  </si>
  <si>
    <r>
      <rPr>
        <sz val="9"/>
        <rFont val="仿宋"/>
        <charset val="134"/>
      </rPr>
      <t>勐佑镇阿里侯村</t>
    </r>
    <r>
      <rPr>
        <sz val="9"/>
        <rFont val="仿宋"/>
        <charset val="134"/>
      </rPr>
      <t>2021</t>
    </r>
    <r>
      <rPr>
        <sz val="9"/>
        <rFont val="仿宋"/>
        <charset val="134"/>
      </rPr>
      <t>年自然村整村推进项目</t>
    </r>
  </si>
  <si>
    <t>阿里侯村</t>
  </si>
  <si>
    <t>建设勐佑镇阿里侯村七台坡水泥硬板路1.5公里，设计路宽3.5米，厚20公分C25混凝土浇筑。</t>
  </si>
  <si>
    <r>
      <rPr>
        <sz val="9"/>
        <rFont val="仿宋"/>
        <charset val="134"/>
      </rPr>
      <t>洛党镇洛党村</t>
    </r>
    <r>
      <rPr>
        <sz val="9"/>
        <rFont val="仿宋"/>
        <charset val="134"/>
      </rPr>
      <t>2021</t>
    </r>
    <r>
      <rPr>
        <sz val="9"/>
        <rFont val="仿宋"/>
        <charset val="134"/>
      </rPr>
      <t>年自然村整村推进项目</t>
    </r>
  </si>
  <si>
    <t>洛党村</t>
  </si>
  <si>
    <t>洛党村改扩建并进行路面硬化0.55公里1925平方米。设计路均宽3.5米，厚20公分C30砼路面，配套挡土墙、排水、道路安防等设施。</t>
  </si>
  <si>
    <r>
      <rPr>
        <sz val="9"/>
        <rFont val="仿宋"/>
        <charset val="134"/>
      </rPr>
      <t>洛党镇新峰村</t>
    </r>
    <r>
      <rPr>
        <sz val="9"/>
        <rFont val="仿宋"/>
        <charset val="134"/>
      </rPr>
      <t>2021</t>
    </r>
    <r>
      <rPr>
        <sz val="9"/>
        <rFont val="仿宋"/>
        <charset val="134"/>
      </rPr>
      <t>年自然村整村推进项目</t>
    </r>
  </si>
  <si>
    <t>新峰村</t>
  </si>
  <si>
    <t>整合其他资金改扩建新峰村至四十八道河道路硬化13公里，设计道路路基宽度4.5米，路面宽度3.5米，路面类型为C30砼路面，配套挡土墙、排水、道路安防等设施。</t>
  </si>
  <si>
    <t>含第二批中央财政专项扶贫资金项目管理费47.63万元</t>
  </si>
  <si>
    <r>
      <rPr>
        <sz val="9"/>
        <rFont val="仿宋"/>
        <charset val="134"/>
      </rPr>
      <t>洛党镇永和村</t>
    </r>
    <r>
      <rPr>
        <sz val="9"/>
        <rFont val="仿宋"/>
        <charset val="134"/>
      </rPr>
      <t>2021</t>
    </r>
    <r>
      <rPr>
        <sz val="9"/>
        <rFont val="仿宋"/>
        <charset val="134"/>
      </rPr>
      <t>年自然村整村推进项目</t>
    </r>
  </si>
  <si>
    <t>永和村</t>
  </si>
  <si>
    <t>永和村村组道路改扩建并进行路面硬化0.5公里1750平方米。设计路均宽3.5米，厚20公分C30砼路面，配套挡土墙、排水、道路安防等设施。</t>
  </si>
  <si>
    <r>
      <rPr>
        <sz val="9"/>
        <rFont val="仿宋"/>
        <charset val="134"/>
      </rPr>
      <t>洛党镇鼎新村</t>
    </r>
    <r>
      <rPr>
        <sz val="9"/>
        <rFont val="仿宋"/>
        <charset val="134"/>
      </rPr>
      <t>2021</t>
    </r>
    <r>
      <rPr>
        <sz val="9"/>
        <rFont val="仿宋"/>
        <charset val="134"/>
      </rPr>
      <t>年自然村整村推进项目</t>
    </r>
  </si>
  <si>
    <t>鼎新村</t>
  </si>
  <si>
    <t>鼎新村道路改扩建并进行路面硬化2.2公里7600平方米（其中：均宽3.5米的2公里，均宽3米的0.2公里）。设计路均宽3.5米，厚20公分C30砼路面，配套挡土墙、排水、道路安防等设施。</t>
  </si>
  <si>
    <r>
      <rPr>
        <sz val="9"/>
        <rFont val="仿宋"/>
        <charset val="134"/>
      </rPr>
      <t>雪山镇桂林村</t>
    </r>
    <r>
      <rPr>
        <sz val="9"/>
        <rFont val="仿宋"/>
        <charset val="134"/>
      </rPr>
      <t>2021</t>
    </r>
    <r>
      <rPr>
        <sz val="9"/>
        <rFont val="仿宋"/>
        <charset val="134"/>
      </rPr>
      <t>年自然村整村推进项目</t>
    </r>
  </si>
  <si>
    <t>桂林村</t>
  </si>
  <si>
    <t>建设雪山镇桂林村旧地基自然村水泥硬板路4.7公里16296.3平方米，设计路宽3.5米，厚18公分C25混凝土浇筑。</t>
  </si>
  <si>
    <r>
      <rPr>
        <sz val="9"/>
        <rFont val="仿宋"/>
        <charset val="134"/>
      </rPr>
      <t>三岔河镇康明村</t>
    </r>
    <r>
      <rPr>
        <sz val="9"/>
        <rFont val="仿宋"/>
        <charset val="134"/>
      </rPr>
      <t>2021</t>
    </r>
    <r>
      <rPr>
        <sz val="9"/>
        <rFont val="仿宋"/>
        <charset val="134"/>
      </rPr>
      <t>年自然村整村推进项目</t>
    </r>
  </si>
  <si>
    <t>康明村</t>
  </si>
  <si>
    <t>建设三岔河镇康明至向阳小组水泥硬板路1公里，阿腰山小组水泥硬板路2公里，设计路宽3米，厚18公分C30混凝土浇筑；配套建设桥涵1座，涵管、挡墙根据需要建设。</t>
  </si>
  <si>
    <t>诗礼乡清华村2021年自然村整村推进项目</t>
  </si>
  <si>
    <t>清华村</t>
  </si>
  <si>
    <t>建设诗礼乡清华村大场小组1.2公里，设计路宽3.5米，厚20公分C25混凝土浇筑，配套必要的挡墙、管涵等设施。</t>
  </si>
  <si>
    <r>
      <rPr>
        <sz val="9"/>
        <rFont val="仿宋"/>
        <charset val="134"/>
      </rPr>
      <t>诗礼乡乐平村</t>
    </r>
    <r>
      <rPr>
        <sz val="9"/>
        <rFont val="仿宋"/>
        <charset val="134"/>
      </rPr>
      <t>2021</t>
    </r>
    <r>
      <rPr>
        <sz val="9"/>
        <rFont val="仿宋"/>
        <charset val="134"/>
      </rPr>
      <t>年自然村整村推进项目</t>
    </r>
  </si>
  <si>
    <t>乐平村</t>
  </si>
  <si>
    <t>建设诗礼乡乐平村下村1公里，东山1公里，设计路宽3.5米，厚20公分C25混凝土浇筑，配套必要的挡墙、管涵等设施。</t>
  </si>
  <si>
    <r>
      <rPr>
        <sz val="9"/>
        <rFont val="仿宋"/>
        <charset val="134"/>
      </rPr>
      <t>大寺乡清水村</t>
    </r>
    <r>
      <rPr>
        <sz val="9"/>
        <rFont val="仿宋"/>
        <charset val="134"/>
      </rPr>
      <t>2021</t>
    </r>
    <r>
      <rPr>
        <sz val="9"/>
        <rFont val="仿宋"/>
        <charset val="134"/>
      </rPr>
      <t>年自然村整村推进项目</t>
    </r>
  </si>
  <si>
    <t>清水村</t>
  </si>
  <si>
    <t>建设大寺乡请水村上寨至岩子脚水泥硬板路4.3公里，设计路面均宽2.8米，厚15公分C30混凝土浇筑。</t>
  </si>
  <si>
    <r>
      <rPr>
        <sz val="9"/>
        <rFont val="仿宋"/>
        <charset val="134"/>
      </rPr>
      <t>2021</t>
    </r>
    <r>
      <rPr>
        <sz val="9"/>
        <rFont val="仿宋"/>
        <charset val="134"/>
      </rPr>
      <t>年腰街乡函关村白沙井道路硬化建设项目</t>
    </r>
  </si>
  <si>
    <t>函关村</t>
  </si>
  <si>
    <t>建设腰街乡函关村白沙井到凤腰路道路硬化2.1公里，设计路宽3米，厚20公分C25混凝土浇筑。</t>
  </si>
  <si>
    <t>雪山镇新民村三家村自然村村组公路硬化项目</t>
  </si>
  <si>
    <t>新民村</t>
  </si>
  <si>
    <t>建设新民村三家村自然村村组硬板路1公里，建设标准为：浇筑18公分厚C25混凝土路面，路基宽度4.5米，路面宽度3.5米。</t>
  </si>
  <si>
    <t>雪山镇新民村瓦窑箐小组道路硬化工程</t>
  </si>
  <si>
    <t>浇筑新民村瓦窑箐小组3米宽、18厘米厚、C25混凝土路面2400平方米。</t>
  </si>
  <si>
    <t>大寺乡路山村小组道路硬化项目</t>
  </si>
  <si>
    <t>路山村</t>
  </si>
  <si>
    <t>建设路山村鹅头山小组至古柏茶所道路，浇筑3.5米宽、15厘米厚、C30混凝土路面2公里。</t>
  </si>
  <si>
    <t>诗礼乡孔兴村白塔片区道路硬化项目</t>
  </si>
  <si>
    <t>建设从孔兴村白塔片区及安乐小组、新上沟小组3公里道路，平均路宽3.5米，厚18公分C25混凝土浇筑，配套必要的挡墙、管涵等设施</t>
  </si>
  <si>
    <t>三岔河镇秀衣庄罗家寨自然村村组道路硬化项目</t>
  </si>
  <si>
    <t>秀衣庄村</t>
  </si>
  <si>
    <t>浇筑秀衣庄村罗家寨自然村3.5米宽、20厘米厚、C30混凝土路面3.7公里。</t>
  </si>
  <si>
    <t>鲁史镇鲁史村大洼子小组道路硬化项目</t>
  </si>
  <si>
    <t>鲁史村</t>
  </si>
  <si>
    <t>建设鲁史村大洼子小组3.5米宽、18厘米厚、C25混凝土路面2公里。</t>
  </si>
  <si>
    <t>洛党镇洛党村前后营自然村环村生产生活步行通道建设项目</t>
  </si>
  <si>
    <t>建设环村生产生活步行通道2.2公里，设计宽1.5-2.5米、用透水砖铺装。</t>
  </si>
  <si>
    <t>洛党镇洛党村前后营自然村进村主干道建设</t>
  </si>
  <si>
    <t>通村主干道硬化建设830米，设计宽5米，挡土墙650m³。</t>
  </si>
  <si>
    <t>勐佑镇河西自然村道路建设项目</t>
  </si>
  <si>
    <t>建设1.5米宽生产步道3000米。</t>
  </si>
  <si>
    <t>勐佑镇河西自然村寨内道路建设工程</t>
  </si>
  <si>
    <t>建设河西自然村寨内道路2.5公里，保障群众的出现安全。</t>
  </si>
  <si>
    <t>凤庆县安石村新寨至中林岗小组道路硬化工程</t>
  </si>
  <si>
    <t>建设安石村新寨至中林岗小组18cm 厚 C30 混凝土路 2.39公里，全线路基宽度为 4.5 米，其中路面宽 4.0m。</t>
  </si>
  <si>
    <t>洛党镇水菜林至和德村道路硬化工程</t>
  </si>
  <si>
    <t>水菜林村</t>
  </si>
  <si>
    <t>建设洛党镇水菜林至和德村沥青混凝土路2.55公里，全线路基宽度为 6.5 米，其中路面宽5米。</t>
  </si>
  <si>
    <r>
      <rPr>
        <sz val="9"/>
        <rFont val="仿宋"/>
        <charset val="134"/>
      </rPr>
      <t>勐佑镇</t>
    </r>
    <r>
      <rPr>
        <sz val="9"/>
        <rFont val="仿宋"/>
        <charset val="134"/>
      </rPr>
      <t>2021</t>
    </r>
    <r>
      <rPr>
        <sz val="9"/>
        <rFont val="仿宋"/>
        <charset val="134"/>
      </rPr>
      <t>年财政预算内以工代赈项目（村组道路建设）</t>
    </r>
  </si>
  <si>
    <r>
      <rPr>
        <sz val="9"/>
        <color rgb="FF000000"/>
        <rFont val="仿宋"/>
        <charset val="134"/>
      </rPr>
      <t>建设立平村至平掌子自然村道路硬化4</t>
    </r>
    <r>
      <rPr>
        <sz val="9"/>
        <color indexed="8"/>
        <rFont val="仿宋"/>
        <charset val="134"/>
      </rPr>
      <t>公里，有效路面宽</t>
    </r>
    <r>
      <rPr>
        <sz val="9"/>
        <color rgb="FF000000"/>
        <rFont val="仿宋"/>
        <charset val="134"/>
      </rPr>
      <t>3.5</t>
    </r>
    <r>
      <rPr>
        <sz val="9"/>
        <color indexed="8"/>
        <rFont val="仿宋"/>
        <charset val="134"/>
      </rPr>
      <t>米，厚</t>
    </r>
    <r>
      <rPr>
        <sz val="9"/>
        <color rgb="FF000000"/>
        <rFont val="仿宋"/>
        <charset val="134"/>
      </rPr>
      <t>20</t>
    </r>
    <r>
      <rPr>
        <sz val="9"/>
        <color indexed="8"/>
        <rFont val="仿宋"/>
        <charset val="134"/>
      </rPr>
      <t>公分</t>
    </r>
  </si>
  <si>
    <t>2021年腰街彝族乡腰街村腰街、安平、鱼塘自然村民族团结示范村建设项目</t>
  </si>
  <si>
    <t>腰街彝族乡</t>
  </si>
  <si>
    <t>新建腰街小组街场道路硬化480米，路宽8米，3850平方米。</t>
  </si>
  <si>
    <t>小湾镇小湾村江边组民族团结示范项目</t>
  </si>
  <si>
    <t>小湾村</t>
  </si>
  <si>
    <t>硬化2米宽小组路300米。</t>
  </si>
  <si>
    <t>小湾镇正义村大平地村组路硬化项目</t>
  </si>
  <si>
    <t>正义村</t>
  </si>
  <si>
    <t>硬化道路300米，共900平方。</t>
  </si>
  <si>
    <t>洛党镇永和村2021年民族团结示范村建设项目</t>
  </si>
  <si>
    <t>永和村麦厂小组建设铺筑3.5m宽18cm厚C30混凝土路面0.663km2320㎡。</t>
  </si>
  <si>
    <t>洛党镇田心村多依箐自然村民族团结进步示范项目</t>
  </si>
  <si>
    <t>田心村</t>
  </si>
  <si>
    <t>建设铺筑3m宽15cm厚C30混凝土产业路面0.24km720㎡</t>
  </si>
  <si>
    <t>大寺乡回龙村民族团结进步示范项目</t>
  </si>
  <si>
    <t>回龙村</t>
  </si>
  <si>
    <t>建设3.5米宽产业硬板路1公里，并配套建设0.5米宽板瓦型排水沟。</t>
  </si>
  <si>
    <t>2021年三岔河镇涌金村大箐自然村道路硬化项目</t>
  </si>
  <si>
    <t>涌金村</t>
  </si>
  <si>
    <t>1、大箐小组旅游项目示范点道路硬化0.3公里（宽2.5米）750平方米。2、大箐小组旅游项目示范点停车场硬化建设100平方米。</t>
  </si>
  <si>
    <t>凤庆县鲁史镇宝华村梦雄自然村民族团结进步示范村建设项目</t>
  </si>
  <si>
    <t>宝华村梦雄自然村</t>
  </si>
  <si>
    <t>梦雄自然村产业路硬化C30混凝土1公里，长1000米×宽4米×厚0.18米。</t>
  </si>
  <si>
    <t>凤庆县洛党镇鼎新村石头石头窝自然村民族团结进步示范村建设项目</t>
  </si>
  <si>
    <t>鼎新村石头窝自然村</t>
  </si>
  <si>
    <t>鼎新村石头窝自然村产业路水泥路面硬化建设：1.建设铺筑3.5m宽20cm厚C30混凝土路面300m(1050㎡含加宽包边部分);2、建设混凝三面沟300m(规格35cm x40cm)等。</t>
  </si>
  <si>
    <t>凤庆县洛党镇鹿鸣村何家自然村产业路建设项目</t>
  </si>
  <si>
    <t>鹿鸣村何家自然村</t>
  </si>
  <si>
    <r>
      <rPr>
        <sz val="9"/>
        <color theme="1"/>
        <rFont val="仿宋"/>
        <charset val="134"/>
      </rPr>
      <t>鹿鸣村何家自然村产业路水泥路面硬化建设：1.建设路形调整（找平、回填）1242㎡；2.建设路肩培土（包边）115㎡；3.建设铺筑4.9m宽18cm厚C25混凝土路面0.23km1206.5㎡(含加宽部分);4、建设混凝土挡水墙5处4m</t>
    </r>
    <r>
      <rPr>
        <sz val="9"/>
        <color indexed="8"/>
        <rFont val="宋体"/>
        <charset val="134"/>
      </rPr>
      <t>³</t>
    </r>
    <r>
      <rPr>
        <sz val="9"/>
        <color theme="1"/>
        <rFont val="仿宋"/>
        <charset val="134"/>
      </rPr>
      <t>等。</t>
    </r>
  </si>
  <si>
    <t>凤庆县三岔河镇康明村向阳小组产业路硬化项目</t>
  </si>
  <si>
    <t>向阳小组产业路硬化：1.建设c30混凝土入户路面（共计长900米、宽2.5米、路面厚0.15米） 2.建设20立方垃圾池1个等。</t>
  </si>
  <si>
    <t>凤庆县新华乡白腊村梨树小组产业路硬化项目</t>
  </si>
  <si>
    <t>白腊村梨树小组</t>
  </si>
  <si>
    <t>路基调型2415平方米，C30混凝土产业路硬化2415平方米等。</t>
  </si>
  <si>
    <t>含项目管理费2.7万元</t>
  </si>
  <si>
    <t>凤庆县雪山镇新联村山后自然村产业路建设项目</t>
  </si>
  <si>
    <t>新联村山后自然村</t>
  </si>
  <si>
    <t>新建宽3m、厚18cm产业路硬化0.57公里等。</t>
  </si>
  <si>
    <t>（三）住房安全巩固</t>
  </si>
  <si>
    <t>凤庆县2019年农村危房改造专项贷款贴息补助资金</t>
  </si>
  <si>
    <t>凤庆县13个乡镇</t>
  </si>
  <si>
    <t>根据《临沧市财政局关于对2020 年第三批市级脱贫攻坚专项资金（临财农发〔2020〕104号）的补充通知》要求，安排2019年农村危房改造专项贷款贴息补助381.31万元。</t>
  </si>
  <si>
    <t>县住建局</t>
  </si>
  <si>
    <t>凤庆县2021年度中央农村危房改造补助资金</t>
  </si>
  <si>
    <t>统筹使用提前实施农房抗震建设1956户</t>
  </si>
  <si>
    <t>（四）饮水安全巩固提升</t>
  </si>
  <si>
    <t>营盘镇大乃坝村、田坝口村2021年自然村整村推进项目</t>
  </si>
  <si>
    <t>大乃坝村、田坝口村</t>
  </si>
  <si>
    <r>
      <rPr>
        <sz val="9"/>
        <color theme="1"/>
        <rFont val="仿宋"/>
        <charset val="134"/>
      </rPr>
      <t>大乃坝村饮水工程计划建设3个水源点，3个20m</t>
    </r>
    <r>
      <rPr>
        <sz val="9"/>
        <color indexed="8"/>
        <rFont val="宋体"/>
        <charset val="134"/>
      </rPr>
      <t>³</t>
    </r>
    <r>
      <rPr>
        <sz val="9"/>
        <color theme="1"/>
        <rFont val="仿宋"/>
        <charset val="134"/>
      </rPr>
      <t>蓄水池建设，1个抽水站建设，管道：DN40钢管3000米，DN32钢管3500米，φ40PE管3000米，φ32PE管3500米，φ20PE管3500米，土方开挖回填2800m</t>
    </r>
    <r>
      <rPr>
        <sz val="9"/>
        <color indexed="8"/>
        <rFont val="宋体"/>
        <charset val="134"/>
      </rPr>
      <t>³</t>
    </r>
    <r>
      <rPr>
        <sz val="9"/>
        <color theme="1"/>
        <rFont val="仿宋"/>
        <charset val="134"/>
      </rPr>
      <t>，入户管安装60户；田坝口村饮水工程计划建设3个水源点，3个20m</t>
    </r>
    <r>
      <rPr>
        <sz val="9"/>
        <color indexed="8"/>
        <rFont val="宋体"/>
        <charset val="134"/>
      </rPr>
      <t>³</t>
    </r>
    <r>
      <rPr>
        <sz val="9"/>
        <color theme="1"/>
        <rFont val="仿宋"/>
        <charset val="134"/>
      </rPr>
      <t>蓄水池建设，1个抽水站建设，管道：DN40钢管3000米，DN32钢管3500米，φ40PE管3000米，φ32PE管3500米，φ20PE管3500米，土方开挖回填2800m</t>
    </r>
    <r>
      <rPr>
        <sz val="9"/>
        <color indexed="8"/>
        <rFont val="宋体"/>
        <charset val="134"/>
      </rPr>
      <t>³</t>
    </r>
    <r>
      <rPr>
        <sz val="9"/>
        <color theme="1"/>
        <rFont val="仿宋"/>
        <charset val="134"/>
      </rPr>
      <t>，入户管安装60户。</t>
    </r>
  </si>
  <si>
    <t>勐佑镇岔路村2021年自然村整村推进项目</t>
  </si>
  <si>
    <t>岔路村</t>
  </si>
  <si>
    <t>建设勐佑镇岔路村杞木林饮水工程1件，主要工程内容为管道及蓄水池。</t>
  </si>
  <si>
    <r>
      <rPr>
        <sz val="9"/>
        <rFont val="仿宋"/>
        <charset val="134"/>
      </rPr>
      <t>营盘镇</t>
    </r>
    <r>
      <rPr>
        <sz val="9"/>
        <rFont val="仿宋"/>
        <charset val="134"/>
      </rPr>
      <t>2021</t>
    </r>
    <r>
      <rPr>
        <sz val="9"/>
        <rFont val="仿宋"/>
        <charset val="134"/>
      </rPr>
      <t>年人饮工程提升项目</t>
    </r>
  </si>
  <si>
    <t>景杏村、勐统村、里拐村、秀塘村、安平村、营盘村</t>
  </si>
  <si>
    <r>
      <rPr>
        <sz val="9"/>
        <rFont val="仿宋"/>
        <charset val="134"/>
      </rPr>
      <t>建设营盘镇巩固提升人饮工程</t>
    </r>
    <r>
      <rPr>
        <sz val="9"/>
        <rFont val="仿宋"/>
        <charset val="134"/>
      </rPr>
      <t>7</t>
    </r>
    <r>
      <rPr>
        <sz val="9"/>
        <rFont val="仿宋"/>
        <charset val="134"/>
      </rPr>
      <t>件，分别为：</t>
    </r>
    <r>
      <rPr>
        <sz val="9"/>
        <rFont val="仿宋"/>
        <charset val="134"/>
      </rPr>
      <t>1</t>
    </r>
    <r>
      <rPr>
        <sz val="9"/>
        <rFont val="仿宋"/>
        <charset val="134"/>
      </rPr>
      <t>、景杏村三甲自然村建设</t>
    </r>
    <r>
      <rPr>
        <sz val="9"/>
        <rFont val="仿宋"/>
        <charset val="134"/>
      </rPr>
      <t>1</t>
    </r>
    <r>
      <rPr>
        <sz val="9"/>
        <rFont val="仿宋"/>
        <charset val="134"/>
      </rPr>
      <t>个水源点、</t>
    </r>
    <r>
      <rPr>
        <sz val="9"/>
        <rFont val="仿宋"/>
        <charset val="134"/>
      </rPr>
      <t>2</t>
    </r>
    <r>
      <rPr>
        <sz val="9"/>
        <rFont val="仿宋"/>
        <charset val="134"/>
      </rPr>
      <t>个</t>
    </r>
    <r>
      <rPr>
        <sz val="9"/>
        <rFont val="仿宋"/>
        <charset val="134"/>
      </rPr>
      <t>24m3</t>
    </r>
    <r>
      <rPr>
        <sz val="9"/>
        <rFont val="仿宋"/>
        <charset val="134"/>
      </rPr>
      <t>蓄水池、主管道和进户管网安装等，计划投资</t>
    </r>
    <r>
      <rPr>
        <sz val="9"/>
        <rFont val="仿宋"/>
        <charset val="134"/>
      </rPr>
      <t>14</t>
    </r>
    <r>
      <rPr>
        <sz val="9"/>
        <rFont val="仿宋"/>
        <charset val="134"/>
      </rPr>
      <t>万元；</t>
    </r>
    <r>
      <rPr>
        <sz val="9"/>
        <rFont val="仿宋"/>
        <charset val="134"/>
      </rPr>
      <t>2</t>
    </r>
    <r>
      <rPr>
        <sz val="9"/>
        <rFont val="仿宋"/>
        <charset val="134"/>
      </rPr>
      <t>、勐统村建设</t>
    </r>
    <r>
      <rPr>
        <sz val="9"/>
        <rFont val="仿宋"/>
        <charset val="134"/>
      </rPr>
      <t>3</t>
    </r>
    <r>
      <rPr>
        <sz val="9"/>
        <rFont val="仿宋"/>
        <charset val="134"/>
      </rPr>
      <t>个水源点、</t>
    </r>
    <r>
      <rPr>
        <sz val="9"/>
        <rFont val="仿宋"/>
        <charset val="134"/>
      </rPr>
      <t>1</t>
    </r>
    <r>
      <rPr>
        <sz val="9"/>
        <rFont val="仿宋"/>
        <charset val="134"/>
      </rPr>
      <t>个</t>
    </r>
    <r>
      <rPr>
        <sz val="9"/>
        <rFont val="仿宋"/>
        <charset val="134"/>
      </rPr>
      <t>12m3</t>
    </r>
    <r>
      <rPr>
        <sz val="9"/>
        <rFont val="仿宋"/>
        <charset val="134"/>
      </rPr>
      <t>蓄水池、管道、</t>
    </r>
    <r>
      <rPr>
        <sz val="9"/>
        <rFont val="仿宋"/>
        <charset val="134"/>
      </rPr>
      <t>1</t>
    </r>
    <r>
      <rPr>
        <sz val="9"/>
        <rFont val="仿宋"/>
        <charset val="134"/>
      </rPr>
      <t>个抽水站建设、电路架设等，计划投资</t>
    </r>
    <r>
      <rPr>
        <sz val="9"/>
        <rFont val="仿宋"/>
        <charset val="134"/>
      </rPr>
      <t>18</t>
    </r>
    <r>
      <rPr>
        <sz val="9"/>
        <rFont val="仿宋"/>
        <charset val="134"/>
      </rPr>
      <t>万元；</t>
    </r>
    <r>
      <rPr>
        <sz val="9"/>
        <rFont val="仿宋"/>
        <charset val="134"/>
      </rPr>
      <t>3</t>
    </r>
    <r>
      <rPr>
        <sz val="9"/>
        <rFont val="仿宋"/>
        <charset val="134"/>
      </rPr>
      <t>、里拐村立起寨自然村建设</t>
    </r>
    <r>
      <rPr>
        <sz val="9"/>
        <rFont val="仿宋"/>
        <charset val="134"/>
      </rPr>
      <t>1</t>
    </r>
    <r>
      <rPr>
        <sz val="9"/>
        <rFont val="仿宋"/>
        <charset val="134"/>
      </rPr>
      <t>个水源点、</t>
    </r>
    <r>
      <rPr>
        <sz val="9"/>
        <rFont val="仿宋"/>
        <charset val="134"/>
      </rPr>
      <t>2</t>
    </r>
    <r>
      <rPr>
        <sz val="9"/>
        <rFont val="仿宋"/>
        <charset val="134"/>
      </rPr>
      <t>个</t>
    </r>
    <r>
      <rPr>
        <sz val="9"/>
        <rFont val="仿宋"/>
        <charset val="134"/>
      </rPr>
      <t>24m3</t>
    </r>
    <r>
      <rPr>
        <sz val="9"/>
        <rFont val="仿宋"/>
        <charset val="134"/>
      </rPr>
      <t>蓄水池、管道安装、</t>
    </r>
    <r>
      <rPr>
        <sz val="9"/>
        <rFont val="仿宋"/>
        <charset val="134"/>
      </rPr>
      <t>1</t>
    </r>
    <r>
      <rPr>
        <sz val="9"/>
        <rFont val="仿宋"/>
        <charset val="134"/>
      </rPr>
      <t>个太阳能光伏抽水站、进户管网安装等，计划投资</t>
    </r>
    <r>
      <rPr>
        <sz val="9"/>
        <rFont val="仿宋"/>
        <charset val="134"/>
      </rPr>
      <t>22</t>
    </r>
    <r>
      <rPr>
        <sz val="9"/>
        <rFont val="仿宋"/>
        <charset val="134"/>
      </rPr>
      <t>万元；</t>
    </r>
    <r>
      <rPr>
        <sz val="9"/>
        <rFont val="仿宋"/>
        <charset val="134"/>
      </rPr>
      <t>4</t>
    </r>
    <r>
      <rPr>
        <sz val="9"/>
        <rFont val="仿宋"/>
        <charset val="134"/>
      </rPr>
      <t>、秀塘村忙平、平子、小忙瓦自然村建设</t>
    </r>
    <r>
      <rPr>
        <sz val="9"/>
        <rFont val="仿宋"/>
        <charset val="134"/>
      </rPr>
      <t>1</t>
    </r>
    <r>
      <rPr>
        <sz val="9"/>
        <rFont val="仿宋"/>
        <charset val="134"/>
      </rPr>
      <t>个水源点、2个24m3蓄水池、管道安装、2个抽水站建设等，计划投资18万元。5、秀塘村小青树、张家寨自然村架设主管道和支管、安装一户一表等，计划投资24万元。6、安平村打死格建设2个水源点、2个24m3蓄水池、1个抽水站、管道和进户管网安装等，计划投资52万元；7、营盘村二台山自然村建设1个水源点、2个24m3蓄水池、管道安装、1个抽水站建设和进户管网安装等，计划投资12万元。</t>
    </r>
  </si>
  <si>
    <t>营盘镇2021年度大乃坝村人畜饮水项目</t>
  </si>
  <si>
    <r>
      <rPr>
        <sz val="9"/>
        <rFont val="仿宋"/>
        <charset val="134"/>
      </rPr>
      <t>新建饮水工程一件。2个水源点建设，3个24m</t>
    </r>
    <r>
      <rPr>
        <sz val="9"/>
        <rFont val="宋体"/>
        <charset val="134"/>
      </rPr>
      <t>³</t>
    </r>
    <r>
      <rPr>
        <sz val="9"/>
        <rFont val="仿宋"/>
        <charset val="134"/>
      </rPr>
      <t>水池，一个抽水站建设。管道建设：DN40钢管热度镀锌钢管5公里，DN32钢管热度镀锌钢管3公里，Φ50PE管2公里，φ40PE管4公里，Φ32PE管3公里，φ25PE管3公里，φ20PE管3公里，土方开挖。进户60户。</t>
    </r>
  </si>
  <si>
    <t>勐佑镇勐佑村大坝塘自然村民族团结示范村建设项目</t>
  </si>
  <si>
    <t>架设热镀锌DN110管906米，蓄水池2个400立方米</t>
  </si>
  <si>
    <t>含2021年第一批省级财政专项扶贫资金（暂定名）项目管理费1万元。</t>
  </si>
  <si>
    <t>凤庆县2021年省级水利专项资金项目</t>
  </si>
  <si>
    <t>凤山镇、三岔河镇、营盘镇、新华乡、诗礼乡、鲁史镇、郭大寨乡、雪山镇、勐佑镇9个乡镇</t>
  </si>
  <si>
    <t>20个村</t>
  </si>
  <si>
    <t>对凤山镇安石村、京竹林村、金平村，三岔河镇光华村、松花村，营盘镇营盘村，新华乡瓦屋村、美华村，诗礼乡永乐村，鲁史镇永新村、鲁史村、金马村，郭大寨乡干马村，雪山镇新民村、荒田村，勐佑镇翁乐村、习谦村、新寨村、新田村、河东村的农村饮水工程进行维修养护</t>
  </si>
  <si>
    <t>县水务局</t>
  </si>
  <si>
    <t>凤庆县2021年中央水利发展资金项目</t>
  </si>
  <si>
    <t>41个村</t>
  </si>
  <si>
    <t>对凤山镇等上村、平村、落星村、青树村、东山村、前锋村、大有村、红塘村，三岔河镇明龙村、涌金村、棉花林村，营盘镇邦柺村、勐统村，新华乡砚田村，诗礼乡禄丰村，鲁史镇羊头山村、古平村、金鸡村，腰街乡腰街片区、腰街村，郭大寨乡邦贵村、郭大寨村、松林村，雪山镇立马村，小湾镇春光村、桂花村、华峰村、锦秀村，洛党镇永和村、岳舞村、太平寺村、白云村，大寺乡德乐村、清水村、河顺村、双龙村、马庄村、漭街村，勐佑镇阿里候村的农村饮水工程进行维修养护。</t>
  </si>
  <si>
    <t>凤山镇京竹林村禾家庄人饮工程</t>
  </si>
  <si>
    <r>
      <rPr>
        <sz val="9"/>
        <rFont val="仿宋"/>
        <charset val="134"/>
      </rPr>
      <t>新建50m</t>
    </r>
    <r>
      <rPr>
        <sz val="9"/>
        <rFont val="宋体"/>
        <charset val="134"/>
      </rPr>
      <t>³</t>
    </r>
    <r>
      <rPr>
        <sz val="9"/>
        <rFont val="仿宋"/>
        <charset val="134"/>
      </rPr>
      <t>水池2座，安装净水设备1套，优化提升饮水管网5千米。</t>
    </r>
  </si>
  <si>
    <t>凤庆县2021年农村饮水安全巩固提升项目</t>
  </si>
  <si>
    <t>巩固提升全县13个乡镇的农村饮水安全，建设完善相关饮水设施和安装设备。</t>
  </si>
  <si>
    <t>洛党镇2021年人饮工程项目</t>
  </si>
  <si>
    <t>岳舞、太平寺、洛党3个村</t>
  </si>
  <si>
    <t>实施2021年洛党镇人饮工程3件，项目实施地点为岳舞村、太平寺村和洛党村前后营自然村，需管道架设6公里、蓄水池2个、取水枢纽建设1座，洛党村前后营自然村管道架设8公里及新建蓄水池4个、取水枢纽1座。</t>
  </si>
  <si>
    <t>雪山镇新文村半坡小组解放大沟维修养护项目</t>
  </si>
  <si>
    <t>新文村</t>
  </si>
  <si>
    <t>实施雪山镇新文村半坡小组解放大沟进行维修养护工程1件。</t>
  </si>
  <si>
    <t>2021年度鲁史镇宝华村沙坝河安置点以奖代补项目</t>
  </si>
  <si>
    <t>紫宝山脚两条河流河道两边支砌M7.5浆砌石挡墙700米；紫宝山脚两条河流河道两岸建设宽1米、长1公里的人行道，两边配套植树；400㎡氧化塘1个。</t>
  </si>
  <si>
    <t>（五）村庄人居环境整治</t>
  </si>
  <si>
    <t>勐佑镇2021年财政预算内以工代赈项目（村容村貌整治）</t>
  </si>
  <si>
    <r>
      <rPr>
        <sz val="9"/>
        <color rgb="FF000000"/>
        <rFont val="仿宋"/>
        <charset val="134"/>
      </rPr>
      <t>埋设排污管道3000</t>
    </r>
    <r>
      <rPr>
        <sz val="9"/>
        <color indexed="8"/>
        <rFont val="仿宋"/>
        <charset val="134"/>
      </rPr>
      <t>米，建设生态氧化塘</t>
    </r>
    <r>
      <rPr>
        <sz val="9"/>
        <color rgb="FF000000"/>
        <rFont val="仿宋"/>
        <charset val="134"/>
      </rPr>
      <t>2</t>
    </r>
    <r>
      <rPr>
        <sz val="9"/>
        <color indexed="8"/>
        <rFont val="仿宋"/>
        <charset val="134"/>
      </rPr>
      <t>个，配套检查井。</t>
    </r>
  </si>
  <si>
    <t>诗礼乡清华村中兴自然村沿河小组人居环境建设项目</t>
  </si>
  <si>
    <t>建设沿河小组人畜污水收集管网、氧化塘等污水处理设施，并完善相关人居环境整治设施。</t>
  </si>
  <si>
    <t>小湾镇三水村干海自然村巩固拓展脱贫攻坚示范村建设工程</t>
  </si>
  <si>
    <t>依托小湾镇三水村干海自然村产业发展和人居环境优势，不断完善片区村基础设施，为乡村振兴发展乡村旅游打牢基础。计划建设垃圾池3座、透水砖步道600平方米；建设污水收集处理工程1项，安装DN200排污管1千米，DN300排污管1千米，处理规模25立方米/天污水处理设施一座，建设观察井50座；建设50cm*50cm防洪沟900米等附属工程。</t>
  </si>
  <si>
    <t>凤庆县洛党镇洛党村立勒自然村巩固拓展脱贫攻坚示范村建设项目</t>
  </si>
  <si>
    <t>洛党村立勒自然村</t>
  </si>
  <si>
    <t>建设灌溉管道2.98公里，计划投资27万元；建设防洪沟渠420米，计划投资10万元；发展种植特色经济林果1000株，计划投资10万元；建设分类垃圾收集站1个，计划投资8万元；建设污水管道0.6公里，计划投资6万元；建设村民议事中心1个，包括议事室建设、挡墙建设、停车场及紧急避难场所场地硬化等，概算投资60万元；建设公厕1个，计划投资12万元；建设村内步行通道800米，计划投资17元。</t>
  </si>
  <si>
    <t>雪山镇新民村箐口自然村民族团结示范村建设项目</t>
  </si>
  <si>
    <t>1.新建垃圾焚烧炉（基础需做剪力墙加固）；2.人居环境提升，每户20m排污管（由农户自己安装到公共道路）；新建进组路雨污排水沟渠（侧沟）700m。</t>
  </si>
  <si>
    <t>诗礼乡孔兴村白塔自然村民族团结示范村建设项目</t>
  </si>
  <si>
    <t>1.清挖玉砚池沉积物、修复玉砚池蓄水功能；2.新建白塔自然村玉砚池到诗礼村小八甲组县乡公路排洪沟200米。</t>
  </si>
  <si>
    <t>大寺乡德乐村大河自然村民族团结示范村建设项目</t>
  </si>
  <si>
    <t>建设人居环境整治项目1个</t>
  </si>
  <si>
    <t>大寺乡平河村民族团结进步示范村建设项目</t>
  </si>
  <si>
    <t>平河村</t>
  </si>
  <si>
    <t>建设民族团结传承室1个，在平河村山神庙建设垃圾池1个，建设厕所1个。</t>
  </si>
  <si>
    <t>鲁史镇力马柯村七甲自然村民族团结进步示范项目</t>
  </si>
  <si>
    <t>力马柯村</t>
  </si>
  <si>
    <t>建设七甲自然村垃圾池12个及相关设施。</t>
  </si>
  <si>
    <t>雪山镇新民村红星自然村民族团结示范村建设项目</t>
  </si>
  <si>
    <t>新民村红星自然村</t>
  </si>
  <si>
    <t>建设能满足43户农户污水处理的氧化塘（池）、污水管网等设施，新建公厕1座。</t>
  </si>
  <si>
    <t>雪山镇新民村中沟自然村民族团结示范村建设项</t>
  </si>
  <si>
    <t>新民村中沟自然村</t>
  </si>
  <si>
    <t>建设能满足70户农户污水处理的氧化塘（池）、污水管网等设施。</t>
  </si>
  <si>
    <t>大寺乡大寺村光明自然村人居环境提升项目</t>
  </si>
  <si>
    <t>大寺村</t>
  </si>
  <si>
    <r>
      <rPr>
        <sz val="9"/>
        <rFont val="仿宋"/>
        <charset val="134"/>
      </rPr>
      <t>建设晒场一个356.8平方米，新建4m</t>
    </r>
    <r>
      <rPr>
        <sz val="9"/>
        <rFont val="宋体"/>
        <charset val="134"/>
      </rPr>
      <t>³</t>
    </r>
    <r>
      <rPr>
        <sz val="9"/>
        <rFont val="仿宋"/>
        <charset val="134"/>
      </rPr>
      <t>化粪池一座，新浇筑光明小组村组路面C25混凝土路宽3米，长200米。</t>
    </r>
  </si>
  <si>
    <t>勐佑镇河西自然村寨内排洪沟建设</t>
  </si>
  <si>
    <t>建设河西自然村寨内排洪沟800米（含治理），保障寨内排水设施的正常运行。</t>
  </si>
  <si>
    <t>凤庆县郭大寨乡团山村民族团结进步示范村建设项目</t>
  </si>
  <si>
    <t>团山村</t>
  </si>
  <si>
    <t>团山片区建设应急避难场所1200平方米、护栏建设230米等</t>
  </si>
  <si>
    <t>2021年度腰街乡开明村开明集中安置点以奖代补项目</t>
  </si>
  <si>
    <t>开明村</t>
  </si>
  <si>
    <t>开明安置点土方开挖外运1000m³，土方回填300m³，支砌M7.5浆砌石挡墙 280m³，C30混凝土路面2200㎡，修建排水沟280米；开拔线、密通线开明安置点段道路治理，支砌M7.5 浆砌石挡墙600m³，C30混凝土路面20㎡。</t>
  </si>
  <si>
    <t>（六）村组消防设施建设</t>
  </si>
  <si>
    <t>（七）其他设施</t>
  </si>
  <si>
    <t>云南省2021年国家水土保持重点工程凤庆县彭家窝河小流域以奖代补项目</t>
  </si>
  <si>
    <t>白云村、荣上村、礼乐村、岳舞村、鹿鸣村</t>
  </si>
  <si>
    <r>
      <rPr>
        <sz val="9"/>
        <rFont val="仿宋"/>
        <charset val="134"/>
      </rPr>
      <t>种植经济果木林180.35hm</t>
    </r>
    <r>
      <rPr>
        <vertAlign val="superscript"/>
        <sz val="9"/>
        <rFont val="仿宋"/>
        <charset val="134"/>
      </rPr>
      <t>2</t>
    </r>
    <r>
      <rPr>
        <sz val="9"/>
        <rFont val="仿宋"/>
        <charset val="134"/>
      </rPr>
      <t>，保土耕作1169.07hm</t>
    </r>
    <r>
      <rPr>
        <vertAlign val="superscript"/>
        <sz val="9"/>
        <rFont val="仿宋"/>
        <charset val="134"/>
      </rPr>
      <t>2</t>
    </r>
    <r>
      <rPr>
        <sz val="9"/>
        <rFont val="仿宋"/>
        <charset val="134"/>
      </rPr>
      <t>，封育治理808.49hm</t>
    </r>
    <r>
      <rPr>
        <vertAlign val="superscript"/>
        <sz val="9"/>
        <rFont val="仿宋"/>
        <charset val="134"/>
      </rPr>
      <t>2</t>
    </r>
    <r>
      <rPr>
        <sz val="9"/>
        <rFont val="仿宋"/>
        <charset val="134"/>
      </rPr>
      <t>，土埂坡改梯19.98hm</t>
    </r>
    <r>
      <rPr>
        <vertAlign val="superscript"/>
        <sz val="9"/>
        <rFont val="仿宋"/>
        <charset val="134"/>
      </rPr>
      <t>2</t>
    </r>
    <r>
      <rPr>
        <sz val="9"/>
        <rFont val="仿宋"/>
        <charset val="134"/>
      </rPr>
      <t>；修建取水工程2座，200m</t>
    </r>
    <r>
      <rPr>
        <vertAlign val="superscript"/>
        <sz val="9"/>
        <rFont val="仿宋"/>
        <charset val="134"/>
      </rPr>
      <t>3</t>
    </r>
    <r>
      <rPr>
        <sz val="9"/>
        <rFont val="仿宋"/>
        <charset val="134"/>
      </rPr>
      <t>蓄水池6座，引水管8475m，主管1101m，闸阀井49座；扩建机耕道路5.41km，机耕道路排水沟5.68km，砼涵管295m，沉砂井24口，下田口31座，会车平台11处；管护碑1座、管护牌5块、水利设施喷绘40m</t>
    </r>
    <r>
      <rPr>
        <vertAlign val="superscript"/>
        <sz val="9"/>
        <rFont val="仿宋"/>
        <charset val="134"/>
      </rPr>
      <t>2</t>
    </r>
    <r>
      <rPr>
        <sz val="9"/>
        <rFont val="仿宋"/>
        <charset val="134"/>
      </rPr>
      <t>。</t>
    </r>
  </si>
  <si>
    <t>凤庆县2021年中央水利发展资山洪灾害防及非工程措施维修养护项目</t>
  </si>
  <si>
    <t>大寺乡、凤山镇、新华乡、三岔河镇、勐佑镇、郭大寨乡</t>
  </si>
  <si>
    <t>平河村、落星村、紫薇村、西密村、水箐村、明龙村、德乐村、兴街村、勐佑村、干马村</t>
  </si>
  <si>
    <t>1、自动监测站损毁重建5个,修复7个;2、预警服务能力提升1套;3、群测群防体系完善 1乡镇。</t>
  </si>
  <si>
    <t>凤庆县2021年中央水利发展资金农业综合水价改革项目</t>
  </si>
  <si>
    <t>腰街乡、洛党镇</t>
  </si>
  <si>
    <t>腰街村、洛党村、田心村</t>
  </si>
  <si>
    <t>实施农业综合水价改革项目2件，完成5.86万亩农业综合水价改革田间配套设施</t>
  </si>
  <si>
    <t>诗礼乡小箐沟水库维修养护项目</t>
  </si>
  <si>
    <t>武伟村</t>
  </si>
  <si>
    <t>对诗礼乡小箐沟水库进行维修养护，建设防洪沟 1023米、水库防护网 1275米。</t>
  </si>
  <si>
    <t>凤庆县2021年中央水利发展资金公益性水库维修养护项目</t>
  </si>
  <si>
    <t>大寺乡、凤山镇、洛党镇、营盘镇、三岔河镇、勐佑镇、诗礼乡、雪山镇</t>
  </si>
  <si>
    <t>岔路村、落星村、鼎新村、营盘村、桂花村、高山村、箐中村、德乐村、景杏村、柏木村、金平村、习谦村、武伟村、河顺村、新平村</t>
  </si>
  <si>
    <t>对全县12座小型水库进行闸阀更换、坝面修复</t>
  </si>
  <si>
    <t>凤山镇文宫河河道整治及功能升级项目</t>
  </si>
  <si>
    <r>
      <rPr>
        <sz val="9"/>
        <rFont val="仿宋"/>
        <charset val="134"/>
      </rPr>
      <t>对文宫河京竹林村委会至禾家庄加油站2.34公里河道进行综合整治。新建河道挡墙2000m</t>
    </r>
    <r>
      <rPr>
        <sz val="9"/>
        <rFont val="宋体"/>
        <charset val="134"/>
      </rPr>
      <t>³</t>
    </r>
    <r>
      <rPr>
        <sz val="9"/>
        <rFont val="仿宋"/>
        <charset val="134"/>
      </rPr>
      <t>、拦河坝8座1000m</t>
    </r>
    <r>
      <rPr>
        <sz val="9"/>
        <rFont val="宋体"/>
        <charset val="134"/>
      </rPr>
      <t>³</t>
    </r>
    <r>
      <rPr>
        <sz val="9"/>
        <rFont val="仿宋"/>
        <charset val="134"/>
      </rPr>
      <t>，修复河床10000㎡。新建集防洪抗旱、休闲等功能的小坝塘1个。</t>
    </r>
  </si>
  <si>
    <t>勐佑镇河西自然村罗闸河段治理工程</t>
  </si>
  <si>
    <t>治理罗闸河段1661米，砌筑河堤坝。</t>
  </si>
  <si>
    <t>凤庆县尹里箐河坝头建设项目</t>
  </si>
  <si>
    <t>新建尹里箐河坝头建设1个，为群众饮水和灌溉用水提供保障。</t>
  </si>
  <si>
    <t>凤山镇落星村河道治理项目</t>
  </si>
  <si>
    <t>落星村</t>
  </si>
  <si>
    <t>新建排水工程1个，降低山洪形成的灾害的风险。</t>
  </si>
  <si>
    <t>凤庆县天生桥水库建设项目</t>
  </si>
  <si>
    <t>凤庆县新华乡</t>
  </si>
  <si>
    <t>新建天生桥水库1个，水库总库容125.74万立方米，新建拦河坝，输泄水设施、配套管道，规模为小（一）型水库</t>
  </si>
  <si>
    <t>凤庆县黄草坝水库、后山沟水库除险加固建设项目</t>
  </si>
  <si>
    <t>箐中村、凤山镇后山村</t>
  </si>
  <si>
    <t>对2个水库进行除险加固建设，保障水库功能的正常发货和运行。</t>
  </si>
  <si>
    <t>凤庆县河道管理维护项目</t>
  </si>
  <si>
    <t>对全县的重要河道进行管理和维护，保障河道的正常通畅，保护人民群众的安全。</t>
  </si>
  <si>
    <t>六、乡村公共服务提升</t>
  </si>
  <si>
    <t>（一）教育扶贫</t>
  </si>
  <si>
    <r>
      <rPr>
        <b/>
        <sz val="11"/>
        <rFont val="宋体"/>
        <charset val="134"/>
      </rPr>
      <t>1.“</t>
    </r>
    <r>
      <rPr>
        <b/>
        <sz val="11"/>
        <rFont val="宋体"/>
        <charset val="134"/>
      </rPr>
      <t>雨露计划</t>
    </r>
    <r>
      <rPr>
        <b/>
        <sz val="11"/>
        <rFont val="宋体"/>
        <charset val="134"/>
      </rPr>
      <t>”</t>
    </r>
    <r>
      <rPr>
        <b/>
        <sz val="11"/>
        <rFont val="宋体"/>
        <charset val="134"/>
      </rPr>
      <t>职业教育</t>
    </r>
  </si>
  <si>
    <t>2.农村幼儿园建设</t>
  </si>
  <si>
    <t>所</t>
  </si>
  <si>
    <t>3.农村义务教育巩固</t>
  </si>
  <si>
    <t>（二）健康扶贫</t>
  </si>
  <si>
    <t>1.村级卫生室巩固</t>
  </si>
  <si>
    <t>2.乡镇卫生院地方医疗设施</t>
  </si>
  <si>
    <t>3.其他健康扶贫</t>
  </si>
  <si>
    <t>（三）文化帮扶</t>
  </si>
  <si>
    <t>（四）科技帮扶</t>
  </si>
  <si>
    <t>（五）村组敬老养老中心完善</t>
  </si>
  <si>
    <t>（六）留守儿童、妇女、残疾人等活动服务设施</t>
  </si>
  <si>
    <t>云南省临沧市凤庆县巩固拓展脱贫攻坚成果同乡村振兴有效衔接规划（2022年）</t>
  </si>
  <si>
    <t>序号</t>
  </si>
  <si>
    <t>项目类别及名称</t>
  </si>
  <si>
    <t>项目
个数
（个）</t>
  </si>
  <si>
    <t>主要建设内容及规模</t>
  </si>
  <si>
    <t>计划开工年度</t>
  </si>
  <si>
    <t>受益情况</t>
  </si>
  <si>
    <t>总投资
(万元)</t>
  </si>
  <si>
    <t>资金来源（万元）</t>
  </si>
  <si>
    <t>责任
单位</t>
  </si>
  <si>
    <t>备注</t>
  </si>
  <si>
    <t>单位</t>
  </si>
  <si>
    <t>数量</t>
  </si>
  <si>
    <t>主要建设内容</t>
  </si>
  <si>
    <t>户</t>
  </si>
  <si>
    <t>专项扶贫资金</t>
  </si>
  <si>
    <t>涉农整合资金</t>
  </si>
  <si>
    <t>行业部门专项资金</t>
  </si>
  <si>
    <t>县级自筹资金</t>
  </si>
  <si>
    <t>其它</t>
  </si>
  <si>
    <t>合        计</t>
  </si>
  <si>
    <t>1.经济林果</t>
  </si>
  <si>
    <t>洛党镇水果种植项目</t>
  </si>
  <si>
    <t>在全镇20个村的适宜地块种植山李子500亩、香橼600亩、鹅柑200亩、沃柑400亩、大五星枇杷300亩、荸荠杨梅200亩、水密油桃200亩、红脆李600亩，采取奖补方式建设。</t>
  </si>
  <si>
    <t>2022年</t>
  </si>
  <si>
    <t>营盘镇沃柑种植项目</t>
  </si>
  <si>
    <t>营盘村、秀塘村</t>
  </si>
  <si>
    <t>种植沃柑2000亩，采取奖补方式建设。</t>
  </si>
  <si>
    <t>腰街乡山李子种植项目</t>
  </si>
  <si>
    <t>以“合作社+商会”模式，在腰街村种植山李子100亩，每亩种植30株，每株补助20元；技术人员培训，每人补助200元；中后期除草、施肥、松土等管护。，采取奖补方式建设。每亩奖助2000元。</t>
  </si>
  <si>
    <t>凤庆县三岔河镇柑橘种植项目</t>
  </si>
  <si>
    <t>松花村、涌金村、棉花林村、明龙村、秀衣庄村、大龙潭村</t>
  </si>
  <si>
    <t>在松花村、涌金村、棉花林村、明龙村、秀衣庄村、大龙潭村分片种植柑橘100亩/村，合计600亩，采取奖补方式建设。</t>
  </si>
  <si>
    <t>三岔河镇树头菜种植项目</t>
  </si>
  <si>
    <t>山头田村</t>
  </si>
  <si>
    <t>山头田村石头寨自然村发展树头菜300亩，，采取奖补方式建设。</t>
  </si>
  <si>
    <t>洛党镇龙潭河青梅（套种魔芋）种植加工示范基地建设项目</t>
  </si>
  <si>
    <t>荣上、白云等村</t>
  </si>
  <si>
    <t>项目计划种植青梅（套种魔芋）1000亩，点状种植蚕桑100亩；配套建设产业路6.6公里、均宽3.5米，农产品仓储房550平方米，晒场2000平方米，加工房500平方米及加工设备采购，产品展示区80平方米，蓄水坝塘3个，输水管线12公里。采取以奖代补的方式建设。</t>
  </si>
  <si>
    <t>新华乡冬桃种植项目</t>
  </si>
  <si>
    <t>新华村、美华村</t>
  </si>
  <si>
    <t>标准化种植冬桃1500亩。采取以奖代补的方式建设。</t>
  </si>
  <si>
    <t>三岔河镇柑橘种植项目</t>
  </si>
  <si>
    <t>在松花村、涌金村、棉花林村、明龙村、秀衣庄村、大龙潭村分片种植柑橘100亩/村，合计600亩，补助标准1600元/亩，计划投资96万元，采取以奖代补的方式建设。</t>
  </si>
  <si>
    <t>小湾镇特色水果种植项目</t>
  </si>
  <si>
    <t>马街村</t>
  </si>
  <si>
    <t>异盟合作社种植特色水果种植200亩，每亩20株，采取以奖代补的方式建设，水浇管道建设灌溉200亩，</t>
  </si>
  <si>
    <t>新华乡沿江热带水果种植</t>
  </si>
  <si>
    <t>11个村</t>
  </si>
  <si>
    <t>标准化种植荔枝、芒果、火龙果、沃柑、葡萄等绿色生态热带水果1000亩，采取以奖代补的方式建设。</t>
  </si>
  <si>
    <t>鲁史镇犀牛村芒果园种植项目</t>
  </si>
  <si>
    <t>犀牛村</t>
  </si>
  <si>
    <t>芒果种植150亩，采取奖补方式建设。</t>
  </si>
  <si>
    <t>大河绿野迷踪茶旅融合乡村振兴示范项目</t>
  </si>
  <si>
    <t xml:space="preserve">     在大寺乡德乐村实施大河绿野迷踪茶旅融合产业发展项目，计划投资1330万元。建设内容：1.建绿野迷踪“茶迷”主题园。对原有台地茶园进行生态移植改造，种植樱桃等高海拔水果、花卉，建迷宫步道，组建的“茶园迷宫”30亩；2.打造以茶和玫瑰、月季等花卉为主的主题景观区100亩；3在茶园种植雪桃、樱桃及其他高海拔水果采摘园400亩；4.建设“茶果奇缘”农牧体验区，占地730平方米。建生态食品烧烤中心，占地300平方米。建设“观星”露营基地；建设石头步道、石头景观共4000平方米；5.建绿色生态茶叶制作体验中心，配套一条茶叶生产线，占地面积400平方米；6.完善和提升景区服务功能。建观光采摘步道10公里，道路加宽改直、修缮3公里，景区道路太阳能路灯安装200盏、绿化1000平方米，河道清淤疏浚2公里，对项目区住房风貌进行提升，建旅游公厕2座100平方米，配套建设生态氧化塘，增设垃圾箱100个。
</t>
  </si>
  <si>
    <t>2.经济作物</t>
  </si>
  <si>
    <t>腰街乡甜脆豌豆种植项目</t>
  </si>
  <si>
    <t>开明村、星源村、复兴村、函关村、腰街村、民安村</t>
  </si>
  <si>
    <t>以“合作社+龙头企业+贫困户”的建设模式，种植甜脆豌豆亩3000亩，其中腰街村600亩，民安村400亩，复兴村600亩，开明村500亩，函关村600亩，星源村300亩，采取奖补方式建设。</t>
  </si>
  <si>
    <t>凤庆县甘蔗产业发展项目</t>
  </si>
  <si>
    <t>营盘镇、勐佑镇、雪山镇、三岔河镇</t>
  </si>
  <si>
    <t>机械化深翻开沟27700亩，甘蔗脱毒、健康种苗推广30000亩、机械化中耕培土20000亩、蔗叶机械粉碎2000亩。</t>
  </si>
  <si>
    <t>三岔河镇水田村蚕桑种植项目</t>
  </si>
  <si>
    <t>水田村</t>
  </si>
  <si>
    <t>建设水田村蚕桑种植基地1个，种植面积500亩，建设厂房200平方米，采取奖补方式建设。</t>
  </si>
  <si>
    <t>三岔河镇魔芋种植项目</t>
  </si>
  <si>
    <t>雪华村</t>
  </si>
  <si>
    <t>雪华村发展魔芋连片种植1000亩，采取奖补方式建设。开挖产业路5公里</t>
  </si>
  <si>
    <t>鲁史镇永发村菠萝蜜种植项目</t>
  </si>
  <si>
    <t>永发村</t>
  </si>
  <si>
    <t>亩</t>
  </si>
  <si>
    <t>菠萝蜜种植300亩，奖补500元/亩。</t>
  </si>
  <si>
    <t>鲁史镇魔芋种植项目</t>
  </si>
  <si>
    <t>沿河村、鲁史村、金鸡村、犀牛村、金马村、宝华村、鲁家山村、古平村、凤凰村、力马柯村、羊头山村、团结村、永新村、河边村、永发村、新塘村、老道箐村</t>
  </si>
  <si>
    <t>魔芋种植6400亩，其中：沿河村种植300亩、鲁史村种植400亩、金鸡村种植500亩、犀牛村种植200亩、金马村种植500亩、宝华村种植600亩、鲁家山村种植500亩、古平村种植500亩、凤凰村种植500亩、力马柯村种植100亩、羊头山村种植200亩、团结村种植300亩、永新村种植400亩、河边村种植400亩、永发村种植300亩、新塘村种植400亩、老道箐村种植300亩，奖补600元/亩。</t>
  </si>
  <si>
    <t>腰街乡沿江公路开发香蕉种植建设项目</t>
  </si>
  <si>
    <t>开明村、星源村、复兴村、函关村</t>
  </si>
  <si>
    <t>以“合作社+大户+贫困户”模式，实施沿热区香蕉种植350亩，其中开明村200亩，星源村50亩，复兴村50亩，函关村50亩，，采取奖补方式建设。</t>
  </si>
  <si>
    <t>腰街乡沿江公路开发花生种植项目</t>
  </si>
  <si>
    <t>以“合作社+大户+贫困户”模式，实施沿江热区花生种植300亩，函关村、星源村、民安村、复兴村、开明村、腰街村各种植50亩，，采取奖补方式建设。</t>
  </si>
  <si>
    <t>诗礼乡果蔬烘干机建设项目</t>
  </si>
  <si>
    <t>永乐村、乐平村</t>
  </si>
  <si>
    <t>永乐村四角田14间、乐平下村5间拆除重建、乐平下村新建10间，项目覆盖烤烟种植2900亩。</t>
  </si>
  <si>
    <t>新华乡果蔬烘干机建设项目</t>
  </si>
  <si>
    <t>文平村、白腊村、西密村、瓦屋村、美华村、新华村、紫微村、水源村、凤云村、砚田村、沙帽村</t>
  </si>
  <si>
    <t>建设果蔬烘干机建设70座，其中：文平村、白腊村、西密村、瓦屋村、水源村、凤云村、砚田村、沙帽村各5座，美华村、新华村、紫微村各10座，项目覆盖烤烟种植7000亩。</t>
  </si>
  <si>
    <t>大寺乡果蔬烘干机建设项目</t>
  </si>
  <si>
    <t>双龙村</t>
  </si>
  <si>
    <t>新建大寺村杨寨小组果蔬烘干机5座，双龙村5座，项目覆盖烤烟种植100亩。</t>
  </si>
  <si>
    <t>小湾镇果蔬烘干机建设项目</t>
  </si>
  <si>
    <t>春光村、马街村、小湾村</t>
  </si>
  <si>
    <t>对2012年建设仍在使用的烤房进行重先建设50座，项目覆盖烤烟种植500亩。</t>
  </si>
  <si>
    <t>腰街乡果蔬烘干机建设项目</t>
  </si>
  <si>
    <t>开明村鲁邑山脚田2座10间，项目覆盖烤烟种植1000亩。</t>
  </si>
  <si>
    <t>洛党镇果蔬烘干机建设项目</t>
  </si>
  <si>
    <t>岳舞村</t>
  </si>
  <si>
    <t>洼子小组建设果蔬烘干机10座，项目覆盖烤烟种植1000亩。</t>
  </si>
  <si>
    <t>营盘镇果蔬烘干机建设项目</t>
  </si>
  <si>
    <t>田坝口村种烟小组、安平村种烟小组、贺费村种烟小组、杨家寨村种烟小组</t>
  </si>
  <si>
    <t>田坝口村种烟小组、安平村种烟小组、贺费村种烟小组、杨家寨村种烟小组建设30座，项目覆盖烤烟种植300亩。</t>
  </si>
  <si>
    <t>郭大寨乡果蔬烘干机建设项目</t>
  </si>
  <si>
    <t>干马村、罗家寨村、团山村、文德村</t>
  </si>
  <si>
    <t>果蔬烘干机建设12座，项目覆盖烤烟种植1200亩。</t>
  </si>
  <si>
    <t>诗礼乡烤烟专用生物质燃烧机建设项目</t>
  </si>
  <si>
    <t>孔兴村、永复村</t>
  </si>
  <si>
    <t>永乐村四角田14间、乐平下村15间，项目覆盖烤烟种植2900亩。</t>
  </si>
  <si>
    <t>新华乡烤烟专用生物质燃烧机建设项目</t>
  </si>
  <si>
    <t>安装烤烟专用生物质燃烧机建设55台，其中：文平村、白腊村、西密村、瓦屋村、美华村、新华村、紫微村、水源村、凤云村、砚田村、沙帽村各5台，项目覆盖烤烟种植5500亩。</t>
  </si>
  <si>
    <t>鲁史镇烤烟专用生物质燃烧机建设项目</t>
  </si>
  <si>
    <t>鲁史村、凤凰村、古平村、金鸡村村、犀牛村</t>
  </si>
  <si>
    <t>鲁史村花果山5座，凤凰山顶5座，古平5座，金鸡村隔皮箐5座，金鸡村大地基5座，犀牛瓦葫芦5座，项目覆盖烤烟种植300亩。</t>
  </si>
  <si>
    <t>大寺乡烤烟专用生物质燃烧机建设项目</t>
  </si>
  <si>
    <t>新建大寺村杨寨生物质燃料机5台，双龙村5台，项目覆盖烤烟种植100亩。</t>
  </si>
  <si>
    <t>小湾镇烤烟专用生物质燃烧机建设项目</t>
  </si>
  <si>
    <t>对损坏的燃烧机进行置换30台，项目覆盖烤烟种植300亩。</t>
  </si>
  <si>
    <t>营盘镇烤烟专用生物质燃烧机建设项目</t>
  </si>
  <si>
    <t>种烟村、种烟小组</t>
  </si>
  <si>
    <t>种烟村、种烟小组建设烤烟专用生物质燃烧机400台，项目覆盖烤烟种植5000亩。</t>
  </si>
  <si>
    <t>诗礼乡烟区产业道路硬化建设项目</t>
  </si>
  <si>
    <t>永乐村苟旧公路硬化4公里；乐平下村烟区公路硬化2.5公里；朝阳胡家烟区公里硬化1.5公里，项目覆盖烤烟种植2000亩。</t>
  </si>
  <si>
    <t>新华乡烟区产业道路硬化建设项目</t>
  </si>
  <si>
    <t>白腊村、西密村、美华村、新华村</t>
  </si>
  <si>
    <t>白腊村烟区产业道路硬化建设3公里、西密村烟区产业道路硬化建设2公里、美华村烟区产业道路硬化建设2公里，项目覆盖烤烟种植300亩。</t>
  </si>
  <si>
    <t>大寺乡烟区产业道路硬化建设项目</t>
  </si>
  <si>
    <t>河顺村</t>
  </si>
  <si>
    <t>硬化河顺村大官庄烟区（4公里）产业道路硬化；共种植烤烟350亩</t>
  </si>
  <si>
    <t>小湾镇烟区产业道路硬化建设项目</t>
  </si>
  <si>
    <t>春光村</t>
  </si>
  <si>
    <t>春光村李家小组至新村小组烟区产业道路硬化3公里，项目覆盖烤烟种植30000亩。</t>
  </si>
  <si>
    <t>洛党镇烟区产业道路硬化建设项目</t>
  </si>
  <si>
    <t>白云村、岳舞村</t>
  </si>
  <si>
    <t>白云中山组1.5公里。岳舞洼子组1公里，项目覆盖烤烟种植1000亩。</t>
  </si>
  <si>
    <t>郭大寨乡烟区产业道路硬化建设项目</t>
  </si>
  <si>
    <t>烟区产业道路硬化建设项目5公里，项目覆盖烤烟种植500亩。</t>
  </si>
  <si>
    <t>营盘镇烟区产业道路硬化建设项目</t>
  </si>
  <si>
    <t>里拐村、干塘村、田坝口村</t>
  </si>
  <si>
    <t>里拐村、干塘村、田坝口村建设烤烟产业路5公里，项目覆盖烤烟种植1000亩。</t>
  </si>
  <si>
    <t>洛党镇礼乐村干口自然村产业路硬化建设</t>
  </si>
  <si>
    <t>礼乐村</t>
  </si>
  <si>
    <t>产业路改扩建并进行路面硬化2.8公里。设计路均宽3米，厚20公分C30砼路面，配套挡土墙、排水、道路安防等设施。项目补助60万元/公里。项目覆盖产业发展0.06万亩。</t>
  </si>
  <si>
    <t>诗礼乡烟区产业道路新建项目</t>
  </si>
  <si>
    <t>安义村、禄丰村</t>
  </si>
  <si>
    <t>安义村安下至新村小组至禄丰下村烟区公路新挖2.5公里，项目覆盖烤烟种植800亩。</t>
  </si>
  <si>
    <t>郭大寨乡烟区产业道路新建项目</t>
  </si>
  <si>
    <t>烟区产业道路新建5公里，项目覆盖烤烟种植1200亩。</t>
  </si>
  <si>
    <t>大寺乡烟区产业道路新建项目</t>
  </si>
  <si>
    <t>新开挖烟区产业道路大柏树田至大坝铺子田3公里，项目覆盖烤烟种植2000亩。</t>
  </si>
  <si>
    <t>腰街乡烟区产业道路新建项目</t>
  </si>
  <si>
    <t>开明村鲁邑山脚田3公里，项目覆盖烤烟种植2000亩。</t>
  </si>
  <si>
    <t>营盘镇烟区产业道路新建项目</t>
  </si>
  <si>
    <t>种烟村</t>
  </si>
  <si>
    <t>种烟村建设烤烟产业路15公里，项目覆盖烤烟种植1000亩。</t>
  </si>
  <si>
    <t>3.特色蔬菜</t>
  </si>
  <si>
    <t>洛党镇特色蔬菜种植项目</t>
  </si>
  <si>
    <t>琼岳、箐头、桃花、永和等4个村</t>
  </si>
  <si>
    <t>培育种植石洞寺大青菜2000亩，配套建设产、供、销体系，采取奖补方式建设。</t>
  </si>
  <si>
    <t>腰街乡大棚蔬菜种植建设项目</t>
  </si>
  <si>
    <t>腰街乡复兴村</t>
  </si>
  <si>
    <t>建设复兴村大坝现代化大棚蔬菜种植100亩，采取奖补方式建设。</t>
  </si>
  <si>
    <t>鲁史镇2022年良和瓜种植</t>
  </si>
  <si>
    <t>鲁史村、鲁家山村、沿河村、宝华村、金马村、古平村、金鸡村、凤凰村、犀牛村、永新村、河边村、团结村、永发村、新塘村、老道箐村、羊头山村、力马柯村</t>
  </si>
  <si>
    <t>良和瓜种植1150亩，古平村、金鸡村、凤凰村、犀牛村、永新村、河边村、团结村、永发村、新塘村、老道箐村、羊头山村各种植100亩，力马柯村种植50亩，奖补200元/亩。</t>
  </si>
  <si>
    <t>鲁史镇2022年甜脆豌豆种植项目</t>
  </si>
  <si>
    <t>鲁史村、古平村、金鸡村、凤凰村、宝华村、沿河村、金马村、鲁家山村、羊头山村、新塘村、老道箐村、团结村、河边村</t>
  </si>
  <si>
    <t>甜脆豌豆种植1300亩，鲁史村、古平村、金鸡村、凤凰村、宝华村、沿河村、金马村、鲁家山村、羊头山村、新塘村、老道箐村、团结村、河边村每年种植100亩，奖补200元/亩.</t>
  </si>
  <si>
    <t>凤庆县勐佑坝区蔬菜基地建设项目</t>
  </si>
  <si>
    <t>勐佑村、河东村</t>
  </si>
  <si>
    <t>建设坝区有机蔬菜种植基地1400亩，新建3.5米宽机耕道路2公里，建设DN110输水管道1100米，布置田间喷灌等设施。</t>
  </si>
  <si>
    <t>凤庆县特色蔬菜种植项目</t>
  </si>
  <si>
    <t>凤山镇、洛党镇、大寺乡、诗礼乡、鲁史镇、新华乡、小湾镇、勐佑镇、雪山镇、三岔河镇、郭大寨乡、营盘镇</t>
  </si>
  <si>
    <t>等上村、鹿鸣村、双龙村、禄丰村、永发村、砚田村、马街村、白岩村、新平村、雪华村、干马村、大乃坝村</t>
  </si>
  <si>
    <t>特色蔬菜种植2000亩，采取奖补方式建设。</t>
  </si>
  <si>
    <t>4.中药材</t>
  </si>
  <si>
    <t>营盘镇吴茱萸种植项目</t>
  </si>
  <si>
    <t>忙岗村、杨家寨村、勐统村</t>
  </si>
  <si>
    <t>集中连片种植吴茱萸300亩，，采取奖补方式建设。</t>
  </si>
  <si>
    <t>三岔河镇中草药种植项目</t>
  </si>
  <si>
    <t>棉花林村</t>
  </si>
  <si>
    <t>棉花林村发展重楼、续断、白芨、五味子、半夏、吴茱萸龙胆草等中草药种植200亩，采取奖补方式建设。</t>
  </si>
  <si>
    <t>鲁史镇蒲公英种植项目</t>
  </si>
  <si>
    <t>金鸡村、河边村</t>
  </si>
  <si>
    <t>蒲公英种植400亩，其中：金鸡村200亩、河边村200亩，奖补300元/亩。</t>
  </si>
  <si>
    <t>凤庆县中药材种植项目</t>
  </si>
  <si>
    <t>在等上、鹿鸣、双龙、禄丰、永发、砚田、马街、白岩、新平、雪化、干马、大乃坝种植蒲公英、青椒、红花、金丝皇菊等中药材650亩，采取奖补方式建设。</t>
  </si>
  <si>
    <t>1.养牛</t>
  </si>
  <si>
    <t>营盘镇肉牛养殖项目</t>
  </si>
  <si>
    <t>贺费村</t>
  </si>
  <si>
    <t>发展本地肉牛养殖，通过以奖代补的方式进行养殖补助，验收合格后补助：1头/1000元；计划投100万元。</t>
  </si>
  <si>
    <t>腰街乡肉牛养殖建设项目</t>
  </si>
  <si>
    <t>腰街村、民安村</t>
  </si>
  <si>
    <t>以“合作社+大户+贫困户”模式按照标准化、规范化要求建肉牛养殖2个，其中腰街村、民安村各1个，，采取奖补方式建设。</t>
  </si>
  <si>
    <t>郭大寨乡肉牛养殖小区建设项目</t>
  </si>
  <si>
    <t>邦贵村</t>
  </si>
  <si>
    <t>通过以奖代补形式建设肉牛养殖小区1个，带动邦贵村发展养殖产业，壮大村集体经济，并为贫困户、边缘户创造就业岗位。</t>
  </si>
  <si>
    <t>小湾镇规模化肉牛养殖小区建设项目</t>
  </si>
  <si>
    <t>马街村、正义村、梅竹村</t>
  </si>
  <si>
    <t>马街村依托异盟合作社进行肉牛养殖20头，建设肉牛养殖厂房，占地面积2000平方米；正义村新建规模化肉牛养殖小区1个,2000个平方米，饲养肉牛50头；梅竹村按照党支部+合作社+农户模式，养殖肉牛50头。</t>
  </si>
  <si>
    <t>鲁史镇肉牛养殖</t>
  </si>
  <si>
    <t>鲁史村、鲁家山村、宝华村、永新村、永新村</t>
  </si>
  <si>
    <t>成立肉牛养殖专业合作社，养殖西蒙达尔肉牛，奖补2000元/头，所出栏的肉牛由合作社收购。其中鲁史村、鲁家山村、宝华村、永新村、永新村各100头，采取奖补方式建设。</t>
  </si>
  <si>
    <t>小湾村杰鸿合作社规模化养牛场建设项目</t>
  </si>
  <si>
    <t>在小湾村杰鸿合作社建设规模化养牛场1座，2000平方米，采取奖补方式建设。</t>
  </si>
  <si>
    <t>2.养羊</t>
  </si>
  <si>
    <t>郭大寨乡黑山羊养殖及养殖场建设项目</t>
  </si>
  <si>
    <t>养殖黑山羊5000只，建设养殖场建设11个，采取奖补方式建设。</t>
  </si>
  <si>
    <t>新华乡西密村波尔山羊养殖基地建设项目</t>
  </si>
  <si>
    <t>西密村</t>
  </si>
  <si>
    <t>波尔山羊养殖基地建设1个，包括圈舍及配套设施建设、草山建设1000亩，采取奖补方式建设。</t>
  </si>
  <si>
    <t>凤庆县勐佑镇生猪养殖小区建设项目</t>
  </si>
  <si>
    <t>立平村</t>
  </si>
  <si>
    <t>正邦集团有限公司在营盘镇投资建设生猪养殖厂项目1个，县政府通过以奖代补的形式补助企业财政补助资金500万元，带动勐佑镇发展生猪养殖产业，并为贫困户、边缘户创造就业岗位。</t>
  </si>
  <si>
    <t>郭大寨乡生猪养殖小区建设项目</t>
  </si>
  <si>
    <t>郭大寨村</t>
  </si>
  <si>
    <t>通过以奖代补形式建设生猪养殖小区1个，带动邦贵村发展养殖产业，壮大村集体经济，并为贫困户、边缘户创造就业岗位。</t>
  </si>
  <si>
    <t>凤山镇养殖业以奖代补项目</t>
  </si>
  <si>
    <t>京竹林等村</t>
  </si>
  <si>
    <t>实施养殖业以奖代补项目10个，每个补助20万元</t>
  </si>
  <si>
    <t>鲁史镇能繁二元母猪养殖项目</t>
  </si>
  <si>
    <t>鲁家山村、金马村、宝华村、沿河村、古平村、鲁史村、金鸡村、新塘村、羊头山村、永新村</t>
  </si>
  <si>
    <t>成立生猪养殖专业合作社，养殖能繁二元母猪1900头，奖补1600元/头，所出栏的生猪由合作社收购。其中：鲁家山村200头、金马村200头、宝华村200头、沿河村200头、古平村200头、鲁史村200头、金鸡村200头、新塘村200头、羊头山村100头、永新村200头</t>
  </si>
  <si>
    <t>小湾镇规模化生猪养殖建设项目</t>
  </si>
  <si>
    <t>在小湾村上达自然村、下村自然村、山里安自然村、畔香自然村建设规模化生猪养殖场4座，2500平方米，采取以奖代补方式建设。</t>
  </si>
  <si>
    <t>营盘镇生猪养殖项目</t>
  </si>
  <si>
    <t>干塘村</t>
  </si>
  <si>
    <t>通过大户带动，对贫困户生猪养殖进行以奖代补扶持。通过对圈舍标准建设，养殖10头以上贫困户进行验收补助：1头/500元，计划投资100万元。</t>
  </si>
  <si>
    <t>梅竹村、三水村</t>
  </si>
  <si>
    <t>结合村民意愿，新建设养殖小区6个，360平方，预计养殖能繁母猪120头，采取以奖代补方式建设。</t>
  </si>
  <si>
    <t>4.养禽</t>
  </si>
  <si>
    <t>郭大寨乡土鸡养殖项目</t>
  </si>
  <si>
    <t>养殖土鸡20000羽，补助10元/羽，养殖场建设11个，补助20万元/个，采取以奖代补方式建设。</t>
  </si>
  <si>
    <t>三岔河镇蛋鸡养殖项目</t>
  </si>
  <si>
    <t>光华村、王平村</t>
  </si>
  <si>
    <t>在光华及王平2个村各建设圈舍1000平方米和相关养殖设施，饲料加工设备，计划投资95万元/村，采取以奖代补方式建设。</t>
  </si>
  <si>
    <t>小湾镇黑肉泡骨鸡放养基地建设项目</t>
  </si>
  <si>
    <t>拟建设养殖黑肉泡骨鸡放养基地200亩，新建圈舍120平方米，放养鸡种达1000只，采取以奖代补方式建设。</t>
  </si>
  <si>
    <t>康明村、秀衣庄村、柏木村</t>
  </si>
  <si>
    <t>在康明、秀衣庄及柏木3个村各建设圈舍1000平方米和相关养殖设施，饲料加工设备，计划投资95万元/村，采取以奖代补方式建设。</t>
  </si>
  <si>
    <t>小湾镇畜禽集中养殖小区建设项目</t>
  </si>
  <si>
    <t>在小湾江边自然村建设畜禽集中养殖小区1个，1800平方米，采取奖补方式建设。</t>
  </si>
  <si>
    <t>5.水产</t>
  </si>
  <si>
    <t>6.其他养殖</t>
  </si>
  <si>
    <t>……</t>
  </si>
  <si>
    <t>1.农林产品加业</t>
  </si>
  <si>
    <t>营盘镇农产品加工厂建设项目</t>
  </si>
  <si>
    <t>加工厂由镇级统一建设，建成后资产移交贺费村村集体。村集体将加工厂通过委托大户管理，每年收取4%的管理费作为村集体经济的方式进行运营。</t>
  </si>
  <si>
    <t>洛党镇坚果收购初加工厂建设项目</t>
  </si>
  <si>
    <t>大兴村</t>
  </si>
  <si>
    <t>建设标准化厂房、加工车间、仓储、污水处理设施、加工机械等配套一体的标准化澳洲坚果收储加工站并带动农户核桃的生产与销售</t>
  </si>
  <si>
    <t>小湾镇饲草加工厂厂房建设项目</t>
  </si>
  <si>
    <t>异盟合作社饲草加工厂厂房建设1000平方米，每平方米补助300元，建设设备购买1套40万，采取奖补方式建设。</t>
  </si>
  <si>
    <t>2.扶贫车间</t>
  </si>
  <si>
    <t>凤庆县扶贫车间建设项目</t>
  </si>
  <si>
    <t>诗礼乡、洛党镇</t>
  </si>
  <si>
    <t>2个村</t>
  </si>
  <si>
    <t>贫困劳动力可以通过与经营主体签订劳动协议全日制上班，按月领取工资；也可以与经营主体签订劳务合同，实行弹性工作制，按计件或计时方式发放工资；还可以与经营主体签订权责明确的承揽合同，将生产材料带回家加工后，由就业扶贫车间回收产品。就业扶贫车间应具有独立法人资格，办理了工商登记，制度健全，运行规范，有安全生产、劳动纪律、管理等制度，不从事违法、污染及对人体身心有害的生产经营活动。</t>
  </si>
  <si>
    <t>诗礼乡清华村扶贫车间建设项目</t>
  </si>
  <si>
    <t>诗礼乡清华村核桃收购、核桃加工、核桃仁销售扶贫车间建设，，采取奖补方式建设。</t>
  </si>
  <si>
    <t>营盘镇扶贫车间建设项目</t>
  </si>
  <si>
    <t>建设扶贫车间1个，计划投入20万元。主要开展核桃、坚果初加工，购置相关设备，聘用贫困户，增加贫困户收入，壮大村集体经济。</t>
  </si>
  <si>
    <t>大寺乡扶贫车间建设</t>
  </si>
  <si>
    <t>双龙村、岔河村、德乐村</t>
  </si>
  <si>
    <t>在双龙、岔河、德乐分别建设扶贫车间1个，，采取奖补方式建设。</t>
  </si>
  <si>
    <t>腰街乡扶贫车间项目</t>
  </si>
  <si>
    <t>开明村、星源村、民安村、函关村</t>
  </si>
  <si>
    <t>实施开明村、星源村、民安村、函关村专业合作社扶贫车间项目4个，采取奖补方式建设。。</t>
  </si>
  <si>
    <t>三岔河镇扶贫车间建设项目</t>
  </si>
  <si>
    <t>水田村、大龙潭村</t>
  </si>
  <si>
    <t>针对产业扶贫基地建设项目，在水田村、大龙潭村各建设分一个精深加工的扶贫车间，采取奖补方式建设。</t>
  </si>
  <si>
    <t>凤山镇扶贫车间项目</t>
  </si>
  <si>
    <t>水箐村、后山村</t>
  </si>
  <si>
    <t>实施扶贫车间项目2个，，采取奖补方式建设。</t>
  </si>
  <si>
    <t>3.其他加工</t>
  </si>
  <si>
    <r>
      <rPr>
        <b/>
        <sz val="11"/>
        <color theme="1"/>
        <rFont val="宋体"/>
        <charset val="134"/>
      </rPr>
      <t>1.</t>
    </r>
    <r>
      <rPr>
        <b/>
        <sz val="11"/>
        <color indexed="8"/>
        <rFont val="宋体"/>
        <charset val="134"/>
      </rPr>
      <t>乡村旅游或红色旅游</t>
    </r>
  </si>
  <si>
    <t>郭大寨乡琼英洞、1/46古茶树景区项目</t>
  </si>
  <si>
    <t>琼英洞开发、古茶树保护</t>
  </si>
  <si>
    <t>县文旅局</t>
  </si>
  <si>
    <r>
      <rPr>
        <sz val="10"/>
        <rFont val="方正仿宋_GBK"/>
        <charset val="134"/>
      </rPr>
      <t>小湾镇</t>
    </r>
    <r>
      <rPr>
        <sz val="10"/>
        <rFont val="Times New Roman"/>
        <charset val="0"/>
      </rPr>
      <t>“</t>
    </r>
    <r>
      <rPr>
        <sz val="10"/>
        <rFont val="方正仿宋_GBK"/>
        <charset val="134"/>
      </rPr>
      <t>锦秀茶尊</t>
    </r>
    <r>
      <rPr>
        <sz val="10"/>
        <rFont val="Times New Roman"/>
        <charset val="0"/>
      </rPr>
      <t>”</t>
    </r>
    <r>
      <rPr>
        <sz val="10"/>
        <rFont val="方正仿宋_GBK"/>
        <charset val="134"/>
      </rPr>
      <t>茶旅融合发展示范项目</t>
    </r>
  </si>
  <si>
    <t xml:space="preserve"> 在锦秀村实施茶旅融合发展示范项目。计划投资1350万元。建设内容： 1.对古茶资源进行保护开发建茶文化体验中心600平方米，建民族文化墙150平方米，实施村集体茶园提质改造120亩，安装杀虫灯50盏；2.建设游客服务中心700平方米；3.投入投资325万元，建设旅游公厕2座100平方米、垃圾收集房5座，购置果皮箱50只、路灯100盏，建茶尊亲水步道、古茶园亲茶步道4000平方米，村内道路硬化500米，茶山栈道、观景台800平方米，河道治理500米；4.改造民宿300平方米，村庄公共空间环境整治2000平方米，建设半山酒店300平方米，露营、野营基地1000平方米；5.建特色林果采摘园，种植樱桃等水果3000株。</t>
  </si>
  <si>
    <t>2022年沪滇红旅农旅融合产业园项目</t>
  </si>
  <si>
    <r>
      <rPr>
        <sz val="10"/>
        <rFont val="方正仿宋_GBK"/>
        <charset val="134"/>
      </rPr>
      <t>在勐佑镇河西片区投入</t>
    </r>
    <r>
      <rPr>
        <sz val="10"/>
        <rFont val="Times New Roman"/>
        <charset val="0"/>
      </rPr>
      <t>1300</t>
    </r>
    <r>
      <rPr>
        <sz val="10"/>
        <rFont val="方正仿宋_GBK"/>
        <charset val="134"/>
      </rPr>
      <t>万元实施沪滇红旅农旅融合产业园项目。建设内容：1.实施沪滇红色旅游项目。对肖朝汉故居房屋、庭院及周边环境进行保护性修缮和综合治理，建设红色多媒体培训厅</t>
    </r>
    <r>
      <rPr>
        <sz val="10"/>
        <rFont val="Times New Roman"/>
        <charset val="0"/>
      </rPr>
      <t>1</t>
    </r>
    <r>
      <rPr>
        <sz val="10"/>
        <rFont val="方正仿宋_GBK"/>
        <charset val="134"/>
      </rPr>
      <t>间、肖朝汉成长历程和主要革命事迹展厅</t>
    </r>
    <r>
      <rPr>
        <sz val="10"/>
        <rFont val="Times New Roman"/>
        <charset val="0"/>
      </rPr>
      <t>1</t>
    </r>
    <r>
      <rPr>
        <sz val="10"/>
        <rFont val="方正仿宋_GBK"/>
        <charset val="134"/>
      </rPr>
      <t>间，红色旅游文化纪念品展销厅（展销土陶、山地腌菜等特色商品，由村集体负责经营）</t>
    </r>
    <r>
      <rPr>
        <sz val="10"/>
        <rFont val="Times New Roman"/>
        <charset val="0"/>
      </rPr>
      <t>1</t>
    </r>
    <r>
      <rPr>
        <sz val="10"/>
        <rFont val="方正仿宋_GBK"/>
        <charset val="134"/>
      </rPr>
      <t>间；2.建勐佑休闲产业园</t>
    </r>
    <r>
      <rPr>
        <sz val="10"/>
        <rFont val="Times New Roman"/>
        <charset val="0"/>
      </rPr>
      <t>2000</t>
    </r>
    <r>
      <rPr>
        <sz val="10"/>
        <rFont val="方正仿宋_GBK"/>
        <charset val="134"/>
      </rPr>
      <t>平方米，内置崇明区、勐佑镇特色产品展销区、两地旅游文化推介服务区，借上海发达的旅游带动勐佑旅游长足发展；3.建沪滇智慧农业示范园，引领凤庆现代农业发展，建设观光智慧农业大棚</t>
    </r>
    <r>
      <rPr>
        <sz val="10"/>
        <rFont val="Times New Roman"/>
        <charset val="0"/>
      </rPr>
      <t>30000</t>
    </r>
    <r>
      <rPr>
        <sz val="10"/>
        <rFont val="方正仿宋_GBK"/>
        <charset val="134"/>
      </rPr>
      <t>平方米；4.建设上土茶叶标准化智能生产线</t>
    </r>
    <r>
      <rPr>
        <sz val="10"/>
        <rFont val="Times New Roman"/>
        <charset val="0"/>
      </rPr>
      <t>1</t>
    </r>
    <r>
      <rPr>
        <sz val="10"/>
        <rFont val="方正仿宋_GBK"/>
        <charset val="134"/>
      </rPr>
      <t>条；5.购置智能生产化生产设备，加工生态茶，生产沪滇康养茶系列产品。</t>
    </r>
    <r>
      <rPr>
        <sz val="10"/>
        <rFont val="Times New Roman"/>
        <charset val="0"/>
      </rPr>
      <t xml:space="preserve"> 
   </t>
    </r>
  </si>
  <si>
    <t>2.商饮服务</t>
  </si>
  <si>
    <t>新华乡牲口交易市场建设项目</t>
  </si>
  <si>
    <t>新华村、沙帽、砚田西密等</t>
  </si>
  <si>
    <t>在新华乡政府驻地、沙帽、砚田西密等街场，建设牲口交易市场。</t>
  </si>
  <si>
    <t>郭大寨乡牲畜综合屠宰厂建设项目</t>
  </si>
  <si>
    <t>建设牲畜综合屠宰厂1个</t>
  </si>
  <si>
    <r>
      <rPr>
        <sz val="9"/>
        <rFont val="方正仿宋_GBK"/>
        <charset val="134"/>
      </rPr>
      <t>凤庆县</t>
    </r>
    <r>
      <rPr>
        <sz val="9"/>
        <rFont val="Times New Roman"/>
        <charset val="0"/>
      </rPr>
      <t>2022</t>
    </r>
    <r>
      <rPr>
        <sz val="9"/>
        <rFont val="方正仿宋_GBK"/>
        <charset val="134"/>
      </rPr>
      <t>扶贫小额信贷项目</t>
    </r>
  </si>
  <si>
    <r>
      <rPr>
        <sz val="9"/>
        <rFont val="方正仿宋_GBK"/>
        <charset val="134"/>
      </rPr>
      <t>对</t>
    </r>
    <r>
      <rPr>
        <sz val="9"/>
        <rFont val="Times New Roman"/>
        <charset val="0"/>
      </rPr>
      <t>2019</t>
    </r>
    <r>
      <rPr>
        <sz val="9"/>
        <rFont val="方正仿宋_GBK"/>
        <charset val="134"/>
      </rPr>
      <t>年至</t>
    </r>
    <r>
      <rPr>
        <sz val="9"/>
        <rFont val="Times New Roman"/>
        <charset val="0"/>
      </rPr>
      <t>2021</t>
    </r>
    <r>
      <rPr>
        <sz val="9"/>
        <rFont val="方正仿宋_GBK"/>
        <charset val="134"/>
      </rPr>
      <t>年发放的扶贫小额信贷贷款</t>
    </r>
    <r>
      <rPr>
        <sz val="9"/>
        <rFont val="Times New Roman"/>
        <charset val="0"/>
      </rPr>
      <t>18758</t>
    </r>
    <r>
      <rPr>
        <sz val="9"/>
        <rFont val="方正仿宋_GBK"/>
        <charset val="134"/>
      </rPr>
      <t>万元进行续贴。新发放贷款2000万元。</t>
    </r>
  </si>
  <si>
    <t>凤庆县其他消费服务</t>
  </si>
  <si>
    <t>13个村</t>
  </si>
  <si>
    <t>在中山大学、云南大学、省高院、上海崇明区等定点扶贫单位开设消费扶贫专柜，结合电商平台运营，实现线上线下促进消费扶贫。</t>
  </si>
  <si>
    <t>洛党镇大兴村咖啡、澳洲坚果仓储物流中心建设项目</t>
  </si>
  <si>
    <t>建设大兴村咖啡、澳洲坚果仓储物流中心建筑面积205.45平方米，并配套厕所、围墙、大门等设施。项目受益1个行政村17个村民小组，受益农户960户4220人，其中：建档立卡贫困户89户341人。</t>
  </si>
  <si>
    <t>县工信局</t>
  </si>
  <si>
    <t>凤山镇冷链物流仓储项目</t>
  </si>
  <si>
    <t>实施冷链物流仓储项目5个，每个补助50万元</t>
  </si>
  <si>
    <t>庆县郭大寨乡农产品初加工、仓储、物流建设项目</t>
  </si>
  <si>
    <t>建设农产品仓储、冷链物流建设项目1个。</t>
  </si>
  <si>
    <t>县民改局</t>
  </si>
  <si>
    <t>凤庆县乡村公益岗位就业</t>
  </si>
  <si>
    <t>（除生态护林员外，县乡开发的护路员、护边员、治安员、保洁员、信息员等，聘用期6个月内的不算）岗位开发以建档立卡贫困户中劳动力为开发对象，重点解决2018、2019年、2020年在册建档立卡贫困户和新识别进入贫困户人口中无法离乡、无业可扶、无力脱贫的贫困劳动力的就地就业问题，助推贫困家庭增收脱贫，确保每个贫困家庭至少有1人转移输出或就近就地就业。</t>
  </si>
  <si>
    <t>凤庆县外出务工补助</t>
  </si>
  <si>
    <t>对外出务工且连续稳定就业三个月以上的贫困劳动力，按照省外就业每人最高不超过 1000 元、县外省内就业每人不超过 500 元的标准给予外出务工奖补。</t>
  </si>
  <si>
    <t>凤庆县职业技能培训</t>
  </si>
  <si>
    <t>对有培训意愿的农村劳动力进行技能培训</t>
  </si>
  <si>
    <r>
      <rPr>
        <b/>
        <sz val="11"/>
        <color theme="1"/>
        <rFont val="宋体"/>
        <charset val="134"/>
      </rPr>
      <t>1.</t>
    </r>
    <r>
      <rPr>
        <b/>
        <sz val="11"/>
        <color indexed="8"/>
        <rFont val="宋体"/>
        <charset val="134"/>
      </rPr>
      <t>组织化务工就业</t>
    </r>
  </si>
  <si>
    <r>
      <rPr>
        <b/>
        <sz val="11"/>
        <color theme="1"/>
        <rFont val="宋体"/>
        <charset val="134"/>
      </rPr>
      <t>2.</t>
    </r>
    <r>
      <rPr>
        <b/>
        <sz val="11"/>
        <color indexed="8"/>
        <rFont val="宋体"/>
        <charset val="134"/>
      </rPr>
      <t>公益岗位就业</t>
    </r>
  </si>
  <si>
    <r>
      <rPr>
        <b/>
        <sz val="11"/>
        <color theme="1"/>
        <rFont val="宋体"/>
        <charset val="134"/>
      </rPr>
      <t>1.</t>
    </r>
    <r>
      <rPr>
        <b/>
        <sz val="11"/>
        <color indexed="8"/>
        <rFont val="宋体"/>
        <charset val="134"/>
      </rPr>
      <t>产业基地建设</t>
    </r>
  </si>
  <si>
    <t>三岔河镇易地扶贫搬迁安置点传统产业提质增效项目</t>
  </si>
  <si>
    <t>涌金村、明龙村、山头田村</t>
  </si>
  <si>
    <t>1.对三个安置点安置农户的核桃720亩进行提质增效，补助标准200元/亩，计划投资14.4万元；2.对三个安置点安置农户的720中低产茶园改造提升（茶地除草除杂，除杂包括砍出影响茶树生长和茶叶质量的杂树、减少农药使用量，增加有机肥补助、茶树修剪干、病枝），补助标准500元/亩，计划投资36万元</t>
  </si>
  <si>
    <t>三岔河镇易地扶贫搬迁安置点产业扶贫基地建设项目</t>
  </si>
  <si>
    <t>1.在明龙村小花桥安置点采取“村委会+合作社+园区（大棚）+农户+市场”的模式，在安置点建设果蔬温室大棚17亩、食用菌棚区5亩。补助标准8万元/亩，计划投资176万元；2.在山头田村大平掌安置点新建占地面积130亩的产业扶贫基地种植树头菜，基地统一规划布局、统一土地流转、统一标准建设、统一运营管理，补助标准2000元/亩，计划投资26万元；3.在涌金村大湾田安置点新建占地面积26亩的产业扶贫基地种植重楼，基地统一规划布局、统一土地流转、统一标准建设、统一运营管理，种苗补助标准4万元/亩，计划投资104万元.</t>
  </si>
  <si>
    <r>
      <rPr>
        <b/>
        <sz val="11"/>
        <color theme="1"/>
        <rFont val="宋体"/>
        <charset val="134"/>
      </rPr>
      <t>2.</t>
    </r>
    <r>
      <rPr>
        <b/>
        <sz val="11"/>
        <color indexed="8"/>
        <rFont val="宋体"/>
        <charset val="134"/>
      </rPr>
      <t>产业园区融入</t>
    </r>
  </si>
  <si>
    <t>营盘镇集中安置点养殖小区建项目</t>
  </si>
  <si>
    <t>里拐村大平掌安置点、安平村大田坝安置点</t>
  </si>
  <si>
    <t>营盘镇里拐村大平掌安置点、安平村大田坝安置点养殖小区建设，建设养殖房1500平方米，建设管理用房，排污设施等附属设施。</t>
  </si>
  <si>
    <t>洛党镇易地扶贫搬迁安置点养殖小区配套项目</t>
  </si>
  <si>
    <t>洛党村、田心村、永和村</t>
  </si>
  <si>
    <t>在洛党镇洛党村大光田安置点、田心村田心安置点、永和村永尚安置点各配套养殖小区1个。</t>
  </si>
  <si>
    <r>
      <rPr>
        <b/>
        <sz val="11"/>
        <color theme="1"/>
        <rFont val="宋体"/>
        <charset val="134"/>
      </rPr>
      <t>3.</t>
    </r>
    <r>
      <rPr>
        <b/>
        <sz val="11"/>
        <color indexed="8"/>
        <rFont val="宋体"/>
        <charset val="134"/>
      </rPr>
      <t>扶贫车间建设</t>
    </r>
  </si>
  <si>
    <t xml:space="preserve">g </t>
  </si>
  <si>
    <t>三岔河镇易地扶贫搬迁安置点扶贫车间建设项目</t>
  </si>
  <si>
    <t>针对产业扶贫基地建设项目在明龙村小花桥安置点建设蔬菜分拣车间，集加工、冷链、包装等为一体，占地1200m，计划投资200万元。</t>
  </si>
  <si>
    <t>在山头田村大平掌安置点建设树头菜加工扶贫车间，建设树头菜初加工、包装、物流，产品研发等生产线，计划投资180万元。</t>
  </si>
  <si>
    <t>洛党镇易地扶贫搬迁安置点垃圾收集处理设施配套项目</t>
  </si>
  <si>
    <t>在洛党镇洛党村大光田安置点、田心村田心安置点、永和村永尚安置点各配套垃圾收集处理设施1件，配置垃圾收集房3间、垃圾桶60只。</t>
  </si>
  <si>
    <t>三岔河镇明龙村小花桥安置点安全防护建设项目</t>
  </si>
  <si>
    <t>建设明龙村小花桥安置点河道堤坝长500米8250立方米（上底1.5米，下底4米，高6米），单价460元/立方米，河道清淤，计划投资379.5万元</t>
  </si>
  <si>
    <t>三岔河镇易地扶贫搬迁安置点生活污水收集处置项目</t>
  </si>
  <si>
    <t>1.在明龙村小花桥安置点建设生活污水收集工程，新建户用污水收集池22座，检查井10座，户用污水收集管1500m，DN200污水收集管2000m，计划投资80万元。</t>
  </si>
  <si>
    <t>在涌金村大湾田安置点建设建设生活污水收集工程和污水处理工程。新建户用污水收集池26座，检查井10座，户用污水收集管2000m，DN200污水收集管3000m，15m3/d太阳能一体化+表流湿地污水处理系统1座.计划投资150万元。</t>
  </si>
  <si>
    <t>凤庆县巩固退耕还林工程</t>
  </si>
  <si>
    <t>鲁史镇、小湾镇</t>
  </si>
  <si>
    <t>以抚育管护、林下种植为主要建设内容，实施巩固退耕还林成果项目28万亩</t>
  </si>
  <si>
    <r>
      <rPr>
        <b/>
        <sz val="11"/>
        <color theme="1"/>
        <rFont val="宋体"/>
        <charset val="134"/>
      </rPr>
      <t>1.</t>
    </r>
    <r>
      <rPr>
        <b/>
        <sz val="11"/>
        <color indexed="8"/>
        <rFont val="宋体"/>
        <charset val="134"/>
      </rPr>
      <t>木本粮油种植</t>
    </r>
  </si>
  <si>
    <t>凤庆县林业贷款贴息补助项目</t>
  </si>
  <si>
    <t>每年扶持全县木本油料、特色经济林、林下经济等种植业企业6户，木本油料收购加工、仓储物流企业10户，木本油料种植加工林农150户，全县每年实现林业贷款额4亿元以上，贴息1200万元。</t>
  </si>
  <si>
    <r>
      <rPr>
        <b/>
        <sz val="11"/>
        <color theme="1"/>
        <rFont val="宋体"/>
        <charset val="134"/>
      </rPr>
      <t>2.</t>
    </r>
    <r>
      <rPr>
        <b/>
        <sz val="11"/>
        <color indexed="8"/>
        <rFont val="宋体"/>
        <charset val="134"/>
      </rPr>
      <t>木本粮油林提质增效</t>
    </r>
  </si>
  <si>
    <t>凤庆县核桃提质增效项目</t>
  </si>
  <si>
    <t>在等上、鹿鸣、双龙、禄丰、永发、砚田、马街、白岩、新平、雪化、干马实施泡核桃提质增效6500亩</t>
  </si>
  <si>
    <t>诗礼乡木本油料提质增效建设项目</t>
  </si>
  <si>
    <t>14个村</t>
  </si>
  <si>
    <t>实施提质增效1.2万亩。分村是：诗礼村0.16万亩；永复村0.08万亩；孔兴村0.08万亩；清华村0.08万亩；古墨村0.08万亩；牌坊村0.08万亩；三合村0.08万亩；河平村0.08万亩；乐平村0.08万亩；永乐村0.08万亩；朝阳村0.08万亩；武伟村0.08万亩。</t>
  </si>
  <si>
    <t>鲁史镇木本油料提质增效建设项目</t>
  </si>
  <si>
    <t>17个村</t>
  </si>
  <si>
    <t>实施木本油料核桃提质增效1.2万亩。分村是：鲁史村0.07万亩；宝华村0.07万亩；鲁家山村0.07万亩；沿河村0.07万亩；金马村0.07万亩；古平村0.07万亩；金鸡村0.08万亩；凤凰村0.07万亩；犀牛村0.07万亩；力马柯村0.07万亩；永新村0.07万亩；河边村0.07万亩；团结村0.07万亩；永发村0.07万亩；羊头山村0.07万亩；老道箐村0.07万亩；新塘村0.07万亩。</t>
  </si>
  <si>
    <t>新华乡木本油料提质增效建设项目</t>
  </si>
  <si>
    <t>实施木本油料核桃提质增效1.125万亩。分村是：美华村0.125万亩；瓦屋村0.1万亩，坚果0.1万亩；西密村0.1万亩；白腊村0.1万亩；文平村0.1万亩；凤云村0.1万亩；紫薇村0.1万亩；砚田村0.1万亩；水源村0.1万亩；新华村0.1万亩；沙帽村0.1万亩。</t>
  </si>
  <si>
    <t>大寺乡木本油料提质增效建设项目</t>
  </si>
  <si>
    <t>实施木本油料核桃提质增效1.2万亩。分村是：大寺村0.2万亩；河顺村0.1万亩；双龙村0.1万亩；回龙村0.1万亩；平河村0.1万亩；岔河村0.1万亩；清水村0.1万亩；漭街村0.1万亩，马庄村0.1万亩，德乐村0.1万亩，路山村0.1万亩。</t>
  </si>
  <si>
    <t>小湾镇木本油料提质增效建设项目</t>
  </si>
  <si>
    <t>12个村</t>
  </si>
  <si>
    <t>实施木本油料核桃提质增效1.05万亩。分村是：小湾村0.17万亩，蕨菜村0.08万亩；箐中村0.08万亩；正义村0.08万亩；温泉村0.08万亩；桂花村0.08万亩；锦秀村0.08万亩；华峰村0.08万亩；三水村0.08万亩；梅竹村0.08万亩；春光村0.08万亩，马街村0.08万亩。</t>
  </si>
  <si>
    <t>腰街乡木本油料提质增效建设项目</t>
  </si>
  <si>
    <t>6个村</t>
  </si>
  <si>
    <t>实施木本油料核桃提质增效0.6万亩。分村是：腰街村0.1万亩；函关村0.1万亩；民安村0.1万亩；复兴村0.1万亩；星源村0.1万亩；开明村0.1万亩。</t>
  </si>
  <si>
    <t>洛党镇木本油料提质增效建设项目</t>
  </si>
  <si>
    <t>19个村（大兴村除外）</t>
  </si>
  <si>
    <t>实施木本油料核桃提质增效1.5万亩。分村是：洛党村0.07万亩；白云村0.07万亩；鹿鸣村0.07万亩；岳舞村0.07万亩；礼乐村0.07万亩；和德村0.07万亩；厚丰村0.07万亩；水菜林村0.07万亩；永和村0.14万亩；桃花村0.07万亩；荣上村0.07万亩；田心村0.07万亩；太平寺村0.07万亩；鼎新村0.07万亩；箐头村0.07万亩；琼岳村0.07万亩；新峰村0.07万亩；中村0.07万亩；万峰村0.17万亩。</t>
  </si>
  <si>
    <t>凤山镇木本油料提质增效建设项目</t>
  </si>
  <si>
    <t>18个村</t>
  </si>
  <si>
    <t>实施木本油料核桃提质增效1.2万亩。分村是：上寨村0.066万亩；红塘村0.066万亩；水箐村0.066万亩；安石村0.066万亩；董扁村0.066万亩；青树村0.066万亩；落星村0.066万亩；东山村0.066万亩；麦地村0.066万亩；后山村0.066万亩；象塘村0.066万亩；前锋村0.066万亩；大有村0.066万亩；等上村0.066万亩；京竹林村0.066万亩；金平村0.066万亩；平村村0.066万亩；清水河村0.078万亩。</t>
  </si>
  <si>
    <t>勐佑镇木本油料提质增效建设项目</t>
  </si>
  <si>
    <t>实施木本油料核桃提质增效1.65万亩。分村是：中和村0.13万亩；鱼塘村0.08万亩；新林村0.08万亩；习谦村0.08万亩；立果村0.08万亩；岔路村0.08万亩；白岩村0.08万亩；翁乐村0.08万亩；高山村0.08万亩；棕园村0.08万亩；安街村0.08万亩；河东村0.08万亩；勐佑村0.08万亩；新寨村0.08万亩；新田村0.08万亩；阿里侯村0.08万亩；大寨子0.08万亩；界牌村0.08万亩；立达村0.08万亩；立平村0.08万亩。</t>
  </si>
  <si>
    <t>三岔河镇木本油料提质增效建设项目</t>
  </si>
  <si>
    <t>实施木本油料核桃提质增效1.05万亩。分村是：雪华村0.09万亩；光华村0.08万亩，坚果0.08万亩；松花村0.08万亩；涌金村0.08万亩；康明村0.08万亩；水田村0.08万亩；明龙村0.08万亩；王平村0.08万亩；棉花林村0.08万亩；秀衣庄村0.08万亩；山头田村0.08万亩；柏木村0.08万亩；大龙潭村0.08万亩。</t>
  </si>
  <si>
    <t>雪山镇木本油料提质增效建设项目</t>
  </si>
  <si>
    <t>实施木本油料核桃提质增效1.05万亩。分村是：兴街村0.09万亩；中山村0.08万亩；立马村0.08万亩；荒田村0.08万亩；王家寨村0.08万亩；安和村0.08万亩；新民村0.08万亩；新化村0.08万亩；新联村0.08万亩；新文村0.08万亩；永顺村0.08万亩；新平村0.08万亩；桂林村0.08万亩。</t>
  </si>
  <si>
    <t>营盘镇木本油料提质增效建设项目</t>
  </si>
  <si>
    <t>实施木本油料提质增效7.5万亩，其中：3万亩，坚果4.5万亩。分村是：贺费村0.5万亩；忙岗村0.5万亩；杨家寨村0.5万亩；红立村0.5万亩，京立安村0.5万亩；里拐村0.5万亩；大乃坝村坚果2万亩；三塔村坚果1万亩；安平村坚果0.3万亩；干塘村坚果0.5万亩；秀塘村坚果0.2万亩；景杏村坚果0.5万亩。</t>
  </si>
  <si>
    <t>郭大寨乡木本油料提质增效建设项目</t>
  </si>
  <si>
    <t>实施木本油料核桃提质增效1.05万亩。分村是：团山村0.09万亩；卡思村0.09万亩；大立色村0.09万亩；平掌村0.09万亩；松林村0.09万亩；郭大寨村0.09万亩；琼英村0.09万亩；干马村0.09万亩；罗家寨村0.09万亩；文德村0.09万亩；邦贵村0.15万亩。</t>
  </si>
  <si>
    <r>
      <rPr>
        <b/>
        <sz val="11"/>
        <color theme="1"/>
        <rFont val="宋体"/>
        <charset val="134"/>
      </rPr>
      <t>3.</t>
    </r>
    <r>
      <rPr>
        <b/>
        <sz val="11"/>
        <color indexed="8"/>
        <rFont val="宋体"/>
        <charset val="134"/>
      </rPr>
      <t>木本油料加工</t>
    </r>
  </si>
  <si>
    <r>
      <rPr>
        <b/>
        <sz val="11"/>
        <color theme="1"/>
        <rFont val="宋体"/>
        <charset val="134"/>
      </rPr>
      <t>1.</t>
    </r>
    <r>
      <rPr>
        <b/>
        <sz val="11"/>
        <color indexed="8"/>
        <rFont val="宋体"/>
        <charset val="134"/>
      </rPr>
      <t>林下种植</t>
    </r>
  </si>
  <si>
    <t>新华乡林下产业发展项目</t>
  </si>
  <si>
    <t>滇重楼、天麻、黄精等中药材种植200亩，魔芋种植500亩。</t>
  </si>
  <si>
    <t>腰街乡农业综合开发名优经济林（林下）示范基地建设项目</t>
  </si>
  <si>
    <t>扶持林业龙头企业1户，建设核桃林下魔芋标准化种植示范基地4000亩，澳洲坚果等木本油料示范基地5000</t>
  </si>
  <si>
    <r>
      <rPr>
        <b/>
        <sz val="11"/>
        <color theme="1"/>
        <rFont val="宋体"/>
        <charset val="134"/>
      </rPr>
      <t>2.</t>
    </r>
    <r>
      <rPr>
        <b/>
        <sz val="11"/>
        <color indexed="8"/>
        <rFont val="宋体"/>
        <charset val="134"/>
      </rPr>
      <t>林下养殖</t>
    </r>
  </si>
  <si>
    <t>鲁史镇羊头山村林下土鸡养殖项目</t>
  </si>
  <si>
    <t>羊头山村</t>
  </si>
  <si>
    <t>羽</t>
  </si>
  <si>
    <t>成立林下土鸡养殖专业合作社，养殖土鸡6000羽，10元/羽，所出栏的土鸡由合作社收购。</t>
  </si>
  <si>
    <r>
      <rPr>
        <b/>
        <sz val="11"/>
        <color theme="1"/>
        <rFont val="宋体"/>
        <charset val="134"/>
      </rPr>
      <t>3.</t>
    </r>
    <r>
      <rPr>
        <b/>
        <sz val="11"/>
        <color indexed="8"/>
        <rFont val="宋体"/>
        <charset val="134"/>
      </rPr>
      <t>林下产品加工</t>
    </r>
  </si>
  <si>
    <t>凤山镇自然村道路硬化工程</t>
  </si>
  <si>
    <t>董扁村、红塘村、后山村、金平村</t>
  </si>
  <si>
    <t>新建12公里水泥混凝土路面或沥青混凝土路面，路面宽不低于3.5米</t>
  </si>
  <si>
    <t>县交运局、县乡村振兴局</t>
  </si>
  <si>
    <t>洛党镇自然村道路硬化工程</t>
  </si>
  <si>
    <t>鼎新村、和德村、厚丰村、礼乐村</t>
  </si>
  <si>
    <t>新华乡自然村道路硬化工程</t>
  </si>
  <si>
    <t>白腊村、西密村、瓦屋村</t>
  </si>
  <si>
    <t>新建9里水泥混凝土路面或沥青混凝土路面，路面宽不低于3.5米</t>
  </si>
  <si>
    <t>县交运局、县乡村振兴局、县民宗局</t>
  </si>
  <si>
    <t>诗礼乡自然村道路硬化工程</t>
  </si>
  <si>
    <t>清华村、古墨村、牌坊村</t>
  </si>
  <si>
    <t>新建9公里水泥混凝土路面或沥青混凝土路面，路面宽不低于3.5米</t>
  </si>
  <si>
    <t>鲁史镇自然村道路硬化工程</t>
  </si>
  <si>
    <t>宝华村、团结村、永发村、老道箐村</t>
  </si>
  <si>
    <t>大寺乡自然村道路硬化工程</t>
  </si>
  <si>
    <t>平河村、河顺村、双龙村</t>
  </si>
  <si>
    <t>小湾镇自然村道路硬化工程</t>
  </si>
  <si>
    <t>蕨菜村、箐中村、温泉村</t>
  </si>
  <si>
    <t>腰街乡自然村道路硬化工程</t>
  </si>
  <si>
    <t>开明村、函关村</t>
  </si>
  <si>
    <t>新建6公里水泥混凝土路面或沥青混凝土路面，路面宽不低于3.5米</t>
  </si>
  <si>
    <t>勐佑镇自然村道路硬化工程</t>
  </si>
  <si>
    <t>新林村、习谦村、立果村、岔路村</t>
  </si>
  <si>
    <t>三岔河镇自然村道路硬化工程</t>
  </si>
  <si>
    <t>雪华村、松花村、康明村</t>
  </si>
  <si>
    <t>雪山镇自然村道路硬化工程</t>
  </si>
  <si>
    <t>荒田村、中山村、兴街村</t>
  </si>
  <si>
    <t>郭大寨乡自然村道路硬化工程</t>
  </si>
  <si>
    <t>干马村、邦贵村、大立色村</t>
  </si>
  <si>
    <t>营盘镇自然村道路硬化工程</t>
  </si>
  <si>
    <t>营盘村、大乃坝村、景杏村、勐统村</t>
  </si>
  <si>
    <t>郭大寨乡饮水安全巩固提升项目</t>
  </si>
  <si>
    <t>架设饮水管线30公里，补助10万元/公里</t>
  </si>
  <si>
    <t>诗礼乡饮水安全巩固提升工程</t>
  </si>
  <si>
    <t>永复村、孔兴村、牌坊村、三合村、河平村、永乐村、安义村、禄丰村</t>
  </si>
  <si>
    <t>诗礼乡饮水安全巩固提升工程13项，其中永复村3项，孔兴村1项，牌坊村2项，三合村1项，河平村2项，永乐村1项，安义村1项，禄丰村1项。</t>
  </si>
  <si>
    <t>洛党镇自然村饮水巩固提升工程</t>
  </si>
  <si>
    <t>箐头村、白云村、太平寺村、岳舞村</t>
  </si>
  <si>
    <t>新建取水坝座、水池、管网，入户管网及一户一表安装。其中：箐头村、白云村、太平寺村、岳舞村各1件</t>
  </si>
  <si>
    <t>营盘镇饮水安全巩固提升项目</t>
  </si>
  <si>
    <t>安平村</t>
  </si>
  <si>
    <t>对营盘镇饮水工程管道老化的情况进行改造，建设取水净水设施、输水管道、蓄水池、进户管线。工程概算500万元</t>
  </si>
  <si>
    <t>腰街乡农村饮水安全巩固提升工程项目</t>
  </si>
  <si>
    <t>开明村、星源村、民安村、函关村、腰街村、复兴村</t>
  </si>
  <si>
    <t>巩固提升5个行政村农村人口饮水安全，建取水坝5座，蓄水池5个200立方米配套管网6公里，安装排水涵管2公里</t>
  </si>
  <si>
    <t>三岔河镇饮水安全提升项目</t>
  </si>
  <si>
    <t>雪华村、松花村、康明村、秀衣庄村、大龙潭村</t>
  </si>
  <si>
    <t>饮水巩固提升项目：.雪华村：投资20万元；松花村：投资40万元；康明村：投资30万元；秀衣庄村：投资30万元；大龙潭村：投资30万元。</t>
  </si>
  <si>
    <t>凤庆县饮水安全巩固提升项目</t>
  </si>
  <si>
    <t>在等上、鹿鸣、双龙、禄丰、永发、砚田、马街、白岩、新平、雪化、干马、大乃坝实施饮水安全巩固</t>
  </si>
  <si>
    <t>小湾镇饮水安全巩固提升工程</t>
  </si>
  <si>
    <t>梅竹村、桂花村、箐中村、温泉村、春光村、马街村</t>
  </si>
  <si>
    <t>建设梅竹村、桂花村、箐中村、温泉村、春光村、马街村饮水安全巩固提升工程，建设新的饮水管道、安装净水、消毒设备</t>
  </si>
  <si>
    <t>诗礼乡排水排污设施建设项目</t>
  </si>
  <si>
    <t>诗礼村、古墨村、三合村、河平村、朝阳村</t>
  </si>
  <si>
    <t>诗礼乡排水排污设施建设项目9项， 其中诗礼村4项，古墨村1项，三合村1项，河平村1项，朝阳村2项。</t>
  </si>
  <si>
    <t>诗礼乡垃圾处理设施建设项目</t>
  </si>
  <si>
    <t>诗礼村、孔兴村、河平村、乐平村</t>
  </si>
  <si>
    <t>诗礼乡垃圾处理设施建设项目26项，其中：诗礼村建设垃圾池及垃圾焚烧炉6个，孔兴村建设垃圾集中处理点1个，河平村垃圾箱10个，乐平村建设垃圾池及垃圾焚烧炉7个。</t>
  </si>
  <si>
    <t>营盘镇垃圾处理项目</t>
  </si>
  <si>
    <t>建设27个砖混垃圾焚烧炉及垃圾分类分拣场地，并在公共区域配套240升塑料垃圾桶20只，项目补助15万元。</t>
  </si>
  <si>
    <t>洛党镇污水处理建设项目</t>
  </si>
  <si>
    <t>项目覆盖20个行政村，新建污水管网673.49公里，接污沟渠382公里，污水生物氧化处理设施150个，检查井6800个。</t>
  </si>
  <si>
    <t>腰街乡洁净乡村垃圾收储转运一体化项目</t>
  </si>
  <si>
    <t>设置乡级垃圾转运中心2000㎡，62个村民小组垃圾分类收集房12400平方，分类垃圾桶1000只，</t>
  </si>
  <si>
    <t>郭大寨乡人居环境整治项目</t>
  </si>
  <si>
    <t>建设串户污水管网建设20公里，补助10万元/公里</t>
  </si>
  <si>
    <t>三岔河镇农村生活垃圾处理项目</t>
  </si>
  <si>
    <t>在人口密集的小组、交通要道建设必要的垃圾池、配置铁质垃圾桶。计划投资20万元/村。</t>
  </si>
  <si>
    <t>鲁史镇人居环境整治项目</t>
  </si>
  <si>
    <t>宝华村、羊头山村、老道箐村、永发村</t>
  </si>
  <si>
    <t>建设垃圾池38个，其中：宝华村28个、羊头山村5个、老道箐村1个、永发村4个</t>
  </si>
  <si>
    <t>凤庆县人居环境整治项目</t>
  </si>
  <si>
    <t>在等上、鹿鸣、双龙、禄丰、永发、砚田、马街、白岩、新平、雪化、干马、大乃坝村建设垃圾池、污水处理</t>
  </si>
  <si>
    <t>诗礼乡村组消防设施建设项目</t>
  </si>
  <si>
    <t>孔兴村、河平村、朝阳村、安义村、禄丰村</t>
  </si>
  <si>
    <t>孔兴村村公共场所、卫生室、学校消防设施、消防水池；河平村村组消防池建设项目17个，朝阳村消防设施建设2个；安义村修建消防池4个，消防设施18套；禄丰村修建消防池3个，消防设施18套。</t>
  </si>
  <si>
    <t>郭大寨乡村组消防设施建设项目</t>
  </si>
  <si>
    <t>建设村组消防设施场所建设11个，补助20万元/个</t>
  </si>
  <si>
    <t>（一）教育帮扶</t>
  </si>
  <si>
    <t>1."雨露计划"职业教育</t>
  </si>
  <si>
    <t>凤庆县2022年雨露计划补助项目</t>
  </si>
  <si>
    <t>根据全国防返贫监测信息系统标注中高职学生名单，经核查实际在校情况后给予补助，在读中等职业教育、高等职业教育、技工院校建档立卡脱贫户学生补助标准1500元/生.学期；就读职业教育东西协作行动计划学生补助标准2500元/生.学期。计划补助学生3501人（包括春季和秋季2个学期）。</t>
  </si>
  <si>
    <t>县教体局</t>
  </si>
  <si>
    <t>凤庆县村卫生室服务能力提升项目</t>
  </si>
  <si>
    <t>洛党镇、诗礼乡、新华乡、郭大寨乡、凤山镇、三岔河镇、雪山镇</t>
  </si>
  <si>
    <t>40个村</t>
  </si>
  <si>
    <t>新建面积120平方米的标准化村卫生室3个，改造、扩建、修缮等巩固提升村卫生室37个，以及医疗设备采购，开展基层医技人才培训、医疗设备配置、功能科室创建等。</t>
  </si>
  <si>
    <t>县卫健局</t>
  </si>
  <si>
    <t>云南省临沧市凤庆县巩固拓展脱贫攻坚成果同乡村振兴有效衔接规划（2023年）</t>
  </si>
  <si>
    <t>郭大寨乡百香果、冬桃种植项目</t>
  </si>
  <si>
    <t>团山等6个村</t>
  </si>
  <si>
    <t>种植百香果1000亩，冬桃500亩，采取以奖代补方式建设。</t>
  </si>
  <si>
    <t>2023年</t>
  </si>
  <si>
    <t>鲁史镇沃柑橘种植项目</t>
  </si>
  <si>
    <t>犀牛村、永发村</t>
  </si>
  <si>
    <t>沃柑橘种植500亩，奖补500元/亩。其中犀牛村种植200亩、永发村种植300亩</t>
  </si>
  <si>
    <t>宝华村冬桃种植项目</t>
  </si>
  <si>
    <t>宝华村</t>
  </si>
  <si>
    <t>冬桃种植300亩，每亩8株，奖补50元/株。</t>
  </si>
  <si>
    <t>郭大寨乡油菜种植项目</t>
  </si>
  <si>
    <t>郭大寨村、松林村</t>
  </si>
  <si>
    <t>种植油菜500亩，采取以奖代补方式建设。</t>
  </si>
  <si>
    <t>郭大寨乡花椒种植项目</t>
  </si>
  <si>
    <t>团山村等6个村</t>
  </si>
  <si>
    <t>种植花椒500亩，采取以奖代补方式建设。</t>
  </si>
  <si>
    <t>新华乡瓦屋大荒田金山黄菊种植项目</t>
  </si>
  <si>
    <t>瓦屋村</t>
  </si>
  <si>
    <t>种植金丝黄菊1000亩，接待中心1个，初加工基地1个等，采取以奖代补方式建设。</t>
  </si>
  <si>
    <t>涌金村发展魔芋连片种植500亩，采取以奖代补方式建设。</t>
  </si>
  <si>
    <t>鲁史镇河边村草果种植项目</t>
  </si>
  <si>
    <t>河边村</t>
  </si>
  <si>
    <t>草果种植300亩，奖补300元/亩</t>
  </si>
  <si>
    <t>小湾镇魔芋种植项目</t>
  </si>
  <si>
    <t>对蕨菜村辖区内的核桃地里种植魔芋1000亩，采取以奖代补方式建设。</t>
  </si>
  <si>
    <t>腰街乡香蕉种植项目</t>
  </si>
  <si>
    <t>以“合作社+大户+贫困户”模式，实施沿热区香蕉种植350亩，其中开明村200亩，星源村50亩，复兴村50亩，函关村50亩，，采取以奖代补方式建设。</t>
  </si>
  <si>
    <t>洛党镇树头菜种植项目</t>
  </si>
  <si>
    <t>在全镇高海拔地段村组种植树头菜1000亩，配套建设产、供、销体系，采取以奖代补方式建设。</t>
  </si>
  <si>
    <t>禄丰村、武伟村</t>
  </si>
  <si>
    <t>禄丰村新建20间、武伟村新建30间，项目覆盖烤烟产业5000亩。</t>
  </si>
  <si>
    <t>春光村、马街村、正义村</t>
  </si>
  <si>
    <t>对2013年建设仍在使用的烤房进行重先建设果蔬烘干机45座，项目覆盖烤烟产业450亩。</t>
  </si>
  <si>
    <t>营盘村种烟小组、红立村种烟小组、忙帮村种烟小组</t>
  </si>
  <si>
    <t>营盘村种烟小组、红立村种烟小组、忙帮村种烟小组建设果蔬烘干机30座，项目覆盖烤烟产业300亩。</t>
  </si>
  <si>
    <t>大寺村、漭街村</t>
  </si>
  <si>
    <t>新建大寺村漭街河烟区果蔬烘干机5座，项目覆盖烤烟产业50亩。</t>
  </si>
  <si>
    <t>禄丰村20间、武伟村30间，项目覆盖烤烟产业500亩。</t>
  </si>
  <si>
    <t>犀牛村、金鸡村、金马村、凤凰村</t>
  </si>
  <si>
    <t>犀牛村枣子5座，犀牛村大桥头5座，凤凰村华丰5座，金马村尾巴河5座，金马村松林唐5座，项目覆盖烤烟产业3000亩。</t>
  </si>
  <si>
    <t>新建大寺村漭街河烟区生物制燃料机5台，项目覆盖烤烟产业400亩。</t>
  </si>
  <si>
    <t>种烟村、种烟小组建设烟专用生物质燃烧机400台，项目覆盖烤烟产业5000亩。</t>
  </si>
  <si>
    <t>永乐村、禄丰村</t>
  </si>
  <si>
    <t>永乐村汤家至平路烟区公路硬化6公里，安义村安下至新村小组至禄丰下村烟区公路硬化2.5公里，项目覆盖烤烟产业900亩。</t>
  </si>
  <si>
    <t>白腊村、凤云村、沙帽村</t>
  </si>
  <si>
    <t>白腊村的么山烟区产业道路新建5公里、凤云村太吉小组烟区产业道路新建2公里、沙帽村上村山脚烟区产业道路新建3公里，项目覆盖烤烟产业6000亩。</t>
  </si>
  <si>
    <t>鲁史镇烟区产业道路硬化建设项目</t>
  </si>
  <si>
    <t>金鸡村、凤凰村</t>
  </si>
  <si>
    <t>金鸡村大地基河至大生田道路硬化5 km，凤凰村双电杆至新桥河至村委会下15KM，项目覆盖烤烟产业2000亩。</t>
  </si>
  <si>
    <t>腰街乡烟区产业道路硬化建设项目</t>
  </si>
  <si>
    <t>腰街村安平、鱼塘、腰街3个组产业路7公里，项目覆盖烤烟产业1300亩。</t>
  </si>
  <si>
    <t>洛党镇烟区产业道路硬化建设项目。</t>
  </si>
  <si>
    <t>太平寺村</t>
  </si>
  <si>
    <t>新村至大路边1公里，项目覆盖烤烟产业100亩。</t>
  </si>
  <si>
    <t>忙帮村、红立村</t>
  </si>
  <si>
    <t>忙帮村、红立村烤烟产业路6公里，项目覆盖烤烟产业1200亩。</t>
  </si>
  <si>
    <t>硬化双龙村杨成达烤房至田头小组烟区产业道路4公里，青树领岗至罗有富烤房烟区产业道路4公里，项目覆盖烤烟产业1000亩。</t>
  </si>
  <si>
    <t>春光村、马街村</t>
  </si>
  <si>
    <t>马街村大村小组至春光李家组烟区产业道路硬化2公里，项目覆盖烤烟产业400亩。</t>
  </si>
  <si>
    <t>永复村</t>
  </si>
  <si>
    <t>永复村茅庐河烟区公路新挖3.5公里，项目覆盖烤烟产业500亩。</t>
  </si>
  <si>
    <t>新开挖烟区产业道路李述怀户至普金山田边3公里，项目覆盖烤烟产业800亩。</t>
  </si>
  <si>
    <t>种烟村新开挖烤烟产业路20公里，项目覆盖烤烟产业1000亩。</t>
  </si>
  <si>
    <t>三岔河镇产业路建设项目</t>
  </si>
  <si>
    <t>三岔河镇产业路建设50公里，项目覆盖产业2000亩。</t>
  </si>
  <si>
    <t>小湾镇产业道路建设项目</t>
  </si>
  <si>
    <t>蕨菜村、箐中村、三水村、春光村、华峰村、马街村</t>
  </si>
  <si>
    <t>建设产业道路：蕨菜村2公里、箐中村2公里、三水村0.6公里、春光村6公里、华峰村2公里、马街村0.5公里，项目覆盖产业2000亩。</t>
  </si>
  <si>
    <t>郭大寨乡特色蔬菜种植项目</t>
  </si>
  <si>
    <t>松林村等6个村</t>
  </si>
  <si>
    <t>大棚蔬菜300亩，辣椒种植200亩，采取以奖代补方式建设。</t>
  </si>
  <si>
    <t>鲁史镇2023年良和瓜种植</t>
  </si>
  <si>
    <t>鲁史镇2023年甜脆豌豆种植项目</t>
  </si>
  <si>
    <t>大有村、桃花村、平河村、永复村、金马村、瓦屋村、蕨菜村、新田村、王家寨村、水田村、平掌村、里拐村</t>
  </si>
  <si>
    <t>特色蔬菜种植2000亩，采取以奖代补方式建设。</t>
  </si>
  <si>
    <t>洛党镇食用菌种植加工项目</t>
  </si>
  <si>
    <t>洛党、田心、厚丰、和德等村</t>
  </si>
  <si>
    <t>洛党、田心、厚丰、和德等村建设设施农业2000平方米；磨菇种植面积3600平方米、平菇菌棒31万袋、香菇菌棒20万袋、木耳菌棒15万袋，采取以奖代补方式建设。</t>
  </si>
  <si>
    <t>营盘镇重楼种植项目</t>
  </si>
  <si>
    <t>里柺村、杨家寨村</t>
  </si>
  <si>
    <t>对贫困户进行重楼种植扶持，选取有种植经验的种植户、已经在种植的贫困户进行标准种植推广，通过标准化种植，完成验收补助。发展50亩，采取以奖代补方式建设。</t>
  </si>
  <si>
    <t>腰街乡黄精种植项目</t>
  </si>
  <si>
    <t>以“合作社+龙头企业+贫困户”模式，集中种植黄精种苗700亩，其中民安村100亩，复兴村100亩，开明村200亩，星源村100亩，腰街村100亩，函关村100亩，采取以奖代补方式建设。</t>
  </si>
  <si>
    <t>腰街乡续断种植项目</t>
  </si>
  <si>
    <t>以“合作社+龙头企业”模式，种植续断500亩，其中复兴200亩、开明村100亩、星源村50亩、民安村50亩、腰街村50亩、函关村50亩，采取以奖代补方式建设。</t>
  </si>
  <si>
    <t>农业、扶贫</t>
  </si>
  <si>
    <t>郭大寨乡中药材种植项目</t>
  </si>
  <si>
    <t>种植中药材1000亩（红花500亩、蒲公英400亩、白芷100亩），采取以奖代补方式建设。</t>
  </si>
  <si>
    <t>明龙村、山头田村</t>
  </si>
  <si>
    <t>发展重楼、续断、白芨、五味子、半夏、吴茱萸龙胆草等中草药种植明龙村300亩、山头田村200亩，采取以奖代补方式建设。</t>
  </si>
  <si>
    <t>鲁史镇重楼种植项目</t>
  </si>
  <si>
    <t>宝华村、沿河村、金马村、老道箐村</t>
  </si>
  <si>
    <t>重楼种植550亩，奖补6000元/亩。其中宝华村种植200亩、沿河村种植200亩、金马村种植100亩、老道箐村种植50亩</t>
  </si>
  <si>
    <t>在大有、桃花、平河、永复、金马、瓦屋、蕨菜、新田、王家寨、水田、平掌、里拐种植蒲公英、青椒、红花、金丝皇菊等中药材650亩，采取以奖代补方式建设。</t>
  </si>
  <si>
    <t>郭大寨乡黄牛养殖及养殖场建设项目</t>
  </si>
  <si>
    <t>5个村</t>
  </si>
  <si>
    <t>养殖肉牛200头，养殖场建设5个，采取以奖代补方式建设。</t>
  </si>
  <si>
    <t>三岔河镇肉牛养殖项目</t>
  </si>
  <si>
    <t>光华村、明龙村、棉花林村</t>
  </si>
  <si>
    <t>成立肉牛养殖专业合作社3个（光华村1个、明龙村1个、棉花林1个），采取以奖代补方式建设。</t>
  </si>
  <si>
    <t>营盘镇勐统村黑山羊养殖基地建设项目</t>
  </si>
  <si>
    <t>勐统村</t>
  </si>
  <si>
    <t>建设勐统村黑山羊养殖小区，完成标准化圈舍建设，配套相关设施，引进优质黑山羊种苗，采取以奖代补方式建设。</t>
  </si>
  <si>
    <t>营盘镇里拐村生猪养殖小区建设项目</t>
  </si>
  <si>
    <t>里拐村</t>
  </si>
  <si>
    <t>在里拐村建设生猪养殖小区，配套相关附属设施，养殖生猪300头，采取以奖代补方式建设。</t>
  </si>
  <si>
    <t>郭大寨乡生猪养殖及养殖场建设项目</t>
  </si>
  <si>
    <t>养殖二元母猪1000头，三元仔猪1000头，养殖场建设5个，采取以奖代补方式建设。</t>
  </si>
  <si>
    <t>新华乡现代生猪养殖基地建设</t>
  </si>
  <si>
    <t>新华村</t>
  </si>
  <si>
    <t>建设生态养殖厂1个8000平方米，圈舍、厂房、冷库及环保设备、其他基础设施建设、种猪购买，采取以奖代补方式建设。</t>
  </si>
  <si>
    <t>鲁史镇古镇核心区养殖小区建设项目</t>
  </si>
  <si>
    <t>新建养殖小区厂房8000平方米，附属排污、饲料储藏室、化粪池设施，采取以奖代补方式建设。</t>
  </si>
  <si>
    <t>洛党镇规模化本地鸡养殖场建设项目</t>
  </si>
  <si>
    <t>建设规模化本地鸡养殖场20个，并通过“合作社+养殖场+农户”的模式带动周边农户发展，采取以奖代补方式建设。</t>
  </si>
  <si>
    <t>雪华村、涌金村、大龙潭村</t>
  </si>
  <si>
    <t>在涌金、雪华及大龙潭3个村各建设圈舍1000平方米和相关养殖设施，饲料加工设备，采取以奖代补方式建设。</t>
  </si>
  <si>
    <t>鲁史镇、腰街乡</t>
  </si>
  <si>
    <t>诗礼乡扶贫车间建设项目</t>
  </si>
  <si>
    <t>武伟村魔芋收购、加工、销售扶贫车间建设，采取以奖代补方式建设。</t>
  </si>
  <si>
    <t>在大寺、道路分别建设扶贫车间1个，采取以奖代补方式建设。</t>
  </si>
  <si>
    <t>松花村</t>
  </si>
  <si>
    <t>针对产业扶贫基地建设项目，在松花村建设分一个精深加工的扶贫车间，采取以奖代补方式建设。</t>
  </si>
  <si>
    <t>等上村、清水河村</t>
  </si>
  <si>
    <t>实施扶贫车间项目2个，采取以奖代补方式建设。</t>
  </si>
  <si>
    <t>1.乡村旅游或红色旅游</t>
  </si>
  <si>
    <t>凤庆县2023扶贫小额信贷项目</t>
  </si>
  <si>
    <t>对2020年、2021年、2022年发放的扶贫小额信贷贷款16765万元进行续贴。</t>
  </si>
  <si>
    <t>（六）其它</t>
  </si>
  <si>
    <t>（除生态护林员外，县乡开发的护路员、护边员、治安员、保洁员、信息员等，聘用期6个月内的不算）岗位开发以建档立卡贫困户中劳动力为开发对象，重点解决2018、2019年、2020年在册建档立卡贫困户和新识别进入贫困户人口中无法离乡、无业可扶、无力脱贫的贫困劳动力的就地就业问题，助推贫困家庭增收脱贫，确保每个贫困家庭至少有1人转移输出或就近就地就业</t>
  </si>
  <si>
    <t>1.组织化务工就业</t>
  </si>
  <si>
    <t>2.公益岗位就业</t>
  </si>
  <si>
    <t>1.产业基地建设</t>
  </si>
  <si>
    <t>2.产业园区融入</t>
  </si>
  <si>
    <t>三岔河镇易地扶贫搬迁安置点养殖小区建设项目</t>
  </si>
  <si>
    <t>在三个安置点采取“政府+合作社+建档立卡贫困户+市场”的模式，政府投资建设每户100㎡的养殖小区，由合作社提供养植品种及技术，由贫困户负责养殖，合作社负责收购。安置点累计74户，建设7400平方米。</t>
  </si>
  <si>
    <t>3.扶贫车间建设</t>
  </si>
  <si>
    <t>在涌金村大湾田安置点建设中药材加工扶贫车间，包括中药材初加工车间、中药材晾晒场、中药材太阳能干燥房及中药材精制包装车间，采取以奖代补方式建设。</t>
  </si>
  <si>
    <t>营盘镇、勐佑镇、三岔河镇</t>
  </si>
  <si>
    <t>1.木本粮油种植</t>
  </si>
  <si>
    <t>2.木本粮油林提质增效</t>
  </si>
  <si>
    <t>3.木本油料加工</t>
  </si>
  <si>
    <t>1.林下种植</t>
  </si>
  <si>
    <t>2.林下养殖</t>
  </si>
  <si>
    <t>3.林下产品加工</t>
  </si>
  <si>
    <t>（四）其他生态扶贫</t>
  </si>
  <si>
    <t>京竹林村、落星村、麦地村、平村</t>
  </si>
  <si>
    <t>鹿鸣村、洛党村、箐头村、琼岳村</t>
  </si>
  <si>
    <t>沙帽村、凤云村、砚田村</t>
  </si>
  <si>
    <t>三合村、河平村、乐平村</t>
  </si>
  <si>
    <t>新塘村、羊头山村、金马村、金鸡村</t>
  </si>
  <si>
    <t>大寺村、岔河村、路山村</t>
  </si>
  <si>
    <t>小湾村、锦秀村、三水村</t>
  </si>
  <si>
    <t>腰街村、复兴村</t>
  </si>
  <si>
    <t>白岩村、高山村、棕园村、翁乐村</t>
  </si>
  <si>
    <t>水田村、王平村、棉花林村</t>
  </si>
  <si>
    <t>安和村、新民村、新化村</t>
  </si>
  <si>
    <t>郭大寨村、罗家寨村、平掌村</t>
  </si>
  <si>
    <t>红立村、三塔村、帮拐村、秀塘村</t>
  </si>
  <si>
    <t>架设饮水管线20公里，补助10万元/公里</t>
  </si>
  <si>
    <t>牌坊村、三合村、永乐村、安义村、禄丰村</t>
  </si>
  <si>
    <t>诗礼乡饮水安全巩固提升工程5项，其中牌坊村1项、三合村1项、永乐村1项、安义村1项、禄丰村1项。</t>
  </si>
  <si>
    <t>万峰村、大兴村、鼎新村</t>
  </si>
  <si>
    <t>新建取水坝座、水池、管网，入户管网及一户一表安装。其中：万峰村、大兴村、鼎新村各1件</t>
  </si>
  <si>
    <t>8个村</t>
  </si>
  <si>
    <t>饮水巩固提升项目：光华村：投资20万元；雪华村：投资30万元；松花村：投资30万元；涌金村：投资20万元；水田村：投资30万元；明龙村：投资40万元；王平村：投资30万元；山头田村：补助25万元。</t>
  </si>
  <si>
    <t>大有、桃花、平河、永复、金马、瓦屋、蕨菜、新田、王家寨、水田、平掌、里拐实施饮水安全巩固</t>
  </si>
  <si>
    <t>锦秀村、温泉村、春光村</t>
  </si>
  <si>
    <t>建设锦秀村、温泉村、春光村饮水安全巩固提升工程，建设新的饮水管道、安装净水、消毒设备</t>
  </si>
  <si>
    <t>诗礼乡排水排污设施建设项目9项， 计划投资  其中诗礼村1项、古墨村1项、三合村1项、河平村1项、朝阳村1项。</t>
  </si>
  <si>
    <t>诗礼乡清华村垃圾处理设施建设项目</t>
  </si>
  <si>
    <t>诗礼乡清华村垃圾处理设施建设项目10项，计划投资20万元。</t>
  </si>
  <si>
    <t>营盘镇秀塘村污水处理项目</t>
  </si>
  <si>
    <t>秀塘村</t>
  </si>
  <si>
    <t>在农户聚集区建设污水处理设施2个，建设沉淀池、氧化池等处理设施，架设污水管道等</t>
  </si>
  <si>
    <t>郭大寨乡垃圾池建设项目</t>
  </si>
  <si>
    <t>建设村民小组垃圾池建设100个，补助0.4万元/个</t>
  </si>
  <si>
    <t>三岔河镇农村生活污水处理项目</t>
  </si>
  <si>
    <t>建设生活污水处理氧化塘和其他污水处理设施，计划投资30万元/村</t>
  </si>
  <si>
    <t>大有、桃花、平河、永复、金马、瓦屋、蕨菜、新田、王家寨、水田、平掌、里拐村建设垃圾池、污水处理</t>
  </si>
  <si>
    <t>凤庆县腰街乡公厕建设项目</t>
  </si>
  <si>
    <t>建设公厕62个，其中星源村13个、民安村7个、开明村15个、复兴村7个、函关村11个、腰街村9个，每个补助6万元</t>
  </si>
  <si>
    <t>洛党镇农村生活垃圾治理建设项目</t>
  </si>
  <si>
    <t>项目覆盖20个行政村，新建村级垃圾收集站20座，垃圾桶1000只，垃圾转运箱200只。</t>
  </si>
  <si>
    <t>营盘镇消防设施建设项目</t>
  </si>
  <si>
    <t>在全镇17个村建设小型消防站，建设配备消防设施设备，对管理人员进行消防技能培训</t>
  </si>
  <si>
    <t>凤庆县2023年雨露计划补助项目</t>
  </si>
  <si>
    <t>对全县13个乡镇符合条件的建档立卡贫困学生就读中高等职业教育学生1200人进行补助，补助标准为3000元/学年。</t>
  </si>
  <si>
    <t>勐佑镇、大寺乡、营盘镇、鲁史镇、腰街乡、小湾镇</t>
  </si>
  <si>
    <t>云南省临沧市凤庆县巩固拓展脱贫攻坚成果同乡村振兴有效衔接规划（2024年）</t>
  </si>
  <si>
    <t>合   计</t>
  </si>
  <si>
    <t>新华乡西密大村田园综合体建设项目</t>
  </si>
  <si>
    <t>利用移民剩余资源建设大村田园综合体，种植热带水果500亩。</t>
  </si>
  <si>
    <t>2024年</t>
  </si>
  <si>
    <t>永复村、安义村</t>
  </si>
  <si>
    <t>永复村阿定山脚至陈家学校烟区公路硬化2.5公里，安义村安下至新村至禄丰烟区公路硬化5公里，项目覆盖烤烟产业1000亩。</t>
  </si>
  <si>
    <t>永新村</t>
  </si>
  <si>
    <t>永新村至大田山3KM，新塘村至大麦地4KM，老道箐山后烟区3KM，项目覆盖烤烟产业4500亩。</t>
  </si>
  <si>
    <t>硬化德乐村施家华户至大团田烟区产业路5公里，丫口田至姚发户门前烟区产业路2公里，后山大坝田至王再荣户烟区产业路2公里，项目覆盖烤烟产业900亩。</t>
  </si>
  <si>
    <t>小湾村、桂花村</t>
  </si>
  <si>
    <t>小湾村上达坝新烟区产业道路新建项目5公里、桂花村四家村小组至畔马路新建项目3公里，项目覆盖烤烟产业3000亩。</t>
  </si>
  <si>
    <t>复兴村</t>
  </si>
  <si>
    <t>复兴村新寨、大岭岗建设烤烟产业路10公里，项目覆盖烤烟产业2000亩。</t>
  </si>
  <si>
    <t>三塔村、杨家寨、忙岗村</t>
  </si>
  <si>
    <t>三塔村、杨家寨、忙岗村建设烤烟产业路10公里，项目覆盖烤烟产业6000亩。</t>
  </si>
  <si>
    <t>新开挖烟区产业道路回龙界至大寺村大田坝小组烤烟产业路7公里，项目覆盖烤烟产业1000亩。</t>
  </si>
  <si>
    <t>永乐村</t>
  </si>
  <si>
    <t>永乐村烟区公路新挖3公里，项目覆盖烤烟产业400亩。</t>
  </si>
  <si>
    <t>新华乡烟区产业道路新建项目</t>
  </si>
  <si>
    <t>西密村中鲁丕烟区产业道路新建4公里，项目覆盖烤烟产业500亩。</t>
  </si>
  <si>
    <t>水源村</t>
  </si>
  <si>
    <t>水源村紫云小组烟区产业道路新建1公里，项目覆盖烤烟产业100亩。</t>
  </si>
  <si>
    <t>种烟村新开挖烤烟产业路20公里，项目覆盖烤烟产业200亩。</t>
  </si>
  <si>
    <t>三岔河镇产业路建设10公里，项目覆盖产业6000亩。</t>
  </si>
  <si>
    <t>箐中村、春光村</t>
  </si>
  <si>
    <t>建设产业道路：箐至村7.5公里、春光村4公里，项目覆盖烤烟产业4000亩。</t>
  </si>
  <si>
    <t>凤山镇、洛党镇、大寺乡、诗礼乡、鲁史镇、新华乡、小湾镇、腰街乡、雪山镇、三岔河镇、郭大寨乡、营盘镇</t>
  </si>
  <si>
    <t>金平村、箐头村、双龙村、清华村、河边村、沙帽村、正义村、函关村、桂林村、涌金村、邦贵村、景杏村</t>
  </si>
  <si>
    <t>特色蔬菜种植2000亩，每亩补助1000元。</t>
  </si>
  <si>
    <t>雪华村发展续断、白芨、五味子、半夏、吴茱萸龙胆草等中草药种植500亩，</t>
  </si>
  <si>
    <t>鲁史镇黄精种植项目</t>
  </si>
  <si>
    <t>团结村、金马村、宝华村</t>
  </si>
  <si>
    <t>黄精种植600亩，奖补1000元/亩。其中：团结村、金马村、宝华村各种植200亩</t>
  </si>
  <si>
    <t>在金平、箐头、双龙、青华、河边、沙帽、正义、涵关、桂林、涌金、邦贵、景杏种植蒲公英、青椒、红花、金丝皇菊等中药材650亩</t>
  </si>
  <si>
    <t>营盘镇杨家寨村黑山羊养殖小区种植项目</t>
  </si>
  <si>
    <t>在杨家寨建设黑山羊养殖小区，配套附属设施建设，养殖黑山羊3000只，计划投资200万元</t>
  </si>
  <si>
    <t>三岔河镇黑山羊养殖项目</t>
  </si>
  <si>
    <t>成立养羊合作社，用于建设羊圈厂房、开展饲养技术培训、绿色草料种植等，计划投资100万元/个</t>
  </si>
  <si>
    <t>营盘镇景杏村香猪养殖小区建设项目</t>
  </si>
  <si>
    <t>景杏村</t>
  </si>
  <si>
    <t>在景杏村建设香猪养殖小区，配套附属设施建设，养殖香猪2000头，每头补助200元</t>
  </si>
  <si>
    <t>洛党镇规模化生猪养殖场建设项目</t>
  </si>
  <si>
    <t>大兴、中村、新峰、洛党、田心、厚丰、鹿鸣、岳舞、太平寺等8个村</t>
  </si>
  <si>
    <t>建设规模化生猪养殖场8个，并通过“合作社+养殖场+农户”的模式带动周边农户发展。</t>
  </si>
  <si>
    <t>三岔河镇商品猪养殖项目</t>
  </si>
  <si>
    <t>光华村、明龙村、棉花林村、王平村</t>
  </si>
  <si>
    <t>在光华村、明龙村、棉花林村、王平村各建设圈舍10000平方米和相关养殖设施，饲料加工设备，每村养殖500头商品猪，计划投资300万元/村</t>
  </si>
  <si>
    <t>松花村、棉花林村、山头田村</t>
  </si>
  <si>
    <t>在松花、棉花林及山头田3个村各建设圈舍1000平方米和相关养殖设施，饲料加工设备，计划投资95万元/村</t>
  </si>
  <si>
    <t>在蕨菜村辖的5个自然村每个自然村建设畜禽集中养殖小区1个，1500平方，每平方米补助300元</t>
  </si>
  <si>
    <t>大寺乡、三岔河镇</t>
  </si>
  <si>
    <t>郭大寨乡扶贫车间项目</t>
  </si>
  <si>
    <t>建设扶贫车间15个</t>
  </si>
  <si>
    <t>王平村、秀衣庄村</t>
  </si>
  <si>
    <t>针对产业扶贫基地建设项目，在王平村、秀衣庄村各建设分一个精深加工的扶贫车间，计划投资100万元/个</t>
  </si>
  <si>
    <t>红塘村、上寨村</t>
  </si>
  <si>
    <t>实施扶贫车间项目2个，每个补助20万元</t>
  </si>
  <si>
    <t>凤庆县2024扶贫小额信贷项目</t>
  </si>
  <si>
    <t>对2021年、2022年发放的扶贫小额信贷贷款4000万元进行续贴。</t>
  </si>
  <si>
    <t>凤庆县外出务工就业</t>
  </si>
  <si>
    <t>营盘镇易地扶贫搬迁后续扶持项目</t>
  </si>
  <si>
    <t>里拐村、安平村</t>
  </si>
  <si>
    <t>建设里拐村、安平村两个易地扶贫搬迁点街场，两个搬迁点养殖小区及附属设施；计划投资500万元。</t>
  </si>
  <si>
    <t>在山头田村大平掌安置点建设生活污水收集工程和污水处理工程。新建户用污水收集池26座，检查井8座，户用污水收集管2000m，DN200污水收集管3000m，15m3/d太阳能一体化+表流湿地污水处理系统1座.计划投资150万元。</t>
  </si>
  <si>
    <t>前锋村、青树村、清水河村、上寨村</t>
  </si>
  <si>
    <t>荣上村、太平寺村、桃花村、田心村</t>
  </si>
  <si>
    <t>紫微村、美华村</t>
  </si>
  <si>
    <t>永乐村、朝阳村、武伟村</t>
  </si>
  <si>
    <t>凤凰村、古平村、犀牛村、力马柯村</t>
  </si>
  <si>
    <t>德乐村、漭街村</t>
  </si>
  <si>
    <t>新建6里水泥混凝土路面或沥青混凝土路面，路面宽不低于3.5米</t>
  </si>
  <si>
    <t>梅竹村、春光村、马街村</t>
  </si>
  <si>
    <t>勐佑村、河东村、安街村、新田村</t>
  </si>
  <si>
    <t>秀衣庄村、山头田村、柏木村</t>
  </si>
  <si>
    <t>新文村、永顺村、新平村</t>
  </si>
  <si>
    <t>松林村、文德村</t>
  </si>
  <si>
    <t>忙帮村、干塘村、安平村、田坝口村</t>
  </si>
  <si>
    <t>金平、箐头、双龙、青华、河边、沙帽、正义、涵关、桂林、涌金、邦贵、景杏实施饮水安全巩固</t>
  </si>
  <si>
    <t>牌坊村、三合村、河平村、朝阳村</t>
  </si>
  <si>
    <t>诗礼乡排水排污设施建设项目4项， 计划投资  其中牌坊村1项、三合村1项、河平村1项、朝阳村1项。</t>
  </si>
  <si>
    <t>县农业农村</t>
  </si>
  <si>
    <t>诗礼村、清华村、永乐村、安义村、禄丰村</t>
  </si>
  <si>
    <t>诗礼乡垃圾处理设施建设项目30项，其中：诗礼村建设垃圾池及垃圾焚烧炉3个，清华村垃圾清运箱6个，永乐村设垃圾池及垃圾焚烧炉4个，安义村设垃圾池及垃圾焚烧炉3个，禄丰村设垃圾池及垃圾焚烧炉3个。</t>
  </si>
  <si>
    <t>营盘镇生活垃圾集中处理中心建设项目</t>
  </si>
  <si>
    <t>建设集镇生活垃圾处理中心，配套相关附属设施，采购拉臂式垃圾车2辆，垃圾箱20个。</t>
  </si>
  <si>
    <t>在金平、箐头、双龙、青华、河边、沙帽、正义、涵关、桂林、涌金、邦贵、景杏村建设垃圾池</t>
  </si>
  <si>
    <t>凤庆县2024年雨露计划补助项目</t>
  </si>
  <si>
    <t>云南省临沧市凤庆县巩固拓展脱贫攻坚成果同乡村振兴有效衔接规划（2025年）</t>
  </si>
  <si>
    <t>新华乡白腊江边片区综合开发项目</t>
  </si>
  <si>
    <t>白腊村</t>
  </si>
  <si>
    <t>土地开发利用1000亩，热带水果、中草药等产业布置等，采取以奖代补方式建设。</t>
  </si>
  <si>
    <t>2025年</t>
  </si>
  <si>
    <t>郭大寨乡香砂仁种植项目</t>
  </si>
  <si>
    <t>种植砂仁500亩，采取以奖代补方式建设。</t>
  </si>
  <si>
    <t>郭大寨乡魔芋种植项目</t>
  </si>
  <si>
    <t>种植魔芋1000亩，采取以奖代补方式建设。</t>
  </si>
  <si>
    <t>禄丰村</t>
  </si>
  <si>
    <t>禄丰村拉佐至刘上烟区公路硬化6.5公里，项目覆盖烤烟产业500亩。</t>
  </si>
  <si>
    <t>沙帽村</t>
  </si>
  <si>
    <t>太阳山至沙帽小村岔口烟区产业道路硬化10公里，项目覆盖烤烟产业600亩。</t>
  </si>
  <si>
    <t>金马村、新塘村、羊头山村</t>
  </si>
  <si>
    <t>金马学校至碳山5公里，新塘小村山脚5公里、羊头山新寨5公里，项目覆盖烤烟产业1300亩。</t>
  </si>
  <si>
    <t>硬化双龙村弯林田至白花林田烟区产业路4.5公里，双龙村小水井熊国军户至多依树小组烟区产业路2公里，罗富华烤房至大沙坝小组烟区产业路1.5公里，项目覆盖烤烟产业900亩。</t>
  </si>
  <si>
    <t>开明村龙塘山、鲁邑大村田建设产业道路5公里，项目覆盖烤烟产业700亩。</t>
  </si>
  <si>
    <t>建设产业道路20公里，便于农户出行产业发展，项目覆盖烤烟产业1200亩。</t>
  </si>
  <si>
    <t>孔兴村烟区公路新挖3.5公里，项目覆盖烤烟产业800亩。</t>
  </si>
  <si>
    <t>新开挖烟区产业道路河顺村大寨小组至接漾线10公里，项目覆盖烤烟产业1000亩。</t>
  </si>
  <si>
    <t>营盘村种烟小组、勐统村种烟小组、里拐村种烟小组</t>
  </si>
  <si>
    <t>新开挖烤烟道路20公里，项目覆盖烤烟产业2200亩。</t>
  </si>
  <si>
    <t>三岔河镇产业路建设23公里，补助标准10万元/公里，项目覆盖烤烟产业200亩。</t>
  </si>
  <si>
    <t>建设产业道路：箐至村9公里、春光村6.5公里，项目覆盖产业1200亩。</t>
  </si>
  <si>
    <t>鲁史镇2025年良和瓜种植</t>
  </si>
  <si>
    <t>良和瓜种植1150亩，古平村、金鸡村、凤凰村、犀牛村、永新村、河边村、团结村、永发村、新塘村、老道箐村、羊头山村各种植100亩，力马柯村种植50亩，采取以奖代补方式建设。</t>
  </si>
  <si>
    <t>鲁史镇2025年甜脆豌豆种植项目</t>
  </si>
  <si>
    <t>甜脆豌豆种植1300亩，鲁史村、古平村、金鸡村、凤凰村、宝华村、沿河村、金马村、鲁家山村、羊头山村、新塘村、老道箐村、团结村、河边村每年种植100亩，采取以奖代补方式建设。</t>
  </si>
  <si>
    <t>凤山镇、洛党镇、大寺乡、诗礼乡村、鲁史镇、新华乡、小湾镇、腰街乡、雪山镇、三岔河镇、郭大寨乡、营盘镇</t>
  </si>
  <si>
    <t>象塘村、永和村、漭街村、三合村、金鸡村、水源村、梅竹村、民安村、荒田村、秀衣庄村、卡思村、红立村</t>
  </si>
  <si>
    <t>光华村、涌金村</t>
  </si>
  <si>
    <t>发展重楼、续断、白芨、五味子、半夏、吴茱萸龙胆草等中草药种植2000亩，其中光华村300亩、涌金村300亩，采取以奖代补方式建设。</t>
  </si>
  <si>
    <t>在象塘、永和、漭街、三合、金鸡、水源、梅竹、明安、荒田、秀衣庄、卡思、红立种植蒲公英、青椒、红花、金丝皇菊等中药材650亩，采取以奖代补方式建设。</t>
  </si>
  <si>
    <t>1.养牛.</t>
  </si>
  <si>
    <t>洛党镇规模化肉牛养殖场建设项目</t>
  </si>
  <si>
    <t>白云、岳舞、礼乐、田心、中村、新峰、万峰、琼岳、永和等9个村</t>
  </si>
  <si>
    <t>建设规模化肉牛养殖场9个，并通过“合作社+养殖场+农户”的模式带动周边农户发展，采取以奖代补方式建设。</t>
  </si>
  <si>
    <t>小湾镇肉牛养殖项目</t>
  </si>
  <si>
    <t>在蕨菜村浪坝田建设规模化养牛场1座、3000平方米，采取以奖代补方式建设。</t>
  </si>
  <si>
    <t>洛党镇规模化黑山羊养殖场建设项目</t>
  </si>
  <si>
    <t>万峰村、中村、鼎新村、太平寺村、白云村、荣上村、和德村、水菜林村、永和村、桃花村、箐头村、琼岳村等12个村</t>
  </si>
  <si>
    <t>建设规模化黑山羊养殖场12个，并通过“合作社+养殖场+农户”的模式带动周边农户发展，采取以奖代补方式建设。</t>
  </si>
  <si>
    <t>在蕨菜村老罗平坦建设规模化生猪养殖场1座、4000平方米，采取以奖代补方式建设。</t>
  </si>
  <si>
    <t>水田村、明龙村</t>
  </si>
  <si>
    <t>在水田及明龙2个村各建设圈舍1000平方米和相关养殖设施，饲料加工设备，采取以奖代补方式建设。</t>
  </si>
  <si>
    <t>雪山镇、小湾镇2个村</t>
  </si>
  <si>
    <t>新联村、小湾村</t>
  </si>
  <si>
    <t>清华村茶叶收购、茶叶加工、茶叶成品销售扶贫车间，采取以奖代补方式建设。</t>
  </si>
  <si>
    <t>结合各村特色，在营盘镇17个村进行扶贫车间建设，带动建档立卡户增加就业渠道，采取以奖代补方式建设。</t>
  </si>
  <si>
    <t>光华村、康明村</t>
  </si>
  <si>
    <t>针对产业扶贫基地建设项目，在光华村、康明村各建设分一个精深加工的扶贫车间，采取以奖代补方式建设。</t>
  </si>
  <si>
    <t>安石村、象塘村</t>
  </si>
  <si>
    <t>营盘镇特色农产品交易市场建设项目</t>
  </si>
  <si>
    <t>建设营盘镇特色农产品交易市场一个，占地50亩，完成相关的交易房屋建设，附属设施建设。</t>
  </si>
  <si>
    <t>凤庆县2025扶贫小额信贷项目</t>
  </si>
  <si>
    <t>对2022年发放的扶贫小额信贷贷款2000万元进行续贴。</t>
  </si>
  <si>
    <t>对有培训意愿的农村劳动力进行技能培训。</t>
  </si>
  <si>
    <t>水箐村、象塘村</t>
  </si>
  <si>
    <t>新峰村、永和村、岳舞村、中村</t>
  </si>
  <si>
    <t>鲁家山村</t>
  </si>
  <si>
    <t>新建3公里水泥混凝土路面或沥青混凝土路面，路面宽不低于3.5米</t>
  </si>
  <si>
    <t>阿里候村、大寨子村、界牌村、立达村</t>
  </si>
  <si>
    <t>大龙潭村</t>
  </si>
  <si>
    <t>京立安村</t>
  </si>
  <si>
    <t>凤庆县村内道路硬化工程</t>
  </si>
  <si>
    <t>在象塘、永和、漭街、三合、金鸡、水源、梅竹、明安、荒田、秀衣庄、卡思、红立实施道路硬化</t>
  </si>
  <si>
    <t>在象塘、永和、漭街、三合、金鸡、水源、梅竹、明安、荒田、秀衣庄、卡思、红立实施饮水安全巩固工程12件</t>
  </si>
  <si>
    <t>诗礼乡清华村、牌坊村、朝阳村、安义村、禄丰村</t>
  </si>
  <si>
    <t>诗礼乡排水排污设施建设项目16项，其中清华村5项、牌坊村1项、朝阳村1项、安义村2项、禄丰村3项。</t>
  </si>
  <si>
    <t>在象塘、永和、漭街、三合、金鸡、水源、梅竹、明安、荒田、秀衣庄、卡思、红立村建设垃圾池</t>
  </si>
  <si>
    <t>凤庆县2025年雨露计划补助项目</t>
  </si>
  <si>
    <r>
      <rPr>
        <sz val="11"/>
        <color theme="1"/>
        <rFont val="方正仿宋_GBK"/>
        <charset val="134"/>
      </rPr>
      <t>附件</t>
    </r>
    <r>
      <rPr>
        <sz val="11"/>
        <color theme="1"/>
        <rFont val="Times New Roman"/>
        <charset val="134"/>
      </rPr>
      <t>3</t>
    </r>
  </si>
  <si>
    <t>云南省临沧市凤庆县巩固拓展脱贫攻坚成果同乡村振兴有效衔接规划（2021—2025年）</t>
  </si>
  <si>
    <r>
      <rPr>
        <b/>
        <sz val="10"/>
        <color indexed="8"/>
        <rFont val="宋体"/>
        <charset val="134"/>
      </rPr>
      <t xml:space="preserve">总投资
</t>
    </r>
    <r>
      <rPr>
        <b/>
        <sz val="10"/>
        <color indexed="8"/>
        <rFont val="宋体"/>
        <charset val="134"/>
      </rPr>
      <t>(</t>
    </r>
    <r>
      <rPr>
        <b/>
        <sz val="10"/>
        <color indexed="8"/>
        <rFont val="宋体"/>
        <charset val="134"/>
      </rPr>
      <t>万元</t>
    </r>
    <r>
      <rPr>
        <b/>
        <sz val="10"/>
        <color indexed="8"/>
        <rFont val="宋体"/>
        <charset val="134"/>
      </rPr>
      <t>)</t>
    </r>
  </si>
  <si>
    <t>负责单位</t>
  </si>
  <si>
    <t>村组</t>
  </si>
  <si>
    <r>
      <rPr>
        <b/>
        <sz val="11"/>
        <color indexed="8"/>
        <rFont val="宋体"/>
        <charset val="134"/>
      </rPr>
      <t>合</t>
    </r>
    <r>
      <rPr>
        <b/>
        <sz val="11"/>
        <color indexed="8"/>
        <rFont val="宋体"/>
        <charset val="134"/>
      </rPr>
      <t xml:space="preserve">        </t>
    </r>
    <r>
      <rPr>
        <b/>
        <sz val="11"/>
        <color indexed="8"/>
        <rFont val="宋体"/>
        <charset val="134"/>
      </rPr>
      <t>计</t>
    </r>
  </si>
  <si>
    <r>
      <rPr>
        <b/>
        <sz val="11"/>
        <color theme="1"/>
        <rFont val="宋体"/>
        <charset val="134"/>
      </rPr>
      <t>1.</t>
    </r>
    <r>
      <rPr>
        <b/>
        <sz val="11"/>
        <color indexed="8"/>
        <rFont val="宋体"/>
        <charset val="134"/>
      </rPr>
      <t>经济林果</t>
    </r>
  </si>
  <si>
    <t xml:space="preserve">在大寺乡德乐村实施大河绿野迷踪茶旅融合产业发展项目，计划投资1330万元。建设内容：1.建绿野迷踪“茶迷”主题园。对原有台地茶园进行生态移植改造，种植樱桃等高海拔水果、花卉，建迷宫步道，组建的“茶园迷宫”30亩；2.打造以茶和玫瑰、月季等花卉为主的主题景观区100亩；3在茶园种植雪桃、樱桃及其他高海拔水果采摘园400亩；4.建设“茶果奇缘”农牧体验区，占地730平方米。建生态食品烧烤中心，占地300平方米。建设“观星”露营基地；建设石头步道、石头景观共4000平方米；5.建绿色生态茶叶制作体验中心，配套一条茶叶生产线，占地面积400平方米；6.完善和提升景区服务功能。建观光采摘步道10公里，道路加宽改直、修缮3公里，景区道路太阳能路灯安装200盏、绿化1000平方米，河道清淤疏浚2公里，对项目区住房风貌进行提升，建旅游公厕2座100平方米，配套建设生态氧化塘，增设垃圾箱100个。
</t>
  </si>
  <si>
    <r>
      <rPr>
        <b/>
        <sz val="11"/>
        <color theme="1"/>
        <rFont val="宋体"/>
        <charset val="134"/>
      </rPr>
      <t>2.</t>
    </r>
    <r>
      <rPr>
        <b/>
        <sz val="11"/>
        <color indexed="8"/>
        <rFont val="宋体"/>
        <charset val="134"/>
      </rPr>
      <t>经济作物</t>
    </r>
  </si>
  <si>
    <t>以“合作社+大户+贫困户”模式，实施沿热区香蕉种植350亩，其中开明村200亩，星源村50亩，复兴村50亩，函关村50亩，采取以奖代补方式建设。</t>
  </si>
  <si>
    <r>
      <rPr>
        <b/>
        <sz val="11"/>
        <color theme="1"/>
        <rFont val="宋体"/>
        <charset val="134"/>
      </rPr>
      <t>3.</t>
    </r>
    <r>
      <rPr>
        <b/>
        <sz val="11"/>
        <color indexed="8"/>
        <rFont val="宋体"/>
        <charset val="134"/>
      </rPr>
      <t>特色蔬菜</t>
    </r>
  </si>
  <si>
    <r>
      <rPr>
        <b/>
        <sz val="11"/>
        <color theme="1"/>
        <rFont val="宋体"/>
        <charset val="134"/>
      </rPr>
      <t>4.</t>
    </r>
    <r>
      <rPr>
        <b/>
        <sz val="11"/>
        <color indexed="8"/>
        <rFont val="宋体"/>
        <charset val="134"/>
      </rPr>
      <t>中药材</t>
    </r>
  </si>
  <si>
    <r>
      <rPr>
        <b/>
        <sz val="11"/>
        <color theme="1"/>
        <rFont val="宋体"/>
        <charset val="134"/>
      </rPr>
      <t>1.</t>
    </r>
    <r>
      <rPr>
        <b/>
        <sz val="11"/>
        <color rgb="FF000000"/>
        <rFont val="宋体"/>
        <charset val="134"/>
      </rPr>
      <t>养牛</t>
    </r>
  </si>
  <si>
    <t>建设生态牛养殖基地1个，养殖生态牛100头；计划建设场地平整21176.5m³，厂房720㎡，场地硬化1000㎡，管理用房150㎡，仓库150㎡，化粪池、排污沟等环保设施及饮水工程等。</t>
  </si>
  <si>
    <r>
      <rPr>
        <b/>
        <sz val="11"/>
        <color theme="1"/>
        <rFont val="宋体"/>
        <charset val="134"/>
      </rPr>
      <t>2.</t>
    </r>
    <r>
      <rPr>
        <b/>
        <sz val="11"/>
        <color rgb="FF000000"/>
        <rFont val="宋体"/>
        <charset val="134"/>
      </rPr>
      <t>养羊</t>
    </r>
  </si>
  <si>
    <r>
      <rPr>
        <b/>
        <sz val="11"/>
        <color theme="1"/>
        <rFont val="宋体"/>
        <charset val="134"/>
      </rPr>
      <t>3.</t>
    </r>
    <r>
      <rPr>
        <b/>
        <sz val="11"/>
        <color rgb="FF000000"/>
        <rFont val="宋体"/>
        <charset val="134"/>
      </rPr>
      <t>养猪</t>
    </r>
  </si>
  <si>
    <r>
      <rPr>
        <b/>
        <sz val="11"/>
        <color theme="1"/>
        <rFont val="宋体"/>
        <charset val="134"/>
      </rPr>
      <t>4.</t>
    </r>
    <r>
      <rPr>
        <b/>
        <sz val="11"/>
        <color rgb="FF000000"/>
        <rFont val="宋体"/>
        <charset val="134"/>
      </rPr>
      <t>养禽</t>
    </r>
  </si>
  <si>
    <t>营盘镇腊鸭孵化厂建设项目</t>
  </si>
  <si>
    <t>建设腊鸭孵化厂1个，年孵化仔鸭1.1万羽，为腊鸭产业提供种苗，带动群众发展养殖业，采取以奖代补方式进行建设。</t>
  </si>
  <si>
    <r>
      <rPr>
        <b/>
        <sz val="11"/>
        <color theme="1"/>
        <rFont val="宋体"/>
        <charset val="134"/>
      </rPr>
      <t>5.</t>
    </r>
    <r>
      <rPr>
        <b/>
        <sz val="11"/>
        <color rgb="FF000000"/>
        <rFont val="宋体"/>
        <charset val="134"/>
      </rPr>
      <t>水产</t>
    </r>
  </si>
  <si>
    <r>
      <rPr>
        <b/>
        <sz val="11"/>
        <color theme="1"/>
        <rFont val="宋体"/>
        <charset val="134"/>
      </rPr>
      <t>6.</t>
    </r>
    <r>
      <rPr>
        <b/>
        <sz val="11"/>
        <color indexed="8"/>
        <rFont val="宋体"/>
        <charset val="134"/>
      </rPr>
      <t>其他养殖</t>
    </r>
  </si>
  <si>
    <r>
      <rPr>
        <b/>
        <sz val="11"/>
        <color theme="1"/>
        <rFont val="宋体"/>
        <charset val="134"/>
      </rPr>
      <t>1.</t>
    </r>
    <r>
      <rPr>
        <b/>
        <sz val="11"/>
        <color indexed="8"/>
        <rFont val="宋体"/>
        <charset val="134"/>
      </rPr>
      <t>农产品加工</t>
    </r>
  </si>
  <si>
    <r>
      <rPr>
        <b/>
        <sz val="11"/>
        <color theme="1"/>
        <rFont val="宋体"/>
        <charset val="134"/>
      </rPr>
      <t>2.</t>
    </r>
    <r>
      <rPr>
        <b/>
        <sz val="11"/>
        <color indexed="8"/>
        <rFont val="宋体"/>
        <charset val="134"/>
      </rPr>
      <t>扶贫车间</t>
    </r>
  </si>
  <si>
    <r>
      <rPr>
        <b/>
        <sz val="11"/>
        <color theme="1"/>
        <rFont val="宋体"/>
        <charset val="134"/>
      </rPr>
      <t>3.</t>
    </r>
    <r>
      <rPr>
        <b/>
        <sz val="11"/>
        <color indexed="8"/>
        <rFont val="宋体"/>
        <charset val="134"/>
      </rPr>
      <t>其他加工</t>
    </r>
  </si>
  <si>
    <t>建设壮大村集体经济建设项目30个，村集体用财政补助资金投入建设形成固定资产，委托相关企业或专业合作社进行经营，村集体收取租赁费，预计村集体增加收入3.5万元/年。</t>
  </si>
  <si>
    <t>洛党镇和德村2021美丽乡村奖补项目</t>
  </si>
  <si>
    <r>
      <rPr>
        <b/>
        <sz val="11"/>
        <color theme="1"/>
        <rFont val="宋体"/>
        <charset val="134"/>
      </rPr>
      <t>2.</t>
    </r>
    <r>
      <rPr>
        <b/>
        <sz val="11"/>
        <color indexed="8"/>
        <rFont val="宋体"/>
        <charset val="134"/>
      </rPr>
      <t>商饮服务</t>
    </r>
  </si>
  <si>
    <r>
      <rPr>
        <sz val="9"/>
        <rFont val="方正仿宋_GBK"/>
        <charset val="134"/>
      </rPr>
      <t>凤庆县</t>
    </r>
    <r>
      <rPr>
        <sz val="9"/>
        <rFont val="Times New Roman"/>
        <charset val="0"/>
      </rPr>
      <t>2021</t>
    </r>
    <r>
      <rPr>
        <sz val="9"/>
        <rFont val="方正仿宋_GBK"/>
        <charset val="134"/>
      </rPr>
      <t>扶贫小额信贷项目</t>
    </r>
  </si>
  <si>
    <r>
      <rPr>
        <sz val="9"/>
        <rFont val="方正仿宋_GBK"/>
        <charset val="134"/>
      </rPr>
      <t>对</t>
    </r>
    <r>
      <rPr>
        <sz val="9"/>
        <rFont val="Times New Roman"/>
        <charset val="0"/>
      </rPr>
      <t>2017</t>
    </r>
    <r>
      <rPr>
        <sz val="9"/>
        <rFont val="方正仿宋_GBK"/>
        <charset val="134"/>
      </rPr>
      <t>年延期的扶贫小额信贷、</t>
    </r>
    <r>
      <rPr>
        <sz val="9"/>
        <rFont val="Times New Roman"/>
        <charset val="0"/>
      </rPr>
      <t>2018</t>
    </r>
    <r>
      <rPr>
        <sz val="9"/>
        <rFont val="方正仿宋_GBK"/>
        <charset val="134"/>
      </rPr>
      <t>年至</t>
    </r>
    <r>
      <rPr>
        <sz val="9"/>
        <rFont val="Times New Roman"/>
        <charset val="0"/>
      </rPr>
      <t>2020</t>
    </r>
    <r>
      <rPr>
        <sz val="9"/>
        <rFont val="方正仿宋_GBK"/>
        <charset val="134"/>
      </rPr>
      <t>年发放的扶贫小额信贷贷款</t>
    </r>
    <r>
      <rPr>
        <sz val="9"/>
        <rFont val="Times New Roman"/>
        <charset val="0"/>
      </rPr>
      <t>20561</t>
    </r>
    <r>
      <rPr>
        <sz val="9"/>
        <rFont val="方正仿宋_GBK"/>
        <charset val="134"/>
      </rPr>
      <t>万元进行续贴。新发放贷款3000万元。</t>
    </r>
  </si>
  <si>
    <t>188个村</t>
  </si>
  <si>
    <t>189个村</t>
  </si>
  <si>
    <t>190个村</t>
  </si>
  <si>
    <t>（一）村级电商平台</t>
  </si>
  <si>
    <t>（二）冷链物流仓储</t>
  </si>
  <si>
    <t>鲁史镇、小湾镇、雪山镇、郭大寨乡、洛党镇</t>
  </si>
  <si>
    <t>凤庆县2021林业贷款贴息补助项目</t>
  </si>
  <si>
    <t>洛党镇大兴村兴发自然村人饮工程</t>
  </si>
  <si>
    <t>架设DN200主管道13公里及蓄水池、分水池、净水设备等。</t>
  </si>
  <si>
    <t>勐佑镇河西自然村人饮工程改造提升项目</t>
  </si>
  <si>
    <t>实施河西自然村人饮工程1件，更换饮水管道5公里。</t>
  </si>
  <si>
    <t>平河村、落星村、紫薇村、西密村、水箐村、明龙村、德乐村、兴街村、勐佑村、干马村。</t>
  </si>
  <si>
    <t>凤庆县排水防捞设施建设项目</t>
  </si>
  <si>
    <r>
      <rPr>
        <b/>
        <sz val="11"/>
        <color theme="1"/>
        <rFont val="宋体"/>
        <charset val="134"/>
      </rPr>
      <t>1.“</t>
    </r>
    <r>
      <rPr>
        <b/>
        <sz val="11"/>
        <color indexed="8"/>
        <rFont val="宋体"/>
        <charset val="134"/>
      </rPr>
      <t>雨露计划</t>
    </r>
    <r>
      <rPr>
        <b/>
        <sz val="11"/>
        <color indexed="8"/>
        <rFont val="宋体"/>
        <charset val="134"/>
      </rPr>
      <t>”</t>
    </r>
    <r>
      <rPr>
        <b/>
        <sz val="11"/>
        <color indexed="8"/>
        <rFont val="宋体"/>
        <charset val="134"/>
      </rPr>
      <t>职业教育</t>
    </r>
  </si>
  <si>
    <r>
      <rPr>
        <b/>
        <sz val="11"/>
        <color theme="1"/>
        <rFont val="宋体"/>
        <charset val="134"/>
      </rPr>
      <t>2.</t>
    </r>
    <r>
      <rPr>
        <b/>
        <sz val="11"/>
        <color indexed="8"/>
        <rFont val="宋体"/>
        <charset val="134"/>
      </rPr>
      <t>农村幼儿园建设</t>
    </r>
  </si>
  <si>
    <r>
      <rPr>
        <b/>
        <sz val="11"/>
        <color theme="1"/>
        <rFont val="宋体"/>
        <charset val="134"/>
      </rPr>
      <t>3.</t>
    </r>
    <r>
      <rPr>
        <b/>
        <sz val="11"/>
        <color indexed="8"/>
        <rFont val="宋体"/>
        <charset val="134"/>
      </rPr>
      <t>农村义务教育巩固</t>
    </r>
  </si>
  <si>
    <t>（二）健康帮扶</t>
  </si>
  <si>
    <r>
      <rPr>
        <b/>
        <sz val="11"/>
        <color theme="1"/>
        <rFont val="宋体"/>
        <charset val="134"/>
      </rPr>
      <t>1.</t>
    </r>
    <r>
      <rPr>
        <b/>
        <sz val="11"/>
        <color indexed="8"/>
        <rFont val="宋体"/>
        <charset val="134"/>
      </rPr>
      <t>村级卫生室巩固</t>
    </r>
  </si>
  <si>
    <r>
      <rPr>
        <b/>
        <sz val="11"/>
        <color theme="1"/>
        <rFont val="宋体"/>
        <charset val="134"/>
      </rPr>
      <t>2.</t>
    </r>
    <r>
      <rPr>
        <b/>
        <sz val="11"/>
        <color indexed="8"/>
        <rFont val="宋体"/>
        <charset val="134"/>
      </rPr>
      <t>乡镇卫生院地方病医疗设施</t>
    </r>
  </si>
  <si>
    <r>
      <rPr>
        <b/>
        <sz val="11"/>
        <color theme="1"/>
        <rFont val="宋体"/>
        <charset val="134"/>
      </rPr>
      <t>3.</t>
    </r>
    <r>
      <rPr>
        <b/>
        <sz val="11"/>
        <color indexed="8"/>
        <rFont val="宋体"/>
        <charset val="134"/>
      </rPr>
      <t>其他健康帮扶</t>
    </r>
  </si>
</sst>
</file>

<file path=xl/styles.xml><?xml version="1.0" encoding="utf-8"?>
<styleSheet xmlns="http://schemas.openxmlformats.org/spreadsheetml/2006/main">
  <numFmts count="10">
    <numFmt numFmtId="42" formatCode="_ &quot;￥&quot;* #,##0_ ;_ &quot;￥&quot;* \-#,##0_ ;_ &quot;￥&quot;* &quot;-&quot;_ ;_ @_ "/>
    <numFmt numFmtId="176" formatCode="0.00_ "/>
    <numFmt numFmtId="44" formatCode="_ &quot;￥&quot;* #,##0.00_ ;_ &quot;￥&quot;* \-#,##0.00_ ;_ &quot;￥&quot;* &quot;-&quot;??_ ;_ @_ "/>
    <numFmt numFmtId="41" formatCode="_ * #,##0_ ;_ * \-#,##0_ ;_ * &quot;-&quot;_ ;_ @_ "/>
    <numFmt numFmtId="43" formatCode="_ * #,##0.00_ ;_ * \-#,##0.00_ ;_ * &quot;-&quot;??_ ;_ @_ "/>
    <numFmt numFmtId="177" formatCode="0.0000_);[Red]\(0.0000\)"/>
    <numFmt numFmtId="178" formatCode="0_ "/>
    <numFmt numFmtId="179" formatCode="0_);[Red]\(0\)"/>
    <numFmt numFmtId="180" formatCode="#,##0.00_ "/>
    <numFmt numFmtId="181" formatCode="0.000_ "/>
  </numFmts>
  <fonts count="75">
    <font>
      <sz val="11"/>
      <color theme="1"/>
      <name val="宋体"/>
      <charset val="134"/>
      <scheme val="minor"/>
    </font>
    <font>
      <b/>
      <sz val="11"/>
      <color theme="1"/>
      <name val="宋体"/>
      <charset val="134"/>
    </font>
    <font>
      <sz val="9"/>
      <color theme="1"/>
      <name val="仿宋"/>
      <charset val="134"/>
    </font>
    <font>
      <sz val="9"/>
      <name val="仿宋"/>
      <charset val="134"/>
    </font>
    <font>
      <sz val="9"/>
      <color indexed="8"/>
      <name val="仿宋"/>
      <charset val="134"/>
    </font>
    <font>
      <b/>
      <sz val="9"/>
      <color theme="1"/>
      <name val="仿宋"/>
      <charset val="134"/>
    </font>
    <font>
      <sz val="9"/>
      <color theme="1"/>
      <name val="方正仿宋_GBK"/>
      <charset val="134"/>
    </font>
    <font>
      <sz val="9"/>
      <name val="方正仿宋_GBK"/>
      <charset val="134"/>
    </font>
    <font>
      <sz val="11"/>
      <color theme="1"/>
      <name val="方正仿宋_GBK"/>
      <charset val="134"/>
    </font>
    <font>
      <sz val="11"/>
      <name val="方正仿宋_GBK"/>
      <charset val="134"/>
    </font>
    <font>
      <b/>
      <sz val="9"/>
      <name val="方正仿宋_GBK"/>
      <charset val="134"/>
    </font>
    <font>
      <b/>
      <sz val="11"/>
      <name val="方正仿宋_GBK"/>
      <charset val="134"/>
    </font>
    <font>
      <b/>
      <sz val="11"/>
      <color theme="1"/>
      <name val="方正仿宋_GBK"/>
      <charset val="134"/>
    </font>
    <font>
      <sz val="11"/>
      <name val="仿宋"/>
      <charset val="134"/>
    </font>
    <font>
      <sz val="11"/>
      <name val="宋体"/>
      <charset val="134"/>
    </font>
    <font>
      <sz val="20"/>
      <color rgb="FF000000"/>
      <name val="方正小标宋_GBK"/>
      <charset val="134"/>
    </font>
    <font>
      <sz val="20"/>
      <color theme="1"/>
      <name val="Times New Roman"/>
      <charset val="0"/>
    </font>
    <font>
      <b/>
      <sz val="10"/>
      <color indexed="8"/>
      <name val="宋体"/>
      <charset val="134"/>
    </font>
    <font>
      <b/>
      <sz val="10"/>
      <color theme="1"/>
      <name val="宋体"/>
      <charset val="134"/>
    </font>
    <font>
      <b/>
      <sz val="11"/>
      <color indexed="8"/>
      <name val="宋体"/>
      <charset val="134"/>
    </font>
    <font>
      <sz val="9"/>
      <color rgb="FF000000"/>
      <name val="仿宋"/>
      <charset val="134"/>
    </font>
    <font>
      <sz val="10"/>
      <name val="方正仿宋_GBK"/>
      <charset val="134"/>
    </font>
    <font>
      <sz val="10"/>
      <color indexed="8"/>
      <name val="宋体"/>
      <charset val="134"/>
    </font>
    <font>
      <sz val="10"/>
      <color theme="1"/>
      <name val="方正仿宋_GBK"/>
      <charset val="134"/>
    </font>
    <font>
      <sz val="9"/>
      <color indexed="8"/>
      <name val="方正仿宋_GBK"/>
      <charset val="134"/>
    </font>
    <font>
      <sz val="10"/>
      <name val="Times New Roman"/>
      <charset val="0"/>
    </font>
    <font>
      <b/>
      <sz val="9"/>
      <name val="仿宋"/>
      <charset val="134"/>
    </font>
    <font>
      <sz val="9"/>
      <name val="Times New Roman"/>
      <charset val="0"/>
    </font>
    <font>
      <sz val="9"/>
      <color rgb="FF000000"/>
      <name val="方正仿宋_GBK"/>
      <charset val="134"/>
    </font>
    <font>
      <sz val="9"/>
      <name val="宋体"/>
      <charset val="134"/>
    </font>
    <font>
      <sz val="9"/>
      <color rgb="FF000000"/>
      <name val="宋体"/>
      <charset val="134"/>
    </font>
    <font>
      <sz val="9"/>
      <color indexed="8"/>
      <name val="宋体"/>
      <charset val="134"/>
    </font>
    <font>
      <b/>
      <sz val="11"/>
      <name val="宋体"/>
      <charset val="134"/>
    </font>
    <font>
      <b/>
      <sz val="10"/>
      <color theme="1"/>
      <name val="方正仿宋_GBK"/>
      <charset val="134"/>
    </font>
    <font>
      <sz val="20"/>
      <color theme="1"/>
      <name val="方正小标宋_GBK"/>
      <charset val="134"/>
    </font>
    <font>
      <sz val="10"/>
      <color theme="1"/>
      <name val="方正黑体_GBK"/>
      <charset val="134"/>
    </font>
    <font>
      <b/>
      <sz val="11"/>
      <color rgb="FF000000"/>
      <name val="宋体"/>
      <charset val="134"/>
    </font>
    <font>
      <b/>
      <sz val="11"/>
      <color rgb="FFFF0000"/>
      <name val="宋体"/>
      <charset val="134"/>
    </font>
    <font>
      <sz val="11"/>
      <color theme="1"/>
      <name val="方正黑体_GBK"/>
      <charset val="134"/>
    </font>
    <font>
      <b/>
      <sz val="10"/>
      <color theme="1"/>
      <name val="Times New Roman"/>
      <charset val="0"/>
    </font>
    <font>
      <b/>
      <sz val="11"/>
      <color theme="1"/>
      <name val="Times New Roman"/>
      <charset val="0"/>
    </font>
    <font>
      <b/>
      <sz val="10"/>
      <name val="方正仿宋_GBK"/>
      <charset val="134"/>
    </font>
    <font>
      <sz val="9"/>
      <name val="Arial"/>
      <charset val="0"/>
    </font>
    <font>
      <b/>
      <sz val="10"/>
      <name val="宋体"/>
      <charset val="134"/>
    </font>
    <font>
      <b/>
      <sz val="10"/>
      <name val="宋体"/>
      <charset val="134"/>
      <scheme val="major"/>
    </font>
    <font>
      <b/>
      <sz val="10"/>
      <name val="Times New Roman"/>
      <charset val="0"/>
    </font>
    <font>
      <b/>
      <sz val="10"/>
      <color rgb="FFFF0000"/>
      <name val="Times New Roman"/>
      <charset val="0"/>
    </font>
    <font>
      <b/>
      <sz val="11"/>
      <color indexed="8"/>
      <name val="Times New Roman"/>
      <charset val="0"/>
    </font>
    <font>
      <b/>
      <sz val="11"/>
      <name val="Times New Roman"/>
      <charset val="0"/>
    </font>
    <font>
      <b/>
      <sz val="10"/>
      <color indexed="8"/>
      <name val="Times New Roman"/>
      <charset val="0"/>
    </font>
    <font>
      <b/>
      <sz val="11"/>
      <name val="仿宋"/>
      <charset val="134"/>
    </font>
    <font>
      <sz val="12"/>
      <name val="仿宋"/>
      <charset val="134"/>
    </font>
    <font>
      <sz val="11"/>
      <color rgb="FF006100"/>
      <name val="宋体"/>
      <charset val="134"/>
      <scheme val="minor"/>
    </font>
    <font>
      <sz val="11"/>
      <color rgb="FF3F3F76"/>
      <name val="宋体"/>
      <charset val="134"/>
      <scheme val="minor"/>
    </font>
    <font>
      <sz val="11"/>
      <color theme="0"/>
      <name val="宋体"/>
      <charset val="134"/>
      <scheme val="minor"/>
    </font>
    <font>
      <sz val="11"/>
      <color rgb="FF9C0006"/>
      <name val="宋体"/>
      <charset val="134"/>
      <scheme val="minor"/>
    </font>
    <font>
      <sz val="11"/>
      <color rgb="FFFA7D00"/>
      <name val="宋体"/>
      <charset val="134"/>
      <scheme val="minor"/>
    </font>
    <font>
      <u/>
      <sz val="11"/>
      <color rgb="FF0000FF"/>
      <name val="宋体"/>
      <charset val="134"/>
      <scheme val="minor"/>
    </font>
    <font>
      <u/>
      <sz val="11"/>
      <color rgb="FF800080"/>
      <name val="宋体"/>
      <charset val="134"/>
      <scheme val="minor"/>
    </font>
    <font>
      <sz val="12"/>
      <name val="Times New Roman"/>
      <charset val="0"/>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9C6500"/>
      <name val="宋体"/>
      <charset val="134"/>
      <scheme val="minor"/>
    </font>
    <font>
      <b/>
      <sz val="11"/>
      <color theme="1"/>
      <name val="宋体"/>
      <charset val="134"/>
      <scheme val="minor"/>
    </font>
    <font>
      <sz val="12"/>
      <name val="宋体"/>
      <charset val="134"/>
    </font>
    <font>
      <sz val="11"/>
      <color indexed="8"/>
      <name val="宋体"/>
      <charset val="134"/>
    </font>
    <font>
      <sz val="11"/>
      <color theme="1"/>
      <name val="Times New Roman"/>
      <charset val="134"/>
    </font>
    <font>
      <vertAlign val="superscript"/>
      <sz val="9"/>
      <name val="仿宋"/>
      <charset val="134"/>
    </font>
  </fonts>
  <fills count="34">
    <fill>
      <patternFill patternType="none"/>
    </fill>
    <fill>
      <patternFill patternType="gray125"/>
    </fill>
    <fill>
      <patternFill patternType="solid">
        <fgColor indexed="9"/>
        <bgColor indexed="64"/>
      </patternFill>
    </fill>
    <fill>
      <patternFill patternType="solid">
        <fgColor theme="7"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6" tint="0.599993896298105"/>
        <bgColor indexed="64"/>
      </patternFill>
    </fill>
    <fill>
      <patternFill patternType="solid">
        <fgColor theme="4" tint="0.399945066682943"/>
        <bgColor indexed="64"/>
      </patternFill>
    </fill>
    <fill>
      <patternFill patternType="solid">
        <fgColor theme="6" tint="0.799951170384838"/>
        <bgColor indexed="64"/>
      </patternFill>
    </fill>
    <fill>
      <patternFill patternType="solid">
        <fgColor rgb="FFFFC7CE"/>
        <bgColor indexed="64"/>
      </patternFill>
    </fill>
    <fill>
      <patternFill patternType="solid">
        <fgColor theme="4" tint="0.599993896298105"/>
        <bgColor indexed="64"/>
      </patternFill>
    </fill>
    <fill>
      <patternFill patternType="solid">
        <fgColor theme="4" tint="0.799951170384838"/>
        <bgColor indexed="64"/>
      </patternFill>
    </fill>
    <fill>
      <patternFill patternType="solid">
        <fgColor theme="6"/>
        <bgColor indexed="64"/>
      </patternFill>
    </fill>
    <fill>
      <patternFill patternType="solid">
        <fgColor theme="6" tint="0.399945066682943"/>
        <bgColor indexed="64"/>
      </patternFill>
    </fill>
    <fill>
      <patternFill patternType="solid">
        <fgColor theme="8" tint="0.599993896298105"/>
        <bgColor indexed="64"/>
      </patternFill>
    </fill>
    <fill>
      <patternFill patternType="solid">
        <fgColor theme="7" tint="0.799951170384838"/>
        <bgColor indexed="64"/>
      </patternFill>
    </fill>
    <fill>
      <patternFill patternType="solid">
        <fgColor theme="5" tint="0.399945066682943"/>
        <bgColor indexed="64"/>
      </patternFill>
    </fill>
    <fill>
      <patternFill patternType="solid">
        <fgColor rgb="FFFFFFCC"/>
        <bgColor indexed="64"/>
      </patternFill>
    </fill>
    <fill>
      <patternFill patternType="solid">
        <fgColor theme="9" tint="0.799951170384838"/>
        <bgColor indexed="64"/>
      </patternFill>
    </fill>
    <fill>
      <patternFill patternType="solid">
        <fgColor theme="7" tint="0.399945066682943"/>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rgb="FFFFEB9C"/>
        <bgColor indexed="64"/>
      </patternFill>
    </fill>
    <fill>
      <patternFill patternType="solid">
        <fgColor theme="8" tint="0.799951170384838"/>
        <bgColor indexed="64"/>
      </patternFill>
    </fill>
    <fill>
      <patternFill patternType="solid">
        <fgColor theme="8" tint="0.399945066682943"/>
        <bgColor indexed="64"/>
      </patternFill>
    </fill>
    <fill>
      <patternFill patternType="solid">
        <fgColor theme="7"/>
        <bgColor indexed="64"/>
      </patternFill>
    </fill>
    <fill>
      <patternFill patternType="solid">
        <fgColor theme="5" tint="0.599993896298105"/>
        <bgColor indexed="64"/>
      </patternFill>
    </fill>
    <fill>
      <patternFill patternType="solid">
        <fgColor theme="5" tint="0.799951170384838"/>
        <bgColor indexed="64"/>
      </patternFill>
    </fill>
    <fill>
      <patternFill patternType="solid">
        <fgColor theme="8"/>
        <bgColor indexed="64"/>
      </patternFill>
    </fill>
    <fill>
      <patternFill patternType="solid">
        <fgColor theme="9" tint="0.399945066682943"/>
        <bgColor indexed="64"/>
      </patternFill>
    </fill>
    <fill>
      <patternFill patternType="solid">
        <fgColor theme="9"/>
        <bgColor indexed="64"/>
      </patternFill>
    </fill>
    <fill>
      <patternFill patternType="solid">
        <fgColor theme="9" tint="0.599993896298105"/>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0"/>
      </left>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8"/>
      </left>
      <right/>
      <top style="thin">
        <color indexed="8"/>
      </top>
      <bottom style="thin">
        <color indexed="8"/>
      </bottom>
      <diagonal/>
    </border>
    <border>
      <left style="thin">
        <color auto="1"/>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0" fillId="8" borderId="0" applyNumberFormat="0" applyBorder="0" applyAlignment="0" applyProtection="0">
      <alignment vertical="center"/>
    </xf>
    <xf numFmtId="0" fontId="53" fillId="5"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6" borderId="0" applyNumberFormat="0" applyBorder="0" applyAlignment="0" applyProtection="0">
      <alignment vertical="center"/>
    </xf>
    <xf numFmtId="0" fontId="55" fillId="9" borderId="0" applyNumberFormat="0" applyBorder="0" applyAlignment="0" applyProtection="0">
      <alignment vertical="center"/>
    </xf>
    <xf numFmtId="43" fontId="0" fillId="0" borderId="0" applyFont="0" applyFill="0" applyBorder="0" applyAlignment="0" applyProtection="0">
      <alignment vertical="center"/>
    </xf>
    <xf numFmtId="0" fontId="54" fillId="13" borderId="0" applyNumberFormat="0" applyBorder="0" applyAlignment="0" applyProtection="0">
      <alignment vertical="center"/>
    </xf>
    <xf numFmtId="0" fontId="57" fillId="0" borderId="0" applyNumberFormat="0" applyFill="0" applyBorder="0" applyAlignment="0" applyProtection="0">
      <alignment vertical="center"/>
    </xf>
    <xf numFmtId="9" fontId="0" fillId="0" borderId="0" applyFont="0" applyFill="0" applyBorder="0" applyAlignment="0" applyProtection="0">
      <alignment vertical="center"/>
    </xf>
    <xf numFmtId="0" fontId="58" fillId="0" borderId="0" applyNumberFormat="0" applyFill="0" applyBorder="0" applyAlignment="0" applyProtection="0">
      <alignment vertical="center"/>
    </xf>
    <xf numFmtId="0" fontId="59" fillId="0" borderId="0">
      <alignment vertical="center"/>
    </xf>
    <xf numFmtId="0" fontId="0" fillId="17" borderId="15" applyNumberFormat="0" applyFont="0" applyAlignment="0" applyProtection="0">
      <alignment vertical="center"/>
    </xf>
    <xf numFmtId="0" fontId="54" fillId="16" borderId="0" applyNumberFormat="0" applyBorder="0" applyAlignment="0" applyProtection="0">
      <alignment vertical="center"/>
    </xf>
    <xf numFmtId="0" fontId="60"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4" fillId="0" borderId="16" applyNumberFormat="0" applyFill="0" applyAlignment="0" applyProtection="0">
      <alignment vertical="center"/>
    </xf>
    <xf numFmtId="0" fontId="65" fillId="0" borderId="16" applyNumberFormat="0" applyFill="0" applyAlignment="0" applyProtection="0">
      <alignment vertical="center"/>
    </xf>
    <xf numFmtId="0" fontId="54" fillId="7" borderId="0" applyNumberFormat="0" applyBorder="0" applyAlignment="0" applyProtection="0">
      <alignment vertical="center"/>
    </xf>
    <xf numFmtId="0" fontId="60" fillId="0" borderId="17" applyNumberFormat="0" applyFill="0" applyAlignment="0" applyProtection="0">
      <alignment vertical="center"/>
    </xf>
    <xf numFmtId="0" fontId="54" fillId="19" borderId="0" applyNumberFormat="0" applyBorder="0" applyAlignment="0" applyProtection="0">
      <alignment vertical="center"/>
    </xf>
    <xf numFmtId="0" fontId="66" fillId="20" borderId="18" applyNumberFormat="0" applyAlignment="0" applyProtection="0">
      <alignment vertical="center"/>
    </xf>
    <xf numFmtId="0" fontId="67" fillId="20" borderId="13" applyNumberFormat="0" applyAlignment="0" applyProtection="0">
      <alignment vertical="center"/>
    </xf>
    <xf numFmtId="0" fontId="68" fillId="22" borderId="19" applyNumberFormat="0" applyAlignment="0" applyProtection="0">
      <alignment vertical="center"/>
    </xf>
    <xf numFmtId="0" fontId="0" fillId="18" borderId="0" applyNumberFormat="0" applyBorder="0" applyAlignment="0" applyProtection="0">
      <alignment vertical="center"/>
    </xf>
    <xf numFmtId="0" fontId="54" fillId="23" borderId="0" applyNumberFormat="0" applyBorder="0" applyAlignment="0" applyProtection="0">
      <alignment vertical="center"/>
    </xf>
    <xf numFmtId="0" fontId="56" fillId="0" borderId="14" applyNumberFormat="0" applyFill="0" applyAlignment="0" applyProtection="0">
      <alignment vertical="center"/>
    </xf>
    <xf numFmtId="0" fontId="70" fillId="0" borderId="20" applyNumberFormat="0" applyFill="0" applyAlignment="0" applyProtection="0">
      <alignment vertical="center"/>
    </xf>
    <xf numFmtId="0" fontId="52" fillId="4" borderId="0" applyNumberFormat="0" applyBorder="0" applyAlignment="0" applyProtection="0">
      <alignment vertical="center"/>
    </xf>
    <xf numFmtId="0" fontId="69" fillId="24" borderId="0" applyNumberFormat="0" applyBorder="0" applyAlignment="0" applyProtection="0">
      <alignment vertical="center"/>
    </xf>
    <xf numFmtId="0" fontId="0" fillId="25" borderId="0" applyNumberFormat="0" applyBorder="0" applyAlignment="0" applyProtection="0">
      <alignment vertical="center"/>
    </xf>
    <xf numFmtId="0" fontId="54" fillId="21" borderId="0" applyNumberFormat="0" applyBorder="0" applyAlignment="0" applyProtection="0">
      <alignment vertical="center"/>
    </xf>
    <xf numFmtId="0" fontId="0" fillId="11" borderId="0" applyNumberFormat="0" applyBorder="0" applyAlignment="0" applyProtection="0">
      <alignment vertical="center"/>
    </xf>
    <xf numFmtId="0" fontId="0" fillId="10" borderId="0" applyNumberFormat="0" applyBorder="0" applyAlignment="0" applyProtection="0">
      <alignment vertical="center"/>
    </xf>
    <xf numFmtId="0" fontId="72" fillId="0" borderId="0">
      <alignment vertical="center"/>
    </xf>
    <xf numFmtId="0" fontId="0" fillId="29" borderId="0" applyNumberFormat="0" applyBorder="0" applyAlignment="0" applyProtection="0">
      <alignment vertical="center"/>
    </xf>
    <xf numFmtId="0" fontId="0" fillId="28" borderId="0" applyNumberFormat="0" applyBorder="0" applyAlignment="0" applyProtection="0">
      <alignment vertical="center"/>
    </xf>
    <xf numFmtId="0" fontId="54" fillId="12" borderId="0" applyNumberFormat="0" applyBorder="0" applyAlignment="0" applyProtection="0">
      <alignment vertical="center"/>
    </xf>
    <xf numFmtId="0" fontId="54" fillId="27" borderId="0" applyNumberFormat="0" applyBorder="0" applyAlignment="0" applyProtection="0">
      <alignment vertical="center"/>
    </xf>
    <xf numFmtId="0" fontId="0" fillId="15" borderId="0" applyNumberFormat="0" applyBorder="0" applyAlignment="0" applyProtection="0">
      <alignment vertical="center"/>
    </xf>
    <xf numFmtId="0" fontId="0" fillId="3" borderId="0" applyNumberFormat="0" applyBorder="0" applyAlignment="0" applyProtection="0">
      <alignment vertical="center"/>
    </xf>
    <xf numFmtId="0" fontId="54" fillId="30" borderId="0" applyNumberFormat="0" applyBorder="0" applyAlignment="0" applyProtection="0">
      <alignment vertical="center"/>
    </xf>
    <xf numFmtId="0" fontId="0" fillId="14" borderId="0" applyNumberFormat="0" applyBorder="0" applyAlignment="0" applyProtection="0">
      <alignment vertical="center"/>
    </xf>
    <xf numFmtId="0" fontId="54" fillId="26" borderId="0" applyNumberFormat="0" applyBorder="0" applyAlignment="0" applyProtection="0">
      <alignment vertical="center"/>
    </xf>
    <xf numFmtId="0" fontId="54" fillId="32" borderId="0" applyNumberFormat="0" applyBorder="0" applyAlignment="0" applyProtection="0">
      <alignment vertical="center"/>
    </xf>
    <xf numFmtId="0" fontId="0" fillId="33" borderId="0" applyNumberFormat="0" applyBorder="0" applyAlignment="0" applyProtection="0">
      <alignment vertical="center"/>
    </xf>
    <xf numFmtId="0" fontId="54" fillId="31" borderId="0" applyNumberFormat="0" applyBorder="0" applyAlignment="0" applyProtection="0">
      <alignment vertical="center"/>
    </xf>
    <xf numFmtId="0" fontId="71" fillId="0" borderId="0"/>
    <xf numFmtId="0" fontId="71" fillId="0" borderId="0">
      <alignment vertical="center"/>
    </xf>
    <xf numFmtId="0" fontId="0" fillId="0" borderId="0">
      <alignment vertical="center"/>
    </xf>
    <xf numFmtId="0" fontId="71" fillId="0" borderId="0">
      <alignment vertical="center"/>
    </xf>
  </cellStyleXfs>
  <cellXfs count="291">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horizontal="center" vertical="center" wrapText="1"/>
    </xf>
    <xf numFmtId="0" fontId="5" fillId="0" borderId="0" xfId="0" applyFont="1" applyFill="1" applyAlignment="1">
      <alignment vertical="center" wrapText="1"/>
    </xf>
    <xf numFmtId="0" fontId="2" fillId="0" borderId="0" xfId="0" applyFont="1" applyFill="1" applyBorder="1" applyAlignment="1">
      <alignment vertical="center" wrapText="1"/>
    </xf>
    <xf numFmtId="0" fontId="5"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7" fillId="0" borderId="0" xfId="0" applyFont="1" applyFill="1" applyAlignment="1">
      <alignment vertical="center" wrapText="1"/>
    </xf>
    <xf numFmtId="0" fontId="10" fillId="0" borderId="0" xfId="0" applyFont="1" applyFill="1" applyAlignment="1">
      <alignment vertical="center" wrapText="1"/>
    </xf>
    <xf numFmtId="0" fontId="11" fillId="0" borderId="0" xfId="0" applyFont="1" applyFill="1" applyAlignment="1">
      <alignment vertical="center" wrapText="1"/>
    </xf>
    <xf numFmtId="0" fontId="12" fillId="0" borderId="0" xfId="0" applyFont="1" applyFill="1" applyAlignment="1">
      <alignment vertical="center" wrapText="1"/>
    </xf>
    <xf numFmtId="0" fontId="7"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3" fillId="0" borderId="0" xfId="0" applyFont="1" applyFill="1" applyAlignment="1">
      <alignment horizontal="center" vertical="center"/>
    </xf>
    <xf numFmtId="0" fontId="8" fillId="0" borderId="0" xfId="0" applyFont="1" applyFill="1" applyBorder="1" applyAlignment="1">
      <alignment vertical="center" wrapText="1"/>
    </xf>
    <xf numFmtId="176" fontId="8" fillId="0" borderId="0" xfId="0" applyNumberFormat="1" applyFont="1" applyFill="1" applyBorder="1" applyAlignment="1">
      <alignment horizontal="center" vertical="center" wrapText="1"/>
    </xf>
    <xf numFmtId="0" fontId="8" fillId="0" borderId="0" xfId="0" applyFont="1" applyFill="1" applyAlignment="1">
      <alignment horizontal="left" vertical="center" wrapText="1"/>
    </xf>
    <xf numFmtId="0" fontId="12" fillId="0" borderId="0" xfId="0" applyFont="1" applyFill="1" applyAlignment="1">
      <alignment horizontal="left" vertical="center" wrapText="1"/>
    </xf>
    <xf numFmtId="0" fontId="15"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8" fillId="0" borderId="3" xfId="0" applyFont="1" applyFill="1" applyBorder="1" applyAlignment="1">
      <alignment vertical="center" wrapText="1"/>
    </xf>
    <xf numFmtId="0" fontId="18" fillId="0" borderId="4"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7"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9"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center"/>
    </xf>
    <xf numFmtId="0" fontId="20" fillId="0" borderId="1" xfId="0" applyFont="1" applyFill="1" applyBorder="1" applyAlignment="1">
      <alignment horizontal="justify" vertical="center"/>
    </xf>
    <xf numFmtId="0" fontId="2" fillId="0" borderId="1" xfId="0" applyFont="1" applyFill="1" applyBorder="1" applyAlignment="1">
      <alignment vertical="center" wrapText="1"/>
    </xf>
    <xf numFmtId="0" fontId="20" fillId="0" borderId="1" xfId="0" applyFont="1" applyFill="1" applyBorder="1" applyAlignment="1">
      <alignment vertical="center" wrapText="1"/>
    </xf>
    <xf numFmtId="0" fontId="3" fillId="0" borderId="1" xfId="0" applyFont="1" applyFill="1" applyBorder="1" applyAlignment="1">
      <alignment horizontal="justify" vertical="center"/>
    </xf>
    <xf numFmtId="0" fontId="3" fillId="0" borderId="2" xfId="0" applyFont="1" applyFill="1" applyBorder="1" applyAlignment="1">
      <alignment vertical="center" wrapText="1"/>
    </xf>
    <xf numFmtId="0" fontId="3" fillId="0" borderId="1" xfId="0" applyNumberFormat="1" applyFont="1" applyFill="1" applyBorder="1" applyAlignment="1">
      <alignment vertical="center" wrapText="1"/>
    </xf>
    <xf numFmtId="0" fontId="21" fillId="0" borderId="1" xfId="0" applyNumberFormat="1" applyFont="1" applyFill="1" applyBorder="1" applyAlignment="1" applyProtection="1">
      <alignment horizontal="left" vertical="center" wrapText="1"/>
    </xf>
    <xf numFmtId="177" fontId="22" fillId="0" borderId="1" xfId="0" applyNumberFormat="1" applyFont="1" applyFill="1" applyBorder="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horizontal="center" vertical="center"/>
    </xf>
    <xf numFmtId="0" fontId="23" fillId="0" borderId="2"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justify" vertical="center" wrapText="1"/>
    </xf>
    <xf numFmtId="0" fontId="2" fillId="0" borderId="2"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20" fillId="0" borderId="1" xfId="0" applyFont="1" applyFill="1" applyBorder="1" applyAlignment="1">
      <alignment horizontal="left" vertical="center" wrapText="1"/>
    </xf>
    <xf numFmtId="176" fontId="16" fillId="0" borderId="0" xfId="0" applyNumberFormat="1" applyFont="1" applyFill="1" applyBorder="1" applyAlignment="1">
      <alignment horizontal="center" vertical="center" wrapText="1"/>
    </xf>
    <xf numFmtId="0" fontId="17" fillId="0" borderId="6" xfId="0" applyFont="1" applyFill="1" applyBorder="1" applyAlignment="1">
      <alignment horizontal="center" vertical="center" wrapText="1"/>
    </xf>
    <xf numFmtId="178" fontId="17" fillId="0" borderId="1" xfId="0" applyNumberFormat="1" applyFont="1" applyFill="1" applyBorder="1" applyAlignment="1">
      <alignment horizontal="center" vertical="center" wrapText="1"/>
    </xf>
    <xf numFmtId="178" fontId="18" fillId="0" borderId="1" xfId="0" applyNumberFormat="1" applyFont="1" applyFill="1" applyBorder="1" applyAlignment="1">
      <alignment horizontal="center" vertical="center" wrapText="1"/>
    </xf>
    <xf numFmtId="176" fontId="17" fillId="0" borderId="1" xfId="38" applyNumberFormat="1" applyFont="1" applyFill="1" applyBorder="1" applyAlignment="1">
      <alignment horizontal="center" vertical="center" wrapText="1"/>
    </xf>
    <xf numFmtId="176" fontId="18" fillId="0" borderId="1" xfId="38" applyNumberFormat="1" applyFont="1" applyFill="1" applyBorder="1" applyAlignment="1">
      <alignment horizontal="center" vertical="center" wrapText="1"/>
    </xf>
    <xf numFmtId="0" fontId="18" fillId="0" borderId="7" xfId="0" applyFont="1" applyFill="1" applyBorder="1" applyAlignment="1">
      <alignment horizontal="center" vertical="center" wrapText="1"/>
    </xf>
    <xf numFmtId="176" fontId="17"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vertical="center" wrapText="1"/>
    </xf>
    <xf numFmtId="176" fontId="3" fillId="0" borderId="0" xfId="0" applyNumberFormat="1" applyFont="1" applyFill="1" applyBorder="1" applyAlignment="1">
      <alignment vertical="center" wrapText="1"/>
    </xf>
    <xf numFmtId="0" fontId="25" fillId="0" borderId="1" xfId="0" applyNumberFormat="1" applyFont="1" applyFill="1" applyBorder="1" applyAlignment="1" applyProtection="1">
      <alignment horizontal="center" vertical="center" wrapText="1"/>
    </xf>
    <xf numFmtId="176" fontId="3" fillId="0" borderId="1" xfId="0" applyNumberFormat="1" applyFont="1" applyFill="1" applyBorder="1" applyAlignment="1">
      <alignment horizontal="center" vertical="center" shrinkToFit="1"/>
    </xf>
    <xf numFmtId="178" fontId="3" fillId="0" borderId="1" xfId="0" applyNumberFormat="1" applyFont="1" applyFill="1" applyBorder="1" applyAlignment="1">
      <alignment horizontal="center" vertical="center" wrapText="1" shrinkToFit="1"/>
    </xf>
    <xf numFmtId="176" fontId="3" fillId="0" borderId="1" xfId="0" applyNumberFormat="1" applyFont="1" applyFill="1" applyBorder="1" applyAlignment="1">
      <alignment horizontal="center" vertical="center" wrapText="1" shrinkToFit="1"/>
    </xf>
    <xf numFmtId="178" fontId="2" fillId="0" borderId="1"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179" fontId="3" fillId="0" borderId="1" xfId="0" applyNumberFormat="1" applyFont="1" applyFill="1" applyBorder="1" applyAlignment="1">
      <alignment horizontal="center" vertical="center" wrapText="1"/>
    </xf>
    <xf numFmtId="176" fontId="26" fillId="0" borderId="1" xfId="0" applyNumberFormat="1" applyFont="1" applyFill="1" applyBorder="1" applyAlignment="1">
      <alignment horizontal="center" vertical="center" wrapText="1"/>
    </xf>
    <xf numFmtId="0" fontId="17" fillId="0" borderId="6" xfId="38" applyNumberFormat="1" applyFont="1" applyFill="1" applyBorder="1" applyAlignment="1">
      <alignment horizontal="center" vertical="center" wrapText="1"/>
    </xf>
    <xf numFmtId="0" fontId="18" fillId="0" borderId="7" xfId="38" applyNumberFormat="1" applyFont="1" applyFill="1" applyBorder="1" applyAlignment="1">
      <alignment horizontal="center" vertical="center" wrapText="1"/>
    </xf>
    <xf numFmtId="176" fontId="3" fillId="0" borderId="1" xfId="0" applyNumberFormat="1" applyFont="1" applyFill="1" applyBorder="1" applyAlignment="1">
      <alignment horizontal="left" vertical="center" wrapText="1"/>
    </xf>
    <xf numFmtId="176" fontId="7" fillId="0" borderId="1" xfId="0" applyNumberFormat="1" applyFont="1" applyFill="1" applyBorder="1" applyAlignment="1">
      <alignment horizontal="center" vertical="center" wrapText="1"/>
    </xf>
    <xf numFmtId="176" fontId="20" fillId="0" borderId="1" xfId="0" applyNumberFormat="1" applyFont="1" applyFill="1" applyBorder="1" applyAlignment="1">
      <alignment horizontal="center" vertical="center" wrapText="1"/>
    </xf>
    <xf numFmtId="0" fontId="3" fillId="0" borderId="7" xfId="0" applyNumberFormat="1" applyFont="1" applyFill="1" applyBorder="1" applyAlignment="1">
      <alignment vertical="center" wrapText="1"/>
    </xf>
    <xf numFmtId="0" fontId="2" fillId="0" borderId="1" xfId="0" applyFont="1" applyFill="1" applyBorder="1" applyAlignment="1">
      <alignment horizontal="justify" vertical="center"/>
    </xf>
    <xf numFmtId="0" fontId="2" fillId="0" borderId="7" xfId="0" applyNumberFormat="1" applyFont="1" applyFill="1" applyBorder="1" applyAlignment="1">
      <alignment horizontal="left" vertical="center" wrapText="1"/>
    </xf>
    <xf numFmtId="176" fontId="5" fillId="0" borderId="1" xfId="0" applyNumberFormat="1" applyFont="1" applyFill="1" applyBorder="1" applyAlignment="1">
      <alignment horizontal="center" vertical="center" wrapText="1"/>
    </xf>
    <xf numFmtId="178" fontId="2" fillId="0" borderId="1" xfId="0" applyNumberFormat="1" applyFont="1" applyFill="1" applyBorder="1" applyAlignment="1">
      <alignment horizontal="center" vertical="center" shrinkToFit="1"/>
    </xf>
    <xf numFmtId="176" fontId="2" fillId="0" borderId="1" xfId="0" applyNumberFormat="1" applyFont="1" applyFill="1" applyBorder="1" applyAlignment="1">
      <alignment horizontal="center" vertical="center" shrinkToFi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177" fontId="24" fillId="0" borderId="1" xfId="0" applyNumberFormat="1" applyFont="1" applyFill="1" applyBorder="1" applyAlignment="1">
      <alignment horizontal="left" vertical="center" wrapText="1"/>
    </xf>
    <xf numFmtId="0" fontId="23" fillId="0" borderId="1" xfId="0"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179" fontId="2" fillId="0" borderId="1"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2" fillId="0" borderId="1" xfId="0" applyNumberFormat="1"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20" fillId="0" borderId="0" xfId="0" applyFont="1" applyFill="1" applyAlignment="1">
      <alignment horizontal="justify" vertical="center"/>
    </xf>
    <xf numFmtId="176" fontId="2"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176" fontId="3" fillId="0" borderId="3" xfId="0" applyNumberFormat="1" applyFont="1" applyFill="1" applyBorder="1" applyAlignment="1">
      <alignment horizontal="center" vertical="center" wrapText="1" shrinkToFit="1"/>
    </xf>
    <xf numFmtId="178" fontId="1" fillId="0" borderId="1" xfId="0" applyNumberFormat="1" applyFont="1" applyFill="1" applyBorder="1" applyAlignment="1">
      <alignment horizontal="center" vertical="center" wrapText="1"/>
    </xf>
    <xf numFmtId="178"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3" fillId="0" borderId="8" xfId="0" applyFont="1" applyFill="1" applyBorder="1" applyAlignment="1">
      <alignment vertical="center" wrapText="1"/>
    </xf>
    <xf numFmtId="176" fontId="7" fillId="0" borderId="1" xfId="0" applyNumberFormat="1" applyFont="1" applyFill="1" applyBorder="1" applyAlignment="1">
      <alignment horizontal="left" vertical="center" wrapText="1"/>
    </xf>
    <xf numFmtId="178" fontId="27" fillId="0" borderId="1" xfId="0" applyNumberFormat="1" applyFont="1" applyFill="1" applyBorder="1" applyAlignment="1">
      <alignment horizontal="center" vertical="center" wrapText="1"/>
    </xf>
    <xf numFmtId="176" fontId="7" fillId="0" borderId="1" xfId="0" applyNumberFormat="1" applyFont="1" applyFill="1" applyBorder="1" applyAlignment="1">
      <alignment vertical="center" wrapText="1"/>
    </xf>
    <xf numFmtId="176" fontId="2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24" fillId="0" borderId="1" xfId="0" applyFont="1" applyFill="1" applyBorder="1" applyAlignment="1">
      <alignment horizontal="center" vertical="center" wrapText="1"/>
    </xf>
    <xf numFmtId="0" fontId="3" fillId="0" borderId="9" xfId="0" applyFont="1" applyFill="1" applyBorder="1" applyAlignment="1">
      <alignment horizontal="center" vertical="center" wrapText="1"/>
    </xf>
    <xf numFmtId="178" fontId="7" fillId="0" borderId="1" xfId="0" applyNumberFormat="1" applyFont="1" applyFill="1" applyBorder="1" applyAlignment="1">
      <alignment horizontal="center" vertical="center" wrapText="1"/>
    </xf>
    <xf numFmtId="176" fontId="27" fillId="0" borderId="1" xfId="0" applyNumberFormat="1" applyFont="1" applyFill="1" applyBorder="1" applyAlignment="1">
      <alignment vertical="center" wrapText="1"/>
    </xf>
    <xf numFmtId="0" fontId="7" fillId="0" borderId="0" xfId="0" applyFont="1" applyFill="1" applyBorder="1" applyAlignment="1">
      <alignment vertical="center" wrapText="1"/>
    </xf>
    <xf numFmtId="0" fontId="28" fillId="0" borderId="0" xfId="0" applyFont="1" applyFill="1" applyAlignment="1">
      <alignment horizontal="left" vertical="center"/>
    </xf>
    <xf numFmtId="0" fontId="10" fillId="0" borderId="1" xfId="0" applyFont="1" applyFill="1" applyBorder="1" applyAlignment="1">
      <alignment horizontal="center" vertical="center" wrapText="1"/>
    </xf>
    <xf numFmtId="0" fontId="4" fillId="0" borderId="6" xfId="0" applyFont="1" applyFill="1" applyBorder="1" applyAlignment="1">
      <alignment horizontal="justify" vertical="center" wrapText="1"/>
    </xf>
    <xf numFmtId="0" fontId="4" fillId="0" borderId="7"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176" fontId="13"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1" fillId="0" borderId="0" xfId="0" applyFont="1" applyFill="1" applyBorder="1" applyAlignment="1">
      <alignment vertical="center" wrapText="1"/>
    </xf>
    <xf numFmtId="180" fontId="7" fillId="0" borderId="7" xfId="0" applyNumberFormat="1"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justify" vertical="center" wrapText="1"/>
    </xf>
    <xf numFmtId="0" fontId="3" fillId="0" borderId="5" xfId="0" applyFont="1" applyFill="1" applyBorder="1" applyAlignment="1">
      <alignment vertical="center" wrapText="1"/>
    </xf>
    <xf numFmtId="176" fontId="3" fillId="0" borderId="1" xfId="0" applyNumberFormat="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3" fillId="0" borderId="3" xfId="54" applyFont="1" applyFill="1" applyBorder="1" applyAlignment="1">
      <alignment horizontal="left" vertical="center" wrapText="1"/>
    </xf>
    <xf numFmtId="0" fontId="3" fillId="0" borderId="3" xfId="54" applyFont="1" applyFill="1" applyBorder="1" applyAlignment="1">
      <alignment horizontal="center" vertical="center" wrapText="1"/>
    </xf>
    <xf numFmtId="0" fontId="3" fillId="0" borderId="1" xfId="54" applyFont="1" applyFill="1" applyBorder="1" applyAlignment="1">
      <alignment horizontal="left" vertical="center" wrapText="1"/>
    </xf>
    <xf numFmtId="0" fontId="29" fillId="0" borderId="1" xfId="0" applyFont="1" applyFill="1" applyBorder="1" applyAlignment="1">
      <alignment horizontal="center" vertical="center" wrapText="1"/>
    </xf>
    <xf numFmtId="178" fontId="3" fillId="0" borderId="1" xfId="0" applyNumberFormat="1" applyFont="1" applyFill="1" applyBorder="1" applyAlignment="1">
      <alignment horizontal="center" vertical="center" shrinkToFit="1"/>
    </xf>
    <xf numFmtId="176" fontId="3" fillId="0" borderId="0" xfId="0" applyNumberFormat="1" applyFont="1" applyFill="1" applyAlignment="1">
      <alignment vertical="center" wrapText="1"/>
    </xf>
    <xf numFmtId="176" fontId="14" fillId="0" borderId="1"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3" fillId="0" borderId="0" xfId="0" applyFont="1" applyFill="1" applyBorder="1" applyAlignment="1">
      <alignment horizontal="justify" vertical="center"/>
    </xf>
    <xf numFmtId="0" fontId="30" fillId="0" borderId="1" xfId="0"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176" fontId="3" fillId="0" borderId="0" xfId="0" applyNumberFormat="1" applyFont="1" applyFill="1" applyAlignment="1">
      <alignment horizontal="center" vertical="center" wrapText="1"/>
    </xf>
    <xf numFmtId="176" fontId="2" fillId="0" borderId="0" xfId="0" applyNumberFormat="1" applyFont="1" applyFill="1" applyAlignment="1">
      <alignment horizontal="center" vertical="center" wrapText="1"/>
    </xf>
    <xf numFmtId="177" fontId="31" fillId="0" borderId="1" xfId="0" applyNumberFormat="1" applyFont="1" applyFill="1" applyBorder="1" applyAlignment="1">
      <alignment horizontal="left" vertical="center" wrapText="1"/>
    </xf>
    <xf numFmtId="0" fontId="32" fillId="0" borderId="1" xfId="0" applyFont="1" applyFill="1" applyBorder="1" applyAlignment="1">
      <alignment vertical="center" wrapText="1"/>
    </xf>
    <xf numFmtId="0" fontId="33" fillId="0" borderId="0" xfId="0" applyFont="1" applyFill="1" applyBorder="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0" xfId="0" applyFont="1" applyFill="1" applyBorder="1" applyAlignment="1">
      <alignment vertical="center" wrapText="1"/>
    </xf>
    <xf numFmtId="0" fontId="23" fillId="0" borderId="0" xfId="0" applyFont="1" applyFill="1" applyBorder="1" applyAlignment="1">
      <alignment horizontal="center" vertical="center" wrapText="1"/>
    </xf>
    <xf numFmtId="178" fontId="23" fillId="0" borderId="0" xfId="0" applyNumberFormat="1" applyFont="1" applyFill="1" applyBorder="1" applyAlignment="1">
      <alignment horizontal="center" vertical="center" wrapText="1"/>
    </xf>
    <xf numFmtId="176" fontId="23" fillId="0" borderId="0" xfId="0" applyNumberFormat="1" applyFont="1" applyFill="1" applyBorder="1" applyAlignment="1">
      <alignment horizontal="center" vertical="center" wrapText="1"/>
    </xf>
    <xf numFmtId="0" fontId="34" fillId="0" borderId="0" xfId="0" applyFont="1" applyFill="1" applyAlignment="1">
      <alignment horizontal="center" vertical="center" wrapText="1"/>
    </xf>
    <xf numFmtId="0" fontId="34" fillId="0" borderId="0" xfId="0" applyFont="1" applyFill="1" applyAlignment="1">
      <alignment horizontal="left" vertical="center" wrapText="1"/>
    </xf>
    <xf numFmtId="0" fontId="34" fillId="0" borderId="0" xfId="0" applyFont="1" applyFill="1" applyAlignment="1">
      <alignment vertical="center" wrapText="1"/>
    </xf>
    <xf numFmtId="0" fontId="35" fillId="0" borderId="1"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12" xfId="0" applyFont="1" applyFill="1" applyBorder="1" applyAlignment="1">
      <alignment vertical="center" wrapText="1"/>
    </xf>
    <xf numFmtId="0" fontId="35" fillId="0" borderId="1" xfId="0" applyFont="1" applyFill="1" applyBorder="1" applyAlignment="1">
      <alignment horizontal="left" vertical="center" wrapText="1"/>
    </xf>
    <xf numFmtId="0" fontId="35"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36" fillId="0" borderId="1" xfId="0" applyFont="1" applyFill="1" applyBorder="1" applyAlignment="1">
      <alignment vertical="center" wrapText="1"/>
    </xf>
    <xf numFmtId="176" fontId="34" fillId="0" borderId="0" xfId="0" applyNumberFormat="1" applyFont="1" applyFill="1" applyAlignment="1">
      <alignment horizontal="center" vertical="center" wrapText="1"/>
    </xf>
    <xf numFmtId="0" fontId="35" fillId="0" borderId="6" xfId="0" applyFont="1" applyFill="1" applyBorder="1" applyAlignment="1">
      <alignment horizontal="center" vertical="center" wrapText="1"/>
    </xf>
    <xf numFmtId="178" fontId="35" fillId="0" borderId="1" xfId="0" applyNumberFormat="1" applyFont="1" applyFill="1" applyBorder="1" applyAlignment="1">
      <alignment horizontal="center" vertical="center" wrapText="1"/>
    </xf>
    <xf numFmtId="176" fontId="35" fillId="0" borderId="1" xfId="38" applyNumberFormat="1" applyFont="1" applyFill="1" applyBorder="1" applyAlignment="1">
      <alignment horizontal="center" vertical="center" wrapText="1"/>
    </xf>
    <xf numFmtId="0" fontId="35" fillId="0" borderId="7" xfId="0" applyFont="1" applyFill="1" applyBorder="1" applyAlignment="1">
      <alignment horizontal="center" vertical="center" wrapText="1"/>
    </xf>
    <xf numFmtId="176" fontId="35" fillId="0" borderId="1" xfId="0" applyNumberFormat="1" applyFont="1" applyFill="1" applyBorder="1" applyAlignment="1">
      <alignment horizontal="center" vertical="center" wrapText="1"/>
    </xf>
    <xf numFmtId="0" fontId="35" fillId="0" borderId="6" xfId="38" applyNumberFormat="1" applyFont="1" applyFill="1" applyBorder="1" applyAlignment="1">
      <alignment horizontal="center" vertical="center" wrapText="1"/>
    </xf>
    <xf numFmtId="0" fontId="35" fillId="0" borderId="7" xfId="38" applyNumberFormat="1" applyFont="1" applyFill="1" applyBorder="1" applyAlignment="1">
      <alignment horizontal="center" vertical="center" wrapText="1"/>
    </xf>
    <xf numFmtId="0" fontId="32" fillId="0" borderId="1"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38" fillId="0" borderId="0" xfId="0" applyFont="1" applyFill="1" applyBorder="1" applyAlignment="1">
      <alignment horizontal="center" vertical="center" wrapText="1"/>
    </xf>
    <xf numFmtId="0" fontId="38" fillId="0" borderId="0" xfId="0" applyFont="1" applyFill="1" applyBorder="1" applyAlignment="1">
      <alignment horizontal="left" vertical="center" wrapText="1"/>
    </xf>
    <xf numFmtId="176" fontId="32" fillId="0" borderId="1" xfId="0" applyNumberFormat="1" applyFont="1" applyFill="1" applyBorder="1" applyAlignment="1">
      <alignment horizontal="center" vertical="center" wrapText="1"/>
    </xf>
    <xf numFmtId="178" fontId="32" fillId="0" borderId="1" xfId="0" applyNumberFormat="1"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wrapText="1"/>
    </xf>
    <xf numFmtId="0" fontId="32" fillId="0" borderId="0" xfId="0" applyFont="1" applyFill="1" applyAlignment="1">
      <alignment vertical="center" wrapText="1"/>
    </xf>
    <xf numFmtId="0" fontId="35" fillId="0" borderId="12" xfId="0" applyFont="1" applyFill="1" applyBorder="1" applyAlignment="1">
      <alignment horizontal="center" vertical="center" wrapText="1"/>
    </xf>
    <xf numFmtId="0" fontId="1" fillId="0" borderId="0" xfId="0" applyFont="1" applyAlignment="1">
      <alignment vertical="center" wrapText="1"/>
    </xf>
    <xf numFmtId="0" fontId="32" fillId="0" borderId="0" xfId="0" applyFont="1" applyFill="1" applyBorder="1" applyAlignment="1">
      <alignment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justify" vertical="center"/>
    </xf>
    <xf numFmtId="176" fontId="32" fillId="0" borderId="1" xfId="0" applyNumberFormat="1" applyFont="1" applyFill="1" applyBorder="1" applyAlignment="1">
      <alignment vertical="center" wrapText="1"/>
    </xf>
    <xf numFmtId="0" fontId="39" fillId="0" borderId="1" xfId="0" applyFont="1" applyFill="1" applyBorder="1" applyAlignment="1">
      <alignment vertical="center" wrapText="1"/>
    </xf>
    <xf numFmtId="0" fontId="40" fillId="0" borderId="1" xfId="0" applyFont="1" applyFill="1" applyBorder="1" applyAlignment="1">
      <alignment horizontal="center" vertical="center" wrapText="1"/>
    </xf>
    <xf numFmtId="176" fontId="40" fillId="0" borderId="1" xfId="0" applyNumberFormat="1" applyFont="1" applyFill="1" applyBorder="1" applyAlignment="1">
      <alignment horizontal="center" vertical="center" wrapText="1"/>
    </xf>
    <xf numFmtId="176" fontId="41" fillId="0" borderId="1"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176" fontId="33" fillId="0" borderId="1" xfId="0" applyNumberFormat="1" applyFont="1" applyFill="1" applyBorder="1" applyAlignment="1">
      <alignment horizontal="center" vertical="center" wrapText="1"/>
    </xf>
    <xf numFmtId="0" fontId="3" fillId="0" borderId="0" xfId="0" applyFont="1" applyFill="1" applyAlignment="1">
      <alignment horizontal="left" vertical="center" wrapText="1"/>
    </xf>
    <xf numFmtId="0" fontId="4" fillId="0" borderId="1" xfId="0" applyFont="1" applyFill="1" applyBorder="1" applyAlignment="1">
      <alignment vertical="center" wrapText="1"/>
    </xf>
    <xf numFmtId="0" fontId="42" fillId="0" borderId="1" xfId="0" applyFont="1" applyFill="1" applyBorder="1" applyAlignment="1">
      <alignment vertical="center" wrapText="1"/>
    </xf>
    <xf numFmtId="0" fontId="11"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181" fontId="8" fillId="0" borderId="0" xfId="0" applyNumberFormat="1" applyFont="1" applyFill="1" applyBorder="1" applyAlignment="1">
      <alignment horizontal="center" vertical="center" wrapText="1"/>
    </xf>
    <xf numFmtId="0" fontId="45" fillId="0" borderId="1"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46" fillId="0" borderId="3" xfId="0" applyFont="1" applyFill="1" applyBorder="1" applyAlignment="1">
      <alignment horizontal="left" vertical="center" wrapText="1"/>
    </xf>
    <xf numFmtId="0" fontId="47" fillId="0" borderId="1" xfId="0" applyFont="1" applyFill="1" applyBorder="1" applyAlignment="1">
      <alignment horizontal="center" vertical="center" wrapText="1"/>
    </xf>
    <xf numFmtId="0" fontId="43" fillId="0" borderId="1" xfId="0" applyFont="1" applyFill="1" applyBorder="1" applyAlignment="1">
      <alignment horizontal="left" vertical="center" wrapText="1"/>
    </xf>
    <xf numFmtId="0" fontId="47" fillId="0" borderId="1" xfId="0" applyFont="1" applyFill="1" applyBorder="1" applyAlignment="1">
      <alignment horizontal="left" vertical="center" wrapText="1"/>
    </xf>
    <xf numFmtId="0" fontId="48" fillId="0" borderId="1" xfId="0" applyFont="1" applyFill="1" applyBorder="1" applyAlignment="1">
      <alignment horizontal="left" vertical="center" wrapText="1"/>
    </xf>
    <xf numFmtId="0" fontId="45" fillId="0" borderId="1" xfId="0" applyFont="1" applyFill="1" applyBorder="1" applyAlignment="1">
      <alignment horizontal="left" vertical="center" wrapText="1"/>
    </xf>
    <xf numFmtId="0" fontId="43"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178" fontId="45" fillId="0" borderId="6" xfId="0" applyNumberFormat="1" applyFont="1" applyFill="1" applyBorder="1" applyAlignment="1">
      <alignment horizontal="center" vertical="center" wrapText="1"/>
    </xf>
    <xf numFmtId="178" fontId="45" fillId="0" borderId="1" xfId="0" applyNumberFormat="1" applyFont="1" applyFill="1" applyBorder="1" applyAlignment="1">
      <alignment horizontal="center" vertical="center" wrapText="1"/>
    </xf>
    <xf numFmtId="176" fontId="45" fillId="0" borderId="1" xfId="38" applyNumberFormat="1" applyFont="1" applyFill="1" applyBorder="1" applyAlignment="1">
      <alignment horizontal="center" vertical="center" wrapText="1"/>
    </xf>
    <xf numFmtId="178" fontId="45" fillId="0" borderId="7" xfId="0" applyNumberFormat="1" applyFont="1" applyFill="1" applyBorder="1" applyAlignment="1">
      <alignment horizontal="center" vertical="center" wrapText="1"/>
    </xf>
    <xf numFmtId="176" fontId="45" fillId="0" borderId="1" xfId="0" applyNumberFormat="1" applyFont="1" applyFill="1" applyBorder="1" applyAlignment="1">
      <alignment horizontal="center" vertical="center" wrapText="1"/>
    </xf>
    <xf numFmtId="176" fontId="47" fillId="0" borderId="1" xfId="0" applyNumberFormat="1" applyFont="1" applyFill="1" applyBorder="1" applyAlignment="1">
      <alignment horizontal="center" vertical="center" wrapText="1"/>
    </xf>
    <xf numFmtId="178" fontId="47" fillId="0" borderId="1" xfId="0" applyNumberFormat="1" applyFont="1" applyFill="1" applyBorder="1" applyAlignment="1">
      <alignment horizontal="center" vertical="center" wrapText="1"/>
    </xf>
    <xf numFmtId="176" fontId="48" fillId="0" borderId="1" xfId="0" applyNumberFormat="1" applyFont="1" applyFill="1" applyBorder="1" applyAlignment="1">
      <alignment horizontal="center" vertical="center" wrapText="1"/>
    </xf>
    <xf numFmtId="181" fontId="34" fillId="0" borderId="0" xfId="0" applyNumberFormat="1" applyFont="1" applyFill="1" applyAlignment="1">
      <alignment horizontal="center" vertical="center" wrapText="1"/>
    </xf>
    <xf numFmtId="181" fontId="45" fillId="0" borderId="1" xfId="38" applyNumberFormat="1" applyFont="1" applyFill="1" applyBorder="1" applyAlignment="1">
      <alignment horizontal="center" vertical="center" wrapText="1"/>
    </xf>
    <xf numFmtId="0" fontId="45" fillId="0" borderId="6" xfId="38" applyNumberFormat="1" applyFont="1" applyFill="1" applyBorder="1" applyAlignment="1">
      <alignment horizontal="center" vertical="center" wrapText="1"/>
    </xf>
    <xf numFmtId="181" fontId="45" fillId="0" borderId="1" xfId="0" applyNumberFormat="1" applyFont="1" applyFill="1" applyBorder="1" applyAlignment="1">
      <alignment horizontal="center" vertical="center" wrapText="1"/>
    </xf>
    <xf numFmtId="0" fontId="45" fillId="0" borderId="7" xfId="38" applyNumberFormat="1" applyFont="1" applyFill="1" applyBorder="1" applyAlignment="1">
      <alignment horizontal="center" vertical="center" wrapText="1"/>
    </xf>
    <xf numFmtId="181" fontId="47" fillId="0" borderId="1" xfId="0" applyNumberFormat="1" applyFont="1" applyFill="1" applyBorder="1" applyAlignment="1">
      <alignment horizontal="center" vertical="center" wrapText="1"/>
    </xf>
    <xf numFmtId="176" fontId="49" fillId="0" borderId="1" xfId="0" applyNumberFormat="1" applyFont="1" applyFill="1" applyBorder="1" applyAlignment="1">
      <alignment horizontal="center" vertical="center" wrapText="1"/>
    </xf>
    <xf numFmtId="181" fontId="32" fillId="0" borderId="1" xfId="0" applyNumberFormat="1" applyFont="1" applyFill="1" applyBorder="1" applyAlignment="1">
      <alignment horizontal="center" vertical="center" wrapText="1"/>
    </xf>
    <xf numFmtId="181" fontId="3" fillId="0" borderId="1" xfId="0" applyNumberFormat="1" applyFont="1" applyFill="1" applyBorder="1" applyAlignment="1">
      <alignment horizontal="center" vertical="center" wrapText="1"/>
    </xf>
    <xf numFmtId="0" fontId="3" fillId="0" borderId="0" xfId="0" applyNumberFormat="1" applyFont="1" applyFill="1" applyBorder="1" applyAlignment="1">
      <alignment horizontal="left" vertical="center" wrapText="1"/>
    </xf>
    <xf numFmtId="181" fontId="7" fillId="0" borderId="1" xfId="0" applyNumberFormat="1" applyFont="1" applyFill="1" applyBorder="1" applyAlignment="1">
      <alignment horizontal="center" vertical="center" wrapText="1"/>
    </xf>
    <xf numFmtId="181" fontId="20" fillId="0" borderId="1" xfId="0" applyNumberFormat="1" applyFont="1" applyFill="1" applyBorder="1" applyAlignment="1">
      <alignment horizontal="center" vertical="center" wrapText="1"/>
    </xf>
    <xf numFmtId="181" fontId="4" fillId="0" borderId="1" xfId="0" applyNumberFormat="1" applyFont="1" applyFill="1" applyBorder="1" applyAlignment="1">
      <alignment horizontal="center" vertical="center" wrapText="1"/>
    </xf>
    <xf numFmtId="181" fontId="48" fillId="0" borderId="1" xfId="0" applyNumberFormat="1" applyFont="1" applyFill="1" applyBorder="1" applyAlignment="1">
      <alignment horizontal="center" vertical="center" wrapText="1"/>
    </xf>
    <xf numFmtId="176" fontId="32" fillId="0" borderId="1" xfId="0" applyNumberFormat="1" applyFont="1" applyFill="1" applyBorder="1" applyAlignment="1">
      <alignment horizontal="left" vertical="center" wrapText="1"/>
    </xf>
    <xf numFmtId="0" fontId="50" fillId="0" borderId="1" xfId="0" applyFont="1" applyFill="1" applyBorder="1" applyAlignment="1">
      <alignment horizontal="center" vertical="center" wrapText="1"/>
    </xf>
    <xf numFmtId="0" fontId="44" fillId="0" borderId="1" xfId="0" applyFont="1" applyFill="1" applyBorder="1" applyAlignment="1">
      <alignment horizontal="left" vertical="center" wrapText="1"/>
    </xf>
    <xf numFmtId="0" fontId="4" fillId="0" borderId="7" xfId="0" applyFont="1" applyFill="1" applyBorder="1" applyAlignment="1">
      <alignment horizontal="left" vertical="center" wrapText="1"/>
    </xf>
    <xf numFmtId="178" fontId="48" fillId="0" borderId="1" xfId="0" applyNumberFormat="1" applyFont="1" applyFill="1" applyBorder="1" applyAlignment="1">
      <alignment horizontal="center" vertical="center" wrapText="1"/>
    </xf>
    <xf numFmtId="178" fontId="44" fillId="0" borderId="1" xfId="0" applyNumberFormat="1" applyFont="1" applyFill="1" applyBorder="1" applyAlignment="1">
      <alignment horizontal="center" vertical="center" wrapText="1"/>
    </xf>
    <xf numFmtId="176" fontId="44" fillId="0" borderId="1" xfId="0" applyNumberFormat="1" applyFont="1" applyFill="1" applyBorder="1" applyAlignment="1">
      <alignment horizontal="center" vertical="center" wrapText="1"/>
    </xf>
    <xf numFmtId="176" fontId="43" fillId="0" borderId="1" xfId="0" applyNumberFormat="1" applyFont="1" applyFill="1" applyBorder="1" applyAlignment="1">
      <alignment horizontal="center" vertical="center" wrapText="1"/>
    </xf>
    <xf numFmtId="181" fontId="44" fillId="0" borderId="1" xfId="0" applyNumberFormat="1" applyFont="1" applyFill="1" applyBorder="1" applyAlignment="1">
      <alignment horizontal="center" vertical="center" wrapText="1"/>
    </xf>
    <xf numFmtId="181" fontId="43" fillId="0" borderId="1" xfId="0" applyNumberFormat="1" applyFont="1" applyFill="1" applyBorder="1" applyAlignment="1">
      <alignment horizontal="center" vertical="center" wrapText="1"/>
    </xf>
    <xf numFmtId="181" fontId="13" fillId="0" borderId="1" xfId="0" applyNumberFormat="1" applyFont="1" applyFill="1" applyBorder="1" applyAlignment="1">
      <alignment horizontal="center" vertical="center" wrapText="1"/>
    </xf>
    <xf numFmtId="180" fontId="7" fillId="0" borderId="7" xfId="0" applyNumberFormat="1" applyFont="1" applyFill="1" applyBorder="1" applyAlignment="1">
      <alignment horizontal="center" vertical="center" wrapText="1"/>
    </xf>
    <xf numFmtId="0" fontId="3" fillId="0" borderId="9" xfId="0" applyFont="1" applyFill="1" applyBorder="1" applyAlignment="1">
      <alignment vertical="center" wrapText="1"/>
    </xf>
    <xf numFmtId="0" fontId="51" fillId="0" borderId="1" xfId="0" applyFont="1" applyFill="1" applyBorder="1" applyAlignment="1">
      <alignment horizontal="center" vertical="center" wrapText="1"/>
    </xf>
    <xf numFmtId="181" fontId="2" fillId="0" borderId="1" xfId="0" applyNumberFormat="1" applyFont="1" applyFill="1" applyBorder="1" applyAlignment="1">
      <alignment horizontal="center" vertical="center" wrapText="1"/>
    </xf>
    <xf numFmtId="181" fontId="3" fillId="0" borderId="1" xfId="0" applyNumberFormat="1" applyFont="1" applyFill="1" applyBorder="1" applyAlignment="1" applyProtection="1">
      <alignment horizontal="center" vertical="center" wrapText="1"/>
    </xf>
    <xf numFmtId="181" fontId="14" fillId="0" borderId="1" xfId="0" applyNumberFormat="1" applyFont="1" applyFill="1" applyBorder="1" applyAlignment="1">
      <alignment horizontal="center" vertical="center" wrapText="1"/>
    </xf>
    <xf numFmtId="0" fontId="44" fillId="0" borderId="1" xfId="0" applyFont="1" applyFill="1" applyBorder="1" applyAlignment="1">
      <alignment horizontal="center" vertical="center" wrapText="1"/>
    </xf>
    <xf numFmtId="178" fontId="43" fillId="0" borderId="1" xfId="0" applyNumberFormat="1" applyFont="1" applyFill="1" applyBorder="1" applyAlignment="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_需求汇总表（1-4）"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常规 2 2 3" xfId="38"/>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3" xfId="51"/>
    <cellStyle name="常规_附件1-5" xfId="52"/>
    <cellStyle name="常规 2" xfId="53"/>
    <cellStyle name="常规_Sheet3" xfId="54"/>
  </cellStyles>
  <dxfs count="1">
    <dxf>
      <font>
        <name val="宋体"/>
        <scheme val="none"/>
        <b val="0"/>
        <i val="0"/>
        <strike val="0"/>
        <u val="none"/>
        <sz val="11"/>
        <color rgb="FF9C0006"/>
      </font>
      <fill>
        <patternFill patternType="solid">
          <bgColor rgb="FFFFC7CE"/>
        </patternFill>
      </fill>
    </dxf>
  </dxfs>
  <tableStyles count="0" defaultTableStyle="TableStyleMedium2"/>
  <colors>
    <mruColors>
      <color rgb="00FFFFFF"/>
      <color rgb="0092D050"/>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111</xdr:row>
      <xdr:rowOff>0</xdr:rowOff>
    </xdr:from>
    <xdr:to>
      <xdr:col>7</xdr:col>
      <xdr:colOff>78105</xdr:colOff>
      <xdr:row>111</xdr:row>
      <xdr:rowOff>47625</xdr:rowOff>
    </xdr:to>
    <xdr:sp>
      <xdr:nvSpPr>
        <xdr:cNvPr id="2"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3"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4"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5"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1"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2"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3"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4"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7"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8"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9"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20"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21"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22"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23"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24"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25"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26"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27"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28"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29"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30"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31"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32"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33"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34"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35"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36"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37"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38"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39"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40"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41"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42"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43"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44"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45"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46"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47"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48"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49"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50"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51"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52"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53"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54"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55"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56"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57"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58"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59"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0"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1"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2"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3"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4"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5"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6"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7"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8"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9"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0"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1"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2"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3"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4"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5"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6"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7"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8"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9"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0"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1"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2"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3"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4"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5"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6"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7"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8"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9"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0"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1"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2"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3"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4"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5"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6"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7"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8"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9"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0"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1"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2"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3"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4"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5"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6"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7"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8"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9"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10"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11"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12"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13"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14"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15"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16"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17"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18"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19"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20"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21"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22"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23"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24"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25"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26"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27"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28"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29"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30"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31"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32"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33"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34"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35"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36"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37"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38"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39"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40"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41"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42"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43"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44"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45"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46"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47"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48"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49"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0"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1"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2"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3"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4"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5"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6"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7"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8"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9"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0"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1"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2"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3"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4"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5"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6"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7"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8"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9"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70"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71"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72"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73"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74"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75"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76"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77"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78"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79"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80"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81"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82"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83"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84"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85"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86"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87"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88"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89"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90"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91"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92"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93"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94"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95"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96"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97"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98"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99"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200"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201"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202"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203"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204"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205"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206"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207"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208"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209"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210"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211"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212"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213"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14"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15"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16"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17"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18"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19"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20"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21"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22"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23"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24"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25"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26"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27"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28"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29"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30"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31"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32"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33"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34"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35"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36"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37"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38"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39"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40"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41"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42"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43"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44"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45"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46"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47"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48"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49"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50"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51"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52"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53"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54"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55"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56"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57"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58"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59"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60"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61"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62"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63"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64"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65"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66"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67"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68"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69"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70"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71"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72"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73"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74"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75"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76"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77"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78"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79"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80"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81"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82"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83"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84"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85"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86"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87"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88"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89"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90"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91"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92"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93"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94"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95"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96"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97"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98"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299"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00"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01"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02"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03"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04"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05"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06"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07"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08"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09"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10"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11"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12"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13"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14"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15"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16"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17"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18"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19"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20"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21"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22"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23"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24"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25"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26"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27"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28"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29"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30"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31"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32"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33"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34"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35"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36"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37"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38"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39"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40"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41"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42"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43"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44"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45"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46"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47"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48"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49"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50"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51"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52"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53"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54"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55"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56"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57"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58"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59"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60"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61"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62"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63"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64"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65"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66"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67"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68"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69"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70"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71"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72"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73"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74"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75"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76"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77"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78"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79"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80"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81"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82"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83"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84"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85"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86"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87"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88"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89"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90"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91"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92"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93"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94"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95"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96"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97"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98"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399"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00"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01"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02"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03"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04"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05"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06"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07"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08"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09"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10"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11"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12"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13"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14"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15"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16"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17"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18"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19"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20"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21"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22"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23"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24"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25"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26"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27"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28"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29"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30"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31"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32"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33"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34"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35"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36"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37"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38"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39"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40"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41"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42"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43"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44"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45"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46"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47"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48"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49"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50"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51"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52"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53"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54"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55"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56"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57"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58"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59"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60"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61"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62"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63"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64"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65"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66"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67"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68"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69"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70"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71"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72"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73"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74"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75"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76"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77"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78"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79"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80"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81"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82"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83"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84"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85"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86"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87"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88"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89"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90"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91"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92"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93"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94"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95"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96"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97"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98"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499"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00"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01"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02"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03"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04"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05"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06"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07"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08"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09"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10"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11"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12"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13"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14"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15"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16"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17"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18"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19"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20"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21"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22"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23"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24"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25"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26"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27"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28"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29"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30"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31"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32"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33"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34"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35"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36"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37"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38"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39"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40"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41"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42"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43"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44"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45"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46"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47"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48"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49"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50"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51"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52"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53"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54"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55"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56"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57"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58"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59"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60"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61"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62"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63"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64"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65"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66"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67"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68"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69"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70"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71"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72"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73"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74"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75"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76"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77"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78"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79"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80"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81"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82"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83"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84"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85"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86"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87"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88"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89"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90"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91"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92"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93"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94"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95"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96"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97"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98"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599"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600"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601"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602"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603"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604"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605"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606"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607"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608"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609"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610"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611"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612"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613"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614"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615"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616"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617"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618"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619"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620"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621"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622"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623"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624"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625"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626"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627"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628"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629"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630"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631"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632"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633"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634"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635"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636"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637"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38"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39"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40"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41"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42"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43"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44"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45"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46"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47"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48"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49"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50"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51"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52"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53"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54"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55"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56"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57"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58"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59"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60"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61"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62"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63"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64"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65"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66"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67"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68"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69"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70"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71"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72"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73"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74"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75"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76"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77"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78"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79"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80"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81"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82"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83"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84"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85"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86"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87"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88"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89"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90"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91"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92"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93"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94"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95"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96"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97"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98"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699"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00"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01"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02"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03"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04"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05"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06"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07"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08"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09"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10"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11"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12"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13"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14"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15"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16"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17"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18"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19"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20"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21"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22"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23"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24"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25"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26"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27"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28"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29"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30"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31"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32"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33"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34"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35"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36"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37"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38"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39"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40"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41"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42"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43"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44"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45"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46"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47"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48"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49"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50"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51"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52"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53"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54"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55"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56"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57"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58"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59"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60"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61"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62"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63"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64"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65"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66"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67"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68"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69"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70"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71"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72"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73"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74"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75"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76"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77"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78"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79"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80"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81"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82"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83"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84"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85"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86"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87"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88"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89"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90"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91"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92"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93"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94"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95"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96"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97"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98"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799"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00"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01"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02"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03"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04"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05"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06"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07"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08"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09"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10"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11"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12"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13"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14"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15"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16"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17"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18"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19"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20"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21"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22"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23"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24"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25"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26"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27"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28"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29"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30"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31"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32"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33"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34"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35"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36"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37"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38"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39"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40"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41"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42"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43"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44"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45"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46"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47"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48"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49"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50"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51"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52"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53"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54"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55"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56"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57"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58"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59"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60"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61"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62"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63"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64"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65"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66"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67"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68"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69"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70"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71"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72"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73"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74"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75"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76"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77"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78"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79"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80"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81"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82"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83"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84"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85"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86"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87"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88"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89"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90"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91"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92"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93"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94"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95"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96"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97"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98"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899"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00"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01"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02"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03"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04"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05"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06"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07"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08"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09"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10"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11"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12"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13"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14"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15"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16"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17"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18"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19"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20"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21"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22"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23"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24"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25"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26"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27"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28"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29"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30"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31"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32"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33"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34"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35"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36"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37"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38"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39"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40"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41"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42"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43"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44"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45"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46"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47"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48"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49"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50"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51"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52"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53"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54"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55"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56"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57"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58"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59"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60"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61"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62"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63"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64"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65"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66"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67"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68"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69"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70"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71"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72"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73"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74"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75"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76"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77"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78"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79"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80"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81"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82"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83"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84"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85"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86"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87"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88"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89"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90"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91"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92"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93"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94"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95"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96"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97"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98"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999"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00"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01"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02"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03"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04"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05"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06"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07"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08"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09"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10"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11"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12"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13"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14"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15"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16"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17"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18"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19"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20"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21"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22"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23"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24"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25"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26"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27"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28"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29"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30"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31"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32"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33"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34"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35"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36"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37"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38"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39"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40"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41"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42"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43"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44"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45"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46"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47"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48"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49"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50"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51"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52"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53"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54"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55"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56"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57"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58"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59"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60"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061"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062"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063"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064"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065"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066"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067"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068"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069"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070"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071"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072"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073"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074"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075"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076"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077"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078"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079"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080"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081"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082"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083"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084"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085"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086"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087"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088"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089"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090"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091"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092"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093"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094"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095"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096"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097"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098"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099"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00"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01"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02"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03"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04"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05"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06"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07"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08"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09"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10"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11"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12"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13"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14"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15"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16"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17"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18"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19"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20"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21"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22"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23"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24"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25"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26"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27"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28"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29"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30"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31"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32"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33"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34"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35"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36"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37"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38"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39"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40"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41"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42"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43"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44"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45"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46"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47"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48"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49"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50"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51"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52"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53"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54"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55"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56"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57"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58"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59"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60"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61"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62"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63"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64"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65"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66"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67"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68"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69"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70"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71"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72"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73"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74"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75"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76"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77"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78"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79"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80"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81"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82"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83"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84"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85"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86"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87"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88"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89"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90"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91"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92"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93"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94"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95"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96"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97"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98"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199"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00"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01"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02"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03"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04"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05"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06"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07"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08"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09"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10"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11"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12"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13"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14"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15"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16"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17"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18"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19"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20"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21"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22"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23"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24"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25"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26"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27"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28"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29"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30"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31"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32"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33"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34"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35"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36"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37"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38"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39"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40"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41"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42"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43"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44"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45"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46"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47"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48"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49"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50"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51"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52"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53"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54"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55"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56"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57"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58"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59"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60"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61"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62"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63"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64"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65"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66"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67"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68"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69"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70"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71"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72"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73"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74"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75"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76"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77"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78"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79"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80"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81"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82"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83"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84"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85"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86"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87"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88"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89"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90"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91"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92"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93"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94"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95"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96"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97"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98"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299"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00"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01"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02"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03"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04"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05"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06"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07"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08"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09"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10"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11"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12"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13"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14"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15"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16"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17"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18"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19"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20"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21"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22"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23"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24"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25"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26"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27"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28"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29"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30"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31"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32"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33"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34"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35"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36"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37"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38"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39"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40"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41"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42"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43"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44"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45"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46"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47"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48"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49"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50"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51"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52"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53"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54"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55"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56"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57"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58"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59"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60"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61"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62"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63"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64"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65"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66"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67"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68"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69"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70"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71"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72"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73"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74"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75"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76"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77"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78"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79"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80"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81"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82"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83"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84"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85"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86"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87"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88"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89"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90"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91"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92"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93"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94"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95"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96"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97"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98"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399"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00"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01"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02"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03"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04"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05"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06"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07"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08"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09"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10"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11"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12"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13"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14"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15"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16"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17"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18"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19"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20"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21"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22"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23"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24"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25"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26"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27"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28"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29"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30"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31"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32"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33"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34"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35"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36"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37"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38"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39"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40"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41"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42"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43"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44"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45"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46"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47"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48"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49"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50"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51"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52"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53"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54"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55"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56"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57"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58"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59"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60"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61"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62"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63"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64"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65"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66"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67"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68"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69"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70"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71"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72"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73"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74"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75"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76"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77" name="Text Box 1096"/>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78" name="Text Box 1088"/>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79" name="Text Box 1089"/>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80" name="Text Box 1090"/>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81" name="Text Box 1091"/>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82" name="Text Box 1092"/>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83" name="Text Box 1093"/>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84" name="Text Box 1094"/>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31750</xdr:rowOff>
    </xdr:to>
    <xdr:sp>
      <xdr:nvSpPr>
        <xdr:cNvPr id="1485" name="Text Box 1095"/>
        <xdr:cNvSpPr txBox="1"/>
      </xdr:nvSpPr>
      <xdr:spPr>
        <a:xfrm>
          <a:off x="7310755" y="48895000"/>
          <a:ext cx="78105" cy="31750"/>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486"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487"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488"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489"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490"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491"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492"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493"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494"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495"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496"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497"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498"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499"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00"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01"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02"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03"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04"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05"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06"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07"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08"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09"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10"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11"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12"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13"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14"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15"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16"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17"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18"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19"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20"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21"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22"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23"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24"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25"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26"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27"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28"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29"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30"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31"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32"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33"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34"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35"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36"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37"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38"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39"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40"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41"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42"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43"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44"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45"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46"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47"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48"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49"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50"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51"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52"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53"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54"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55"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56"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57"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58"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59"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60"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61"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62"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63"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64"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65"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66"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67"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68"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69"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70"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71"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72"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73"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74"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75"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76"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77"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78"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79"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80"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81"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82"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83"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84"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85"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86"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87"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88"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89"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90"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91"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92"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93"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94"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95"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96"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97"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98"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599"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00"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01"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02"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03"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04"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05"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06"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07"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08"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09"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10"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11"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12"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13"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14"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15"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16"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17"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18"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19"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20"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21"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22"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23"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24"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25"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26"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27"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28"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29"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30"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31"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32"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33"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34"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35"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36"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37"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38"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39"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40"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41"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42"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43"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44"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45"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46"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47"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48"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49"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50"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51"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52"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53"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54"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55"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56"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57"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58"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59"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60"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61"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62"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63"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64"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65"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66"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67"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68"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69"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70"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71"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72"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73"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74"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75"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76"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77"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78"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79"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80"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81"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82"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83"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84"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85"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86"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87"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88" name="Text Box 1095"/>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89" name="Text Box 1096"/>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90" name="Text Box 1088"/>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91" name="Text Box 1089"/>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92" name="Text Box 1090"/>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93" name="Text Box 1091"/>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94" name="Text Box 1092"/>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95" name="Text Box 1093"/>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96" name="Text Box 1094"/>
        <xdr:cNvSpPr txBox="1"/>
      </xdr:nvSpPr>
      <xdr:spPr>
        <a:xfrm>
          <a:off x="7310755" y="48895000"/>
          <a:ext cx="78105" cy="47625"/>
        </a:xfrm>
        <a:prstGeom prst="rect">
          <a:avLst/>
        </a:prstGeom>
        <a:noFill/>
        <a:ln w="9525">
          <a:noFill/>
        </a:ln>
      </xdr:spPr>
    </xdr:sp>
    <xdr:clientData/>
  </xdr:twoCellAnchor>
  <xdr:twoCellAnchor editAs="oneCell">
    <xdr:from>
      <xdr:col>7</xdr:col>
      <xdr:colOff>0</xdr:colOff>
      <xdr:row>111</xdr:row>
      <xdr:rowOff>0</xdr:rowOff>
    </xdr:from>
    <xdr:to>
      <xdr:col>7</xdr:col>
      <xdr:colOff>78105</xdr:colOff>
      <xdr:row>111</xdr:row>
      <xdr:rowOff>47625</xdr:rowOff>
    </xdr:to>
    <xdr:sp>
      <xdr:nvSpPr>
        <xdr:cNvPr id="1697" name="Text Box 1095"/>
        <xdr:cNvSpPr txBox="1"/>
      </xdr:nvSpPr>
      <xdr:spPr>
        <a:xfrm>
          <a:off x="7310755" y="48895000"/>
          <a:ext cx="78105" cy="47625"/>
        </a:xfrm>
        <a:prstGeom prst="rect">
          <a:avLst/>
        </a:prstGeom>
        <a:noFill/>
        <a:ln w="9525">
          <a:noFill/>
        </a:ln>
      </xdr:spPr>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295</xdr:row>
      <xdr:rowOff>0</xdr:rowOff>
    </xdr:from>
    <xdr:to>
      <xdr:col>7</xdr:col>
      <xdr:colOff>78105</xdr:colOff>
      <xdr:row>295</xdr:row>
      <xdr:rowOff>47625</xdr:rowOff>
    </xdr:to>
    <xdr:sp>
      <xdr:nvSpPr>
        <xdr:cNvPr id="2"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3"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4"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5"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1"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2"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3"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4"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7"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8"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9"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20"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21"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22"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23"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24"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25"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26"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27"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28"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29"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30"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31"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32"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33"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34"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35"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36"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37"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38"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39"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40"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41"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42"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43"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44"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45"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46"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47"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48"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49"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50"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51"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52"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53"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54"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55"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56"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57"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58"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59"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0"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1"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2"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3"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4"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5"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6"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7"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8"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9"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0"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1"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2"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3"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4"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5"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6"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7"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8"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9"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0"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1"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2"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3"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4"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5"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6"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7"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8"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9"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0"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1"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2"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3"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4"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5"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6"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7"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8"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9"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0"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1"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2"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3"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4"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5"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6"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7"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8"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9"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10"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11"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12"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13"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14"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15"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16"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17"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18"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19"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20"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21"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22"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23"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24"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25"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26"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27"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28"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29"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30"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31"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32"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33"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34"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35"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36"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37"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38"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39"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40"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41"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42"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43"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44"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45"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46"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47"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48"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49"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0"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1"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2"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3"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4"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5"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6"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7"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8"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9"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0"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1"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2"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3"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4"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5"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6"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7"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8"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9"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70"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71"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72"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73"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74"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75"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76"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77"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78"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79"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80"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81"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82"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83"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84"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85"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86"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87"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88"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89"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90"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91"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92"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93"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94"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95"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96"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97"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98"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99"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200"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201"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202"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203"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204"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205"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206"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207"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208"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209"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210"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211"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212"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213"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14"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15"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16"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17"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18"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19"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20"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21"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22"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23"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24"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25"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26"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27"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28"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29"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30"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31"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32"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33"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34"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35"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36"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37"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38"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39"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40"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41"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42"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43"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44"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45"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46"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47"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48"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49"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50"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51"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52"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53"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54"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55"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56"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57"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58"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59"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60"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61"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62"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63"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64"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65"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66"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67"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68"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69"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70"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71"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72"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73"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74"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75"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76"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77"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78"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79"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80"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81"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82"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83"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84"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85"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86"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87"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88"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89"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90"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91"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92"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93"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94"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95"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96"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97"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98"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299"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00"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01"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02"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03"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04"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05"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06"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07"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08"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09"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10"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11"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12"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13"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14"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15"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16"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17"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18"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19"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20"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21"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22"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23"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24"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25"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26"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27"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28"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29"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30"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31"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32"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33"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34"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35"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36"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37"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38"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39"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40"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41"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42"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43"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44"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45"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46"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47"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48"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49"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50"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51"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52"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53"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54"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55"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56"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57"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58"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59"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60"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61"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62"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63"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64"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65"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66"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67"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68"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69"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70"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71"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72"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73"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74"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75"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76"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77"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78"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79"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80"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81"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82"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83"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84"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85"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86"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87"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88"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89"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90"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91"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92"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93"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94"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95"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96"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97"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98"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399"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00"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01"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02"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03"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04"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05"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06"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07"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08"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09"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10"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11"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12"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13"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14"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15"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16"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17"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18"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19"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20"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21"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22"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23"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24"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25"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26"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27"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28"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29"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30"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31"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32"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33"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34"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35"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36"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37"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38"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39"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40"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41"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42"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43"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44"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45"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46"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47"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48"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49"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50"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51"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52"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53"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54"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55"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56"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57"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58"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59"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60"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61"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62"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63"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64"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65"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66"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67"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68"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69"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70"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71"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72"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73"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74"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75"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76"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77"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78"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79"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80"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81"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82"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83"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84"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85"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86"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87"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88"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89"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90"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91"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92"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93"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94"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95"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96"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97"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98"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499"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00"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01"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02"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03"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04"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05"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06"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07"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08"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09"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10"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11"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12"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13"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14"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15"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16"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17"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18"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19"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20"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21"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22"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23"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24"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25"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26"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27"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28"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29"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30"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31"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32"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33"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34"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35"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36"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37"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38"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39"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40"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41"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42"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43"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44"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45"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46"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47"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48"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49"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50"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51"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52"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53"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54"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55"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56"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57"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58"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59"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60"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61"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62"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63"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64"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65"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66"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67"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68"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69"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70"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71"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72"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73"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74"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75"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76"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77"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78"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79"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80"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81"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82"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83"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84"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85"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86"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87"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88"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89"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90"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91"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92"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93"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94"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95"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96"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97"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98"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599"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600"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601"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602"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603"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604"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605"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606"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607"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608"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609"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610"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611"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612"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613"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614"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615"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616"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617"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618"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619"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620"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621"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622"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623"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624"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625"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626"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627"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628"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629"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630"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631"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632"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633"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634"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635"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636"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637"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38"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39"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40"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41"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42"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43"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44"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45"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46"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47"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48"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49"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50"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51"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52"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53"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54"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55"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56"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57"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58"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59"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60"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61"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62"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63"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64"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65"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66"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67"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68"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69"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70"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71"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72"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73"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74"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75"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76"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77"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78"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79"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80"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81"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82"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83"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84"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85"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86"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87"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88"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89"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90"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91"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92"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93"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94"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95"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96"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97"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98"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699"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00"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01"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02"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03"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04"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05"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06"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07"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08"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09"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10"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11"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12"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13"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14"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15"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16"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17"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18"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19"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20"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21"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22"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23"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24"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25"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26"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27"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28"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29"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30"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31"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32"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33"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34"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35"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36"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37"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38"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39"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40"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41"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42"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43"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44"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45"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46"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47"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48"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49"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50"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51"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52"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53"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54"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55"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56"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57"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58"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59"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60"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61"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62"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63"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64"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65"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66"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67"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68"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69"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70"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71"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72"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73"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74"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75"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76"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77"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78"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79"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80"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81"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82"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83"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84"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85"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86"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87"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88"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89"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90"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91"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92"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93"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94"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95"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96"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97"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98"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799"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00"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01"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02"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03"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04"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05"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06"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07"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08"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09"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10"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11"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12"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13"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14"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15"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16"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17"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18"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19"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20"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21"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22"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23"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24"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25"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26"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27"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28"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29"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30"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31"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32"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33"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34"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35"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36"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37"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38"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39"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40"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41"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42"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43"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44"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45"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46"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47"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48"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49"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50"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51"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52"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53"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54"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55"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56"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57"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58"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59"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60"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61"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62"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63"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64"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65"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66"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67"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68"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69"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70"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71"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72"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73"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74"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75"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76"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77"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78"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79"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80"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81"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82"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83"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84"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85"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86"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87"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88"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89"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90"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91"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92"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93"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94"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95"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96"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97"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98"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899"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00"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01"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02"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03"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04"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05"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06"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07"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08"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09"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10"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11"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12"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13"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14"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15"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16"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17"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18"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19"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20"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21"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22"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23"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24"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25"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26"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27"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28"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29"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30"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31"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32"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33"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34"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35"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36"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37"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38"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39"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40"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41"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42"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43"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44"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45"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46"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47"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48"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49"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50"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51"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52"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53"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54"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55"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56"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57"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58"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59"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60"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61"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62"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63"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64"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65"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66"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67"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68"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69"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70"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71"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72"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73"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74"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75"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76"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77"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78"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79"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80"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81"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82"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83"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84"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85"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86"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87"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88"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89"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90"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91"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92"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93"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94"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95"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96"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97"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98"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999"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00"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01"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02"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03"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04"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05"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06"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07"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08"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09"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10"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11"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12"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13"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14"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15"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16"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17"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18"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19"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20"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21"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22"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23"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24"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25"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26"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27"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28"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29"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30"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31"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32"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33"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34"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35"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36"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37"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38"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39"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40"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41"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42"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43"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44"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45"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46"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47"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48"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49"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50"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51"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52"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53"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54"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55"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56"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57"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58"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59"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60"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061"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062"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063"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064"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065"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066"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067"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068"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069"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070"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071"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072"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073"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074"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075"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076"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077"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078"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079"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080"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081"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082"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083"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084"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085"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086"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087"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088"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089"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090"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091"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092"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093"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094"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095"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096"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097"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098"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099"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00"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01"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02"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03"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04"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05"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06"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07"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08"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09"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10"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11"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12"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13"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14"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15"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16"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17"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18"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19"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20"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21"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22"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23"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24"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25"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26"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27"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28"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29"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30"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31"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32"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33"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34"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35"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36"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37"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38"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39"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40"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41"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42"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43"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44"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45"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46"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47"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48"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49"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50"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51"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52"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53"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54"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55"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56"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57"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58"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59"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60"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61"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62"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63"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64"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65"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66"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67"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68"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69"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70"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71"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72"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73"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74"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75"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76"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77"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78"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79"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80"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81"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82"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83"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84"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85"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86"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87"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88"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89"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90"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91"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92"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93"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94"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95"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96"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97"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98"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199"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00"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01"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02"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03"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04"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05"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06"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07"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08"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09"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10"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11"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12"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13"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14"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15"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16"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17"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18"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19"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20"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21"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22"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23"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24"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25"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26"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27"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28"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29"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30"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31"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32"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33"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34"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35"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36"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37"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38"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39"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40"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41"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42"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43"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44"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45"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46"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47"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48"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49"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50"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51"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52"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53"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54"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55"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56"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57"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58"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59"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60"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61"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62"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63"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64"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65"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66"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67"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68"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69"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70"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71"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72"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73"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74"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75"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76"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77"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78"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79"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80"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81"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82"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83"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84"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85"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86"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87"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88"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89"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90"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91"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92"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93"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94"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95"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96"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97"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98"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299"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00"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01"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02"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03"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04"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05"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06"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07"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08"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09"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10"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11"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12"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13"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14"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15"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16"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17"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18"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19"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20"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21"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22"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23"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24"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25"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26"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27"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28"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29"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30"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31"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32"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33"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34"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35"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36"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37"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38"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39"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40"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41"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42"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43"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44"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45"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46"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47"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48"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49"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50"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51"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52"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53"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54"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55"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56"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57"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58"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59"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60"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61"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62"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63"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64"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65"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66"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67"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68"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69"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70"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71"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72"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73"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74"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75"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76"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77"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78"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79"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80"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81"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82"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83"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84"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85"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86"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87"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88"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89"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90"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91"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92"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93"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94"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95"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96"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97"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98"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399"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00"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01"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02"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03"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04"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05"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06"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07"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08"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09"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10"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11"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12"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13"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14"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15"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16"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17"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18"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19"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20"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21"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22"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23"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24"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25"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26"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27"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28"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29"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30"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31"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32"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33"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34"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35"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36"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37"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38"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39"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40"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41"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42"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43"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44"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45"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46"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47"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48"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49"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50"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51"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52"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53"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54"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55"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56"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57"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58"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59"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60"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61"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62"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63"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64"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65"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66"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67"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68"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69"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70"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71"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72"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73"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74"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75"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76"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77" name="Text Box 1096"/>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78" name="Text Box 1088"/>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79" name="Text Box 1089"/>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80" name="Text Box 1090"/>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81" name="Text Box 1091"/>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82" name="Text Box 1092"/>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83" name="Text Box 1093"/>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84" name="Text Box 1094"/>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31750</xdr:rowOff>
    </xdr:to>
    <xdr:sp>
      <xdr:nvSpPr>
        <xdr:cNvPr id="1485" name="Text Box 1095"/>
        <xdr:cNvSpPr txBox="1"/>
      </xdr:nvSpPr>
      <xdr:spPr>
        <a:xfrm>
          <a:off x="7397115" y="146697700"/>
          <a:ext cx="78105" cy="31750"/>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486"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487"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488"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489"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490"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491"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492"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493"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494"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495"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496"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497"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498"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499"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00"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01"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02"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03"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04"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05"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06"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07"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08"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09"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10"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11"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12"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13"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14"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15"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16"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17"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18"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19"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20"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21"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22"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23"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24"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25"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26"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27"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28"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29"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30"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31"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32"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33"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34"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35"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36"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37"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38"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39"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40"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41"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42"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43"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44"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45"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46"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47"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48"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49"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50"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51"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52"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53"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54"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55"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56"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57"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58"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59"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60"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61"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62"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63"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64"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65"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66"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67"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68"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69"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70"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71"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72"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73"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74"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75"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76"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77"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78"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79"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80"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81"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82"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83"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84"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85"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86"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87"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88"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89"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90"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91"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92"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93"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94"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95"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96"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97"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98"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599"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00"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01"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02"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03"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04"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05"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06"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07"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08"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09"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10"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11"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12"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13"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14"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15"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16"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17"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18"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19"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20"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21"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22"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23"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24"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25"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26"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27"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28"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29"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30"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31"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32"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33"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34"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35"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36"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37"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38"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39"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40"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41"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42"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43"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44"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45"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46"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47"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48"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49"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50"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51"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52"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53"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54"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55"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56"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57"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58"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59"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60"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61"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62"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63"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64"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65"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66"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67"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68"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69"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70"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71"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72"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73"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74"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75"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76"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77"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78"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79"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80"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81"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82"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83"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84"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85"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86"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87"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88" name="Text Box 1095"/>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89" name="Text Box 1096"/>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90" name="Text Box 1088"/>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91" name="Text Box 1089"/>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92" name="Text Box 1090"/>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93" name="Text Box 1091"/>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94" name="Text Box 1092"/>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95" name="Text Box 1093"/>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96" name="Text Box 1094"/>
        <xdr:cNvSpPr txBox="1"/>
      </xdr:nvSpPr>
      <xdr:spPr>
        <a:xfrm>
          <a:off x="7397115" y="146697700"/>
          <a:ext cx="78105" cy="47625"/>
        </a:xfrm>
        <a:prstGeom prst="rect">
          <a:avLst/>
        </a:prstGeom>
        <a:noFill/>
        <a:ln w="9525">
          <a:noFill/>
        </a:ln>
      </xdr:spPr>
    </xdr:sp>
    <xdr:clientData/>
  </xdr:twoCellAnchor>
  <xdr:twoCellAnchor editAs="oneCell">
    <xdr:from>
      <xdr:col>7</xdr:col>
      <xdr:colOff>0</xdr:colOff>
      <xdr:row>295</xdr:row>
      <xdr:rowOff>0</xdr:rowOff>
    </xdr:from>
    <xdr:to>
      <xdr:col>7</xdr:col>
      <xdr:colOff>78105</xdr:colOff>
      <xdr:row>295</xdr:row>
      <xdr:rowOff>47625</xdr:rowOff>
    </xdr:to>
    <xdr:sp>
      <xdr:nvSpPr>
        <xdr:cNvPr id="1697" name="Text Box 1095"/>
        <xdr:cNvSpPr txBox="1"/>
      </xdr:nvSpPr>
      <xdr:spPr>
        <a:xfrm>
          <a:off x="7397115" y="146697700"/>
          <a:ext cx="78105" cy="4762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2" tint="-0.5"/>
  </sheetPr>
  <dimension ref="A1:IV235"/>
  <sheetViews>
    <sheetView showZeros="0" tabSelected="1" zoomScale="70" zoomScaleNormal="70" workbookViewId="0">
      <pane ySplit="4" topLeftCell="A119" activePane="bottomLeft" state="frozen"/>
      <selection/>
      <selection pane="bottomLeft" activeCell="H134" sqref="H134"/>
    </sheetView>
  </sheetViews>
  <sheetFormatPr defaultColWidth="9" defaultRowHeight="15"/>
  <cols>
    <col min="1" max="1" width="6.125" style="20" customWidth="1"/>
    <col min="2" max="2" width="23.6" style="182" customWidth="1"/>
    <col min="3" max="3" width="7.64166666666667" style="20" customWidth="1"/>
    <col min="4" max="4" width="16.25" style="20" customWidth="1"/>
    <col min="5" max="5" width="21.9416666666667" style="20" customWidth="1"/>
    <col min="6" max="6" width="9.5" style="20"/>
    <col min="7" max="7" width="11.625" style="20"/>
    <col min="8" max="8" width="76.0666666666667" style="20" customWidth="1"/>
    <col min="9" max="9" width="9.5" style="20"/>
    <col min="10" max="10" width="9.25" style="20"/>
    <col min="11" max="11" width="10.375" style="20"/>
    <col min="12" max="12" width="11.25" style="32" customWidth="1"/>
    <col min="13" max="13" width="11.75" style="32" customWidth="1"/>
    <col min="14" max="14" width="12.65" style="32" customWidth="1"/>
    <col min="15" max="15" width="12.875" style="32"/>
    <col min="16" max="16" width="10.775" style="32" customWidth="1"/>
    <col min="17" max="17" width="11.625" style="238"/>
    <col min="18" max="18" width="9" style="20"/>
    <col min="19" max="19" width="7.75" style="20" customWidth="1"/>
    <col min="20" max="20" width="9" style="20"/>
    <col min="21" max="21" width="10.375" style="20"/>
    <col min="22" max="16384" width="9" style="20"/>
  </cols>
  <sheetData>
    <row r="1" ht="27" spans="1:19">
      <c r="A1" s="188" t="s">
        <v>0</v>
      </c>
      <c r="B1" s="189"/>
      <c r="C1" s="188"/>
      <c r="D1" s="189"/>
      <c r="E1" s="188"/>
      <c r="F1" s="188"/>
      <c r="G1" s="188"/>
      <c r="H1" s="189"/>
      <c r="I1" s="188"/>
      <c r="J1" s="188"/>
      <c r="K1" s="188"/>
      <c r="L1" s="199"/>
      <c r="M1" s="199"/>
      <c r="N1" s="199"/>
      <c r="O1" s="199"/>
      <c r="P1" s="199"/>
      <c r="Q1" s="258"/>
      <c r="R1" s="188"/>
      <c r="S1" s="188"/>
    </row>
    <row r="2" ht="25" customHeight="1" spans="1:19">
      <c r="A2" s="239" t="s">
        <v>1</v>
      </c>
      <c r="B2" s="239" t="s">
        <v>2</v>
      </c>
      <c r="C2" s="239" t="s">
        <v>3</v>
      </c>
      <c r="D2" s="192" t="s">
        <v>4</v>
      </c>
      <c r="E2" s="216"/>
      <c r="F2" s="240" t="s">
        <v>5</v>
      </c>
      <c r="G2" s="241"/>
      <c r="H2" s="242"/>
      <c r="I2" s="250" t="s">
        <v>6</v>
      </c>
      <c r="J2" s="251" t="s">
        <v>7</v>
      </c>
      <c r="K2" s="251"/>
      <c r="L2" s="252" t="s">
        <v>8</v>
      </c>
      <c r="M2" s="252" t="s">
        <v>9</v>
      </c>
      <c r="N2" s="252"/>
      <c r="O2" s="252"/>
      <c r="P2" s="252"/>
      <c r="Q2" s="259"/>
      <c r="R2" s="260" t="s">
        <v>10</v>
      </c>
      <c r="S2" s="239" t="s">
        <v>11</v>
      </c>
    </row>
    <row r="3" ht="24" spans="1:19">
      <c r="A3" s="239"/>
      <c r="B3" s="239"/>
      <c r="C3" s="239"/>
      <c r="D3" s="191" t="s">
        <v>12</v>
      </c>
      <c r="E3" s="191" t="s">
        <v>13</v>
      </c>
      <c r="F3" s="239" t="s">
        <v>14</v>
      </c>
      <c r="G3" s="239" t="s">
        <v>15</v>
      </c>
      <c r="H3" s="239" t="s">
        <v>16</v>
      </c>
      <c r="I3" s="253"/>
      <c r="J3" s="251" t="s">
        <v>17</v>
      </c>
      <c r="K3" s="251" t="s">
        <v>18</v>
      </c>
      <c r="L3" s="252"/>
      <c r="M3" s="254" t="s">
        <v>19</v>
      </c>
      <c r="N3" s="254" t="s">
        <v>20</v>
      </c>
      <c r="O3" s="254" t="s">
        <v>21</v>
      </c>
      <c r="P3" s="254" t="s">
        <v>22</v>
      </c>
      <c r="Q3" s="261" t="s">
        <v>23</v>
      </c>
      <c r="R3" s="262"/>
      <c r="S3" s="239"/>
    </row>
    <row r="4" ht="25" customHeight="1" spans="1:19">
      <c r="A4" s="239">
        <v>0</v>
      </c>
      <c r="B4" s="239" t="s">
        <v>24</v>
      </c>
      <c r="C4" s="243">
        <f>C5+C98+C105+C114+C134+C223</f>
        <v>199</v>
      </c>
      <c r="D4" s="243"/>
      <c r="E4" s="243"/>
      <c r="F4" s="243"/>
      <c r="G4" s="243"/>
      <c r="H4" s="243"/>
      <c r="I4" s="243"/>
      <c r="J4" s="243">
        <f t="shared" ref="D4:Q4" si="0">J5+J98+J105+J114+J134+J223</f>
        <v>40435</v>
      </c>
      <c r="K4" s="243">
        <f t="shared" si="0"/>
        <v>149700</v>
      </c>
      <c r="L4" s="255">
        <f t="shared" si="0"/>
        <v>43812.925</v>
      </c>
      <c r="M4" s="255">
        <f t="shared" si="0"/>
        <v>23149.11</v>
      </c>
      <c r="N4" s="255">
        <f t="shared" si="0"/>
        <v>16385.02</v>
      </c>
      <c r="O4" s="255">
        <f t="shared" si="0"/>
        <v>0</v>
      </c>
      <c r="P4" s="255">
        <f t="shared" si="0"/>
        <v>0</v>
      </c>
      <c r="Q4" s="263">
        <f t="shared" si="0"/>
        <v>4278.795</v>
      </c>
      <c r="R4" s="264"/>
      <c r="S4" s="243"/>
    </row>
    <row r="5" s="213" customFormat="1" ht="37" customHeight="1" spans="1:20">
      <c r="A5" s="197">
        <v>1</v>
      </c>
      <c r="B5" s="244" t="s">
        <v>25</v>
      </c>
      <c r="C5" s="197">
        <f>C6+C33+C47+C61+C93+C95</f>
        <v>108</v>
      </c>
      <c r="D5" s="245" t="s">
        <v>26</v>
      </c>
      <c r="E5" s="243"/>
      <c r="F5" s="243" t="s">
        <v>26</v>
      </c>
      <c r="G5" s="243" t="s">
        <v>26</v>
      </c>
      <c r="H5" s="246" t="s">
        <v>26</v>
      </c>
      <c r="I5" s="256" t="s">
        <v>26</v>
      </c>
      <c r="J5" s="197">
        <f t="shared" ref="D5:Q5" si="1">J6+J33+J47+J61+J93+J95</f>
        <v>25405</v>
      </c>
      <c r="K5" s="197">
        <f t="shared" si="1"/>
        <v>104281</v>
      </c>
      <c r="L5" s="211">
        <f t="shared" si="1"/>
        <v>24002.425</v>
      </c>
      <c r="M5" s="211">
        <f t="shared" si="1"/>
        <v>12908.02</v>
      </c>
      <c r="N5" s="211">
        <f t="shared" si="1"/>
        <v>6815.61</v>
      </c>
      <c r="O5" s="211">
        <f t="shared" si="1"/>
        <v>0</v>
      </c>
      <c r="P5" s="211">
        <f t="shared" si="1"/>
        <v>0</v>
      </c>
      <c r="Q5" s="265">
        <f t="shared" si="1"/>
        <v>4278.795</v>
      </c>
      <c r="R5" s="211"/>
      <c r="S5" s="197"/>
      <c r="T5" s="20"/>
    </row>
    <row r="6" s="213" customFormat="1" ht="26" customHeight="1" spans="1:20">
      <c r="A6" s="197">
        <v>2</v>
      </c>
      <c r="B6" s="207" t="s">
        <v>27</v>
      </c>
      <c r="C6" s="197">
        <f>C7+C14+C31+C32</f>
        <v>23</v>
      </c>
      <c r="D6" s="207" t="s">
        <v>26</v>
      </c>
      <c r="E6" s="197"/>
      <c r="F6" s="197" t="s">
        <v>28</v>
      </c>
      <c r="G6" s="197">
        <f t="shared" ref="G6:Q6" si="2">G7+G14+G31+G32</f>
        <v>23.65835</v>
      </c>
      <c r="H6" s="207"/>
      <c r="I6" s="212"/>
      <c r="J6" s="212">
        <f t="shared" si="2"/>
        <v>11107</v>
      </c>
      <c r="K6" s="212">
        <f t="shared" si="2"/>
        <v>50891</v>
      </c>
      <c r="L6" s="211">
        <f t="shared" si="2"/>
        <v>4677.15</v>
      </c>
      <c r="M6" s="211">
        <f t="shared" si="2"/>
        <v>1658.54</v>
      </c>
      <c r="N6" s="211">
        <f t="shared" si="2"/>
        <v>3018.61</v>
      </c>
      <c r="O6" s="211">
        <f t="shared" si="2"/>
        <v>0</v>
      </c>
      <c r="P6" s="211">
        <f t="shared" si="2"/>
        <v>0</v>
      </c>
      <c r="Q6" s="265">
        <f t="shared" si="2"/>
        <v>0</v>
      </c>
      <c r="R6" s="211"/>
      <c r="S6" s="197"/>
      <c r="T6" s="20"/>
    </row>
    <row r="7" s="213" customFormat="1" ht="29" customHeight="1" spans="1:20">
      <c r="A7" s="197">
        <v>3</v>
      </c>
      <c r="B7" s="207" t="s">
        <v>29</v>
      </c>
      <c r="C7" s="197">
        <f>SUM(C8:C13)</f>
        <v>6</v>
      </c>
      <c r="D7" s="197"/>
      <c r="E7" s="197"/>
      <c r="F7" s="197" t="s">
        <v>28</v>
      </c>
      <c r="G7" s="197">
        <f t="shared" ref="D7:Q7" si="3">SUM(G8:G13)</f>
        <v>0.057</v>
      </c>
      <c r="H7" s="197"/>
      <c r="I7" s="197"/>
      <c r="J7" s="197">
        <f t="shared" si="3"/>
        <v>1143</v>
      </c>
      <c r="K7" s="197">
        <f t="shared" si="3"/>
        <v>4545</v>
      </c>
      <c r="L7" s="211">
        <f t="shared" si="3"/>
        <v>325</v>
      </c>
      <c r="M7" s="211">
        <f t="shared" si="3"/>
        <v>325</v>
      </c>
      <c r="N7" s="211">
        <f t="shared" si="3"/>
        <v>0</v>
      </c>
      <c r="O7" s="211">
        <f t="shared" si="3"/>
        <v>0</v>
      </c>
      <c r="P7" s="211">
        <f t="shared" si="3"/>
        <v>0</v>
      </c>
      <c r="Q7" s="265">
        <f t="shared" si="3"/>
        <v>0</v>
      </c>
      <c r="R7" s="211"/>
      <c r="S7" s="197"/>
      <c r="T7" s="20"/>
    </row>
    <row r="8" s="7" customFormat="1" ht="46" customHeight="1" spans="1:20">
      <c r="A8" s="197">
        <v>4</v>
      </c>
      <c r="B8" s="50" t="s">
        <v>30</v>
      </c>
      <c r="C8" s="51">
        <v>1</v>
      </c>
      <c r="D8" s="64" t="s">
        <v>31</v>
      </c>
      <c r="E8" s="51" t="s">
        <v>32</v>
      </c>
      <c r="F8" s="49" t="s">
        <v>28</v>
      </c>
      <c r="G8" s="63">
        <v>0.01</v>
      </c>
      <c r="H8" s="50" t="s">
        <v>33</v>
      </c>
      <c r="I8" s="51" t="s">
        <v>34</v>
      </c>
      <c r="J8" s="84">
        <v>502</v>
      </c>
      <c r="K8" s="84">
        <v>1962</v>
      </c>
      <c r="L8" s="85">
        <v>35</v>
      </c>
      <c r="M8" s="85">
        <v>35</v>
      </c>
      <c r="N8" s="85"/>
      <c r="O8" s="85"/>
      <c r="P8" s="85"/>
      <c r="Q8" s="266"/>
      <c r="R8" s="85" t="s">
        <v>35</v>
      </c>
      <c r="S8" s="102"/>
      <c r="T8" s="20"/>
    </row>
    <row r="9" s="7" customFormat="1" ht="46" customHeight="1" spans="1:20">
      <c r="A9" s="197">
        <v>5</v>
      </c>
      <c r="B9" s="50" t="s">
        <v>36</v>
      </c>
      <c r="C9" s="51">
        <v>1</v>
      </c>
      <c r="D9" s="64" t="s">
        <v>37</v>
      </c>
      <c r="E9" s="51" t="s">
        <v>38</v>
      </c>
      <c r="F9" s="49" t="s">
        <v>28</v>
      </c>
      <c r="G9" s="63">
        <v>0.002</v>
      </c>
      <c r="H9" s="50" t="s">
        <v>39</v>
      </c>
      <c r="I9" s="51" t="s">
        <v>34</v>
      </c>
      <c r="J9" s="84">
        <v>142</v>
      </c>
      <c r="K9" s="84">
        <v>617</v>
      </c>
      <c r="L9" s="85">
        <v>10</v>
      </c>
      <c r="M9" s="85">
        <v>10</v>
      </c>
      <c r="N9" s="85"/>
      <c r="O9" s="85"/>
      <c r="P9" s="85"/>
      <c r="Q9" s="266"/>
      <c r="R9" s="85" t="s">
        <v>35</v>
      </c>
      <c r="S9" s="102"/>
      <c r="T9" s="20"/>
    </row>
    <row r="10" s="7" customFormat="1" ht="46" customHeight="1" spans="1:20">
      <c r="A10" s="197">
        <v>6</v>
      </c>
      <c r="B10" s="50" t="s">
        <v>40</v>
      </c>
      <c r="C10" s="51">
        <v>1</v>
      </c>
      <c r="D10" s="64" t="s">
        <v>41</v>
      </c>
      <c r="E10" s="51" t="s">
        <v>42</v>
      </c>
      <c r="F10" s="49" t="s">
        <v>28</v>
      </c>
      <c r="G10" s="63">
        <v>0.005</v>
      </c>
      <c r="H10" s="50" t="s">
        <v>43</v>
      </c>
      <c r="I10" s="51" t="s">
        <v>34</v>
      </c>
      <c r="J10" s="84">
        <v>346</v>
      </c>
      <c r="K10" s="84">
        <v>1387</v>
      </c>
      <c r="L10" s="85">
        <v>30</v>
      </c>
      <c r="M10" s="85">
        <v>30</v>
      </c>
      <c r="N10" s="85"/>
      <c r="O10" s="85"/>
      <c r="P10" s="85"/>
      <c r="Q10" s="266"/>
      <c r="R10" s="85" t="s">
        <v>35</v>
      </c>
      <c r="S10" s="102"/>
      <c r="T10" s="20"/>
    </row>
    <row r="11" s="7" customFormat="1" ht="46" customHeight="1" spans="1:21">
      <c r="A11" s="197">
        <v>7</v>
      </c>
      <c r="B11" s="50" t="s">
        <v>44</v>
      </c>
      <c r="C11" s="51">
        <v>1</v>
      </c>
      <c r="D11" s="64" t="s">
        <v>45</v>
      </c>
      <c r="E11" s="51" t="s">
        <v>46</v>
      </c>
      <c r="F11" s="49" t="s">
        <v>28</v>
      </c>
      <c r="G11" s="63">
        <v>0.02</v>
      </c>
      <c r="H11" s="50" t="s">
        <v>47</v>
      </c>
      <c r="I11" s="51" t="s">
        <v>34</v>
      </c>
      <c r="J11" s="84">
        <v>3</v>
      </c>
      <c r="K11" s="84">
        <v>9</v>
      </c>
      <c r="L11" s="85">
        <v>80</v>
      </c>
      <c r="M11" s="85">
        <v>80</v>
      </c>
      <c r="N11" s="85"/>
      <c r="O11" s="85"/>
      <c r="P11" s="85"/>
      <c r="Q11" s="266"/>
      <c r="R11" s="85" t="s">
        <v>35</v>
      </c>
      <c r="S11" s="102"/>
      <c r="T11" s="20"/>
      <c r="U11" s="267"/>
    </row>
    <row r="12" s="7" customFormat="1" ht="50" customHeight="1" spans="1:20">
      <c r="A12" s="197">
        <v>8</v>
      </c>
      <c r="B12" s="50" t="s">
        <v>48</v>
      </c>
      <c r="C12" s="51">
        <v>1</v>
      </c>
      <c r="D12" s="64" t="s">
        <v>31</v>
      </c>
      <c r="E12" s="51" t="s">
        <v>49</v>
      </c>
      <c r="F12" s="49" t="s">
        <v>28</v>
      </c>
      <c r="G12" s="63">
        <v>0.01</v>
      </c>
      <c r="H12" s="50" t="s">
        <v>50</v>
      </c>
      <c r="I12" s="51" t="s">
        <v>34</v>
      </c>
      <c r="J12" s="84">
        <v>25</v>
      </c>
      <c r="K12" s="84">
        <v>66</v>
      </c>
      <c r="L12" s="85">
        <v>80</v>
      </c>
      <c r="M12" s="85">
        <v>80</v>
      </c>
      <c r="N12" s="85"/>
      <c r="O12" s="85"/>
      <c r="P12" s="85"/>
      <c r="Q12" s="266"/>
      <c r="R12" s="85" t="s">
        <v>35</v>
      </c>
      <c r="S12" s="102"/>
      <c r="T12" s="20"/>
    </row>
    <row r="13" s="7" customFormat="1" ht="46" customHeight="1" spans="1:20">
      <c r="A13" s="197">
        <v>9</v>
      </c>
      <c r="B13" s="50" t="s">
        <v>51</v>
      </c>
      <c r="C13" s="51">
        <v>1</v>
      </c>
      <c r="D13" s="64" t="s">
        <v>52</v>
      </c>
      <c r="E13" s="51" t="s">
        <v>53</v>
      </c>
      <c r="F13" s="49" t="s">
        <v>28</v>
      </c>
      <c r="G13" s="63">
        <v>0.01</v>
      </c>
      <c r="H13" s="50" t="s">
        <v>54</v>
      </c>
      <c r="I13" s="51" t="s">
        <v>34</v>
      </c>
      <c r="J13" s="84">
        <v>125</v>
      </c>
      <c r="K13" s="84">
        <v>504</v>
      </c>
      <c r="L13" s="85">
        <v>90</v>
      </c>
      <c r="M13" s="85">
        <v>90</v>
      </c>
      <c r="N13" s="85"/>
      <c r="O13" s="85"/>
      <c r="P13" s="85"/>
      <c r="Q13" s="266"/>
      <c r="R13" s="85" t="s">
        <v>35</v>
      </c>
      <c r="S13" s="102"/>
      <c r="T13" s="20"/>
    </row>
    <row r="14" s="234" customFormat="1" ht="30" customHeight="1" spans="1:20">
      <c r="A14" s="197">
        <v>10</v>
      </c>
      <c r="B14" s="247" t="s">
        <v>55</v>
      </c>
      <c r="C14" s="239">
        <f>SUM(C15:C30)</f>
        <v>17</v>
      </c>
      <c r="D14" s="239"/>
      <c r="E14" s="239"/>
      <c r="F14" s="197" t="s">
        <v>28</v>
      </c>
      <c r="G14" s="239">
        <f>SUM(G15:G30)</f>
        <v>23.60135</v>
      </c>
      <c r="H14" s="239"/>
      <c r="I14" s="239"/>
      <c r="J14" s="239">
        <f t="shared" ref="J14:Q14" si="4">SUM(J15:J30)</f>
        <v>9964</v>
      </c>
      <c r="K14" s="239">
        <f t="shared" si="4"/>
        <v>46346</v>
      </c>
      <c r="L14" s="239">
        <f t="shared" si="4"/>
        <v>4352.15</v>
      </c>
      <c r="M14" s="239">
        <f t="shared" si="4"/>
        <v>1333.54</v>
      </c>
      <c r="N14" s="239">
        <f t="shared" si="4"/>
        <v>3018.61</v>
      </c>
      <c r="O14" s="254">
        <f t="shared" si="4"/>
        <v>0</v>
      </c>
      <c r="P14" s="254">
        <f t="shared" si="4"/>
        <v>0</v>
      </c>
      <c r="Q14" s="261">
        <f t="shared" si="4"/>
        <v>0</v>
      </c>
      <c r="R14" s="254"/>
      <c r="S14" s="239"/>
      <c r="T14" s="20"/>
    </row>
    <row r="15" s="7" customFormat="1" ht="46" customHeight="1" spans="1:20">
      <c r="A15" s="197">
        <v>11</v>
      </c>
      <c r="B15" s="50" t="s">
        <v>56</v>
      </c>
      <c r="C15" s="51">
        <v>1</v>
      </c>
      <c r="D15" s="51" t="s">
        <v>57</v>
      </c>
      <c r="E15" s="51"/>
      <c r="F15" s="49" t="s">
        <v>28</v>
      </c>
      <c r="G15" s="63">
        <v>0.08185</v>
      </c>
      <c r="H15" s="50" t="s">
        <v>58</v>
      </c>
      <c r="I15" s="51" t="s">
        <v>34</v>
      </c>
      <c r="J15" s="84">
        <v>215</v>
      </c>
      <c r="K15" s="84">
        <v>865</v>
      </c>
      <c r="L15" s="94">
        <v>90.04</v>
      </c>
      <c r="M15" s="94">
        <v>90.04</v>
      </c>
      <c r="N15" s="85"/>
      <c r="O15" s="85"/>
      <c r="P15" s="85"/>
      <c r="Q15" s="266"/>
      <c r="R15" s="85" t="s">
        <v>59</v>
      </c>
      <c r="S15" s="102"/>
      <c r="T15" s="20"/>
    </row>
    <row r="16" s="7" customFormat="1" ht="71" customHeight="1" spans="1:20">
      <c r="A16" s="197">
        <v>12</v>
      </c>
      <c r="B16" s="50" t="s">
        <v>60</v>
      </c>
      <c r="C16" s="51">
        <v>1</v>
      </c>
      <c r="D16" s="50" t="s">
        <v>61</v>
      </c>
      <c r="E16" s="3" t="s">
        <v>62</v>
      </c>
      <c r="F16" s="49" t="s">
        <v>28</v>
      </c>
      <c r="G16" s="63">
        <v>2</v>
      </c>
      <c r="H16" s="50" t="s">
        <v>63</v>
      </c>
      <c r="I16" s="51" t="s">
        <v>34</v>
      </c>
      <c r="J16" s="51">
        <v>489</v>
      </c>
      <c r="K16" s="51">
        <v>1965</v>
      </c>
      <c r="L16" s="85">
        <v>538.5</v>
      </c>
      <c r="M16" s="85">
        <v>538.5</v>
      </c>
      <c r="N16" s="85"/>
      <c r="O16" s="85"/>
      <c r="P16" s="85"/>
      <c r="Q16" s="266"/>
      <c r="R16" s="51" t="s">
        <v>64</v>
      </c>
      <c r="S16" s="102" t="s">
        <v>65</v>
      </c>
      <c r="T16" s="20"/>
    </row>
    <row r="17" s="7" customFormat="1" ht="46" customHeight="1" spans="1:20">
      <c r="A17" s="197">
        <v>13</v>
      </c>
      <c r="B17" s="50" t="s">
        <v>66</v>
      </c>
      <c r="C17" s="51">
        <v>1</v>
      </c>
      <c r="D17" s="51" t="s">
        <v>67</v>
      </c>
      <c r="E17" s="51" t="s">
        <v>68</v>
      </c>
      <c r="F17" s="49" t="s">
        <v>28</v>
      </c>
      <c r="G17" s="63">
        <v>0.04</v>
      </c>
      <c r="H17" s="50" t="s">
        <v>69</v>
      </c>
      <c r="I17" s="51" t="s">
        <v>34</v>
      </c>
      <c r="J17" s="84">
        <v>108</v>
      </c>
      <c r="K17" s="84">
        <v>428</v>
      </c>
      <c r="L17" s="94">
        <v>100</v>
      </c>
      <c r="M17" s="94">
        <v>100</v>
      </c>
      <c r="N17" s="85"/>
      <c r="O17" s="85"/>
      <c r="P17" s="85"/>
      <c r="Q17" s="266"/>
      <c r="R17" s="85" t="s">
        <v>35</v>
      </c>
      <c r="S17" s="102"/>
      <c r="T17" s="20"/>
    </row>
    <row r="18" s="7" customFormat="1" ht="46" customHeight="1" spans="1:20">
      <c r="A18" s="197">
        <v>14</v>
      </c>
      <c r="B18" s="50" t="s">
        <v>70</v>
      </c>
      <c r="C18" s="51">
        <v>1</v>
      </c>
      <c r="D18" s="64" t="s">
        <v>31</v>
      </c>
      <c r="E18" s="51" t="s">
        <v>32</v>
      </c>
      <c r="F18" s="49" t="s">
        <v>28</v>
      </c>
      <c r="G18" s="63">
        <v>0.03</v>
      </c>
      <c r="H18" s="50" t="s">
        <v>71</v>
      </c>
      <c r="I18" s="51" t="s">
        <v>34</v>
      </c>
      <c r="J18" s="84">
        <v>502</v>
      </c>
      <c r="K18" s="84">
        <v>1962</v>
      </c>
      <c r="L18" s="85">
        <v>25</v>
      </c>
      <c r="M18" s="85">
        <v>25</v>
      </c>
      <c r="N18" s="85"/>
      <c r="O18" s="85"/>
      <c r="P18" s="85"/>
      <c r="Q18" s="266"/>
      <c r="R18" s="85" t="s">
        <v>35</v>
      </c>
      <c r="S18" s="102"/>
      <c r="T18" s="20"/>
    </row>
    <row r="19" s="7" customFormat="1" ht="46" customHeight="1" spans="1:20">
      <c r="A19" s="197">
        <v>15</v>
      </c>
      <c r="B19" s="50" t="s">
        <v>72</v>
      </c>
      <c r="C19" s="51">
        <v>1</v>
      </c>
      <c r="D19" s="64" t="s">
        <v>31</v>
      </c>
      <c r="E19" s="51" t="s">
        <v>73</v>
      </c>
      <c r="F19" s="49" t="s">
        <v>28</v>
      </c>
      <c r="G19" s="63">
        <v>0.0005</v>
      </c>
      <c r="H19" s="50" t="s">
        <v>74</v>
      </c>
      <c r="I19" s="51" t="s">
        <v>34</v>
      </c>
      <c r="J19" s="84">
        <v>215</v>
      </c>
      <c r="K19" s="84">
        <v>1130</v>
      </c>
      <c r="L19" s="85">
        <v>20</v>
      </c>
      <c r="M19" s="85">
        <v>20</v>
      </c>
      <c r="N19" s="85"/>
      <c r="O19" s="85"/>
      <c r="P19" s="85"/>
      <c r="Q19" s="266"/>
      <c r="R19" s="85" t="s">
        <v>35</v>
      </c>
      <c r="S19" s="102"/>
      <c r="T19" s="20"/>
    </row>
    <row r="20" s="7" customFormat="1" ht="64" customHeight="1" spans="1:20">
      <c r="A20" s="197">
        <v>16</v>
      </c>
      <c r="B20" s="65" t="s">
        <v>75</v>
      </c>
      <c r="C20" s="51">
        <v>1</v>
      </c>
      <c r="D20" s="66" t="s">
        <v>76</v>
      </c>
      <c r="E20" s="51" t="s">
        <v>77</v>
      </c>
      <c r="F20" s="51" t="s">
        <v>28</v>
      </c>
      <c r="G20" s="51">
        <v>4</v>
      </c>
      <c r="H20" s="65" t="s">
        <v>78</v>
      </c>
      <c r="I20" s="51" t="s">
        <v>34</v>
      </c>
      <c r="J20" s="84">
        <v>3562</v>
      </c>
      <c r="K20" s="84">
        <v>14856</v>
      </c>
      <c r="L20" s="85">
        <f>SUM(M20:Q20)</f>
        <v>275.6</v>
      </c>
      <c r="M20" s="85"/>
      <c r="N20" s="85">
        <v>275.6</v>
      </c>
      <c r="O20" s="85"/>
      <c r="P20" s="85"/>
      <c r="Q20" s="266"/>
      <c r="R20" s="85" t="s">
        <v>79</v>
      </c>
      <c r="S20" s="102"/>
      <c r="T20" s="20"/>
    </row>
    <row r="21" s="7" customFormat="1" ht="30" customHeight="1" spans="1:20">
      <c r="A21" s="197">
        <v>17</v>
      </c>
      <c r="B21" s="67" t="s">
        <v>80</v>
      </c>
      <c r="C21" s="51">
        <v>1</v>
      </c>
      <c r="D21" s="68" t="s">
        <v>81</v>
      </c>
      <c r="E21" s="51" t="s">
        <v>82</v>
      </c>
      <c r="F21" s="51" t="s">
        <v>28</v>
      </c>
      <c r="G21" s="51">
        <v>0.02</v>
      </c>
      <c r="H21" s="67" t="s">
        <v>83</v>
      </c>
      <c r="I21" s="51" t="s">
        <v>34</v>
      </c>
      <c r="J21" s="84">
        <v>996</v>
      </c>
      <c r="K21" s="84">
        <v>3000</v>
      </c>
      <c r="L21" s="85">
        <f>SUM(M21:Q21)</f>
        <v>49.4</v>
      </c>
      <c r="M21" s="85"/>
      <c r="N21" s="85">
        <v>49.4</v>
      </c>
      <c r="O21" s="50"/>
      <c r="P21" s="85"/>
      <c r="Q21" s="266"/>
      <c r="R21" s="85" t="s">
        <v>79</v>
      </c>
      <c r="S21" s="102"/>
      <c r="T21" s="20"/>
    </row>
    <row r="22" s="7" customFormat="1" ht="30" customHeight="1" spans="1:20">
      <c r="A22" s="197">
        <v>18</v>
      </c>
      <c r="B22" s="50" t="s">
        <v>84</v>
      </c>
      <c r="C22" s="51">
        <v>1</v>
      </c>
      <c r="D22" s="53" t="s">
        <v>81</v>
      </c>
      <c r="E22" s="63" t="s">
        <v>85</v>
      </c>
      <c r="F22" s="49" t="s">
        <v>28</v>
      </c>
      <c r="G22" s="51">
        <v>0.07</v>
      </c>
      <c r="H22" s="52" t="s">
        <v>86</v>
      </c>
      <c r="I22" s="51" t="s">
        <v>34</v>
      </c>
      <c r="J22" s="84">
        <v>224</v>
      </c>
      <c r="K22" s="84">
        <v>8274</v>
      </c>
      <c r="L22" s="85">
        <v>180</v>
      </c>
      <c r="M22" s="85">
        <v>180</v>
      </c>
      <c r="N22" s="85"/>
      <c r="O22" s="85"/>
      <c r="P22" s="85"/>
      <c r="Q22" s="266"/>
      <c r="R22" s="85" t="s">
        <v>87</v>
      </c>
      <c r="S22" s="102"/>
      <c r="T22" s="20"/>
    </row>
    <row r="23" s="7" customFormat="1" ht="30" customHeight="1" spans="1:20">
      <c r="A23" s="197">
        <v>19</v>
      </c>
      <c r="B23" s="50" t="s">
        <v>88</v>
      </c>
      <c r="C23" s="51">
        <v>2</v>
      </c>
      <c r="D23" s="53" t="s">
        <v>89</v>
      </c>
      <c r="E23" s="63" t="s">
        <v>90</v>
      </c>
      <c r="F23" s="49" t="s">
        <v>28</v>
      </c>
      <c r="G23" s="51">
        <v>0.12</v>
      </c>
      <c r="H23" s="52" t="s">
        <v>91</v>
      </c>
      <c r="I23" s="51" t="s">
        <v>34</v>
      </c>
      <c r="J23" s="84">
        <v>136</v>
      </c>
      <c r="K23" s="84">
        <v>513</v>
      </c>
      <c r="L23" s="85">
        <v>75</v>
      </c>
      <c r="M23" s="85">
        <v>75</v>
      </c>
      <c r="N23" s="85"/>
      <c r="O23" s="85"/>
      <c r="P23" s="85"/>
      <c r="Q23" s="266"/>
      <c r="R23" s="85" t="s">
        <v>35</v>
      </c>
      <c r="S23" s="102"/>
      <c r="T23" s="20"/>
    </row>
    <row r="24" s="7" customFormat="1" ht="88" customHeight="1" spans="1:20">
      <c r="A24" s="197">
        <v>20</v>
      </c>
      <c r="B24" s="50" t="s">
        <v>92</v>
      </c>
      <c r="C24" s="51">
        <v>1</v>
      </c>
      <c r="D24" s="69" t="s">
        <v>93</v>
      </c>
      <c r="E24" s="51"/>
      <c r="F24" s="49" t="s">
        <v>28</v>
      </c>
      <c r="G24" s="63">
        <v>5.98</v>
      </c>
      <c r="H24" s="50" t="s">
        <v>94</v>
      </c>
      <c r="I24" s="51" t="s">
        <v>34</v>
      </c>
      <c r="J24" s="84">
        <v>2600</v>
      </c>
      <c r="K24" s="84">
        <v>10290</v>
      </c>
      <c r="L24" s="95">
        <v>1137.11</v>
      </c>
      <c r="M24" s="85"/>
      <c r="N24" s="95">
        <v>1137.11</v>
      </c>
      <c r="O24" s="85"/>
      <c r="P24" s="85"/>
      <c r="Q24" s="266"/>
      <c r="R24" s="85" t="s">
        <v>59</v>
      </c>
      <c r="S24" s="102"/>
      <c r="T24" s="20"/>
    </row>
    <row r="25" s="8" customFormat="1" ht="40" customHeight="1" spans="1:20">
      <c r="A25" s="197">
        <v>21</v>
      </c>
      <c r="B25" s="70" t="s">
        <v>95</v>
      </c>
      <c r="C25" s="71">
        <v>1</v>
      </c>
      <c r="D25" s="52" t="s">
        <v>41</v>
      </c>
      <c r="E25" s="51" t="s">
        <v>96</v>
      </c>
      <c r="F25" s="49" t="s">
        <v>28</v>
      </c>
      <c r="G25" s="51">
        <v>0.05</v>
      </c>
      <c r="H25" s="50" t="s">
        <v>97</v>
      </c>
      <c r="I25" s="51" t="s">
        <v>34</v>
      </c>
      <c r="J25" s="51">
        <v>16</v>
      </c>
      <c r="K25" s="51">
        <v>64</v>
      </c>
      <c r="L25" s="85">
        <v>50</v>
      </c>
      <c r="M25" s="85">
        <v>50</v>
      </c>
      <c r="N25" s="85"/>
      <c r="O25" s="85"/>
      <c r="P25" s="85"/>
      <c r="Q25" s="266"/>
      <c r="R25" s="51" t="s">
        <v>98</v>
      </c>
      <c r="S25" s="51"/>
      <c r="T25" s="20"/>
    </row>
    <row r="26" s="8" customFormat="1" ht="61" customHeight="1" spans="1:20">
      <c r="A26" s="197">
        <v>22</v>
      </c>
      <c r="B26" s="70" t="s">
        <v>99</v>
      </c>
      <c r="C26" s="71">
        <v>1</v>
      </c>
      <c r="D26" s="52" t="s">
        <v>45</v>
      </c>
      <c r="E26" s="51" t="s">
        <v>100</v>
      </c>
      <c r="F26" s="49" t="s">
        <v>28</v>
      </c>
      <c r="G26" s="51">
        <v>0.009</v>
      </c>
      <c r="H26" s="50" t="s">
        <v>101</v>
      </c>
      <c r="I26" s="51" t="s">
        <v>34</v>
      </c>
      <c r="J26" s="51">
        <v>318</v>
      </c>
      <c r="K26" s="51">
        <v>1103</v>
      </c>
      <c r="L26" s="96">
        <v>255</v>
      </c>
      <c r="M26" s="96">
        <v>255</v>
      </c>
      <c r="N26" s="85"/>
      <c r="O26" s="85"/>
      <c r="P26" s="85"/>
      <c r="Q26" s="268"/>
      <c r="R26" s="51" t="s">
        <v>98</v>
      </c>
      <c r="S26" s="51" t="s">
        <v>102</v>
      </c>
      <c r="T26" s="20"/>
    </row>
    <row r="27" s="8" customFormat="1" ht="61" customHeight="1" spans="1:20">
      <c r="A27" s="197">
        <v>23</v>
      </c>
      <c r="B27" s="70" t="s">
        <v>103</v>
      </c>
      <c r="C27" s="71">
        <v>1</v>
      </c>
      <c r="D27" s="72" t="s">
        <v>104</v>
      </c>
      <c r="E27" s="66"/>
      <c r="F27" s="49" t="s">
        <v>28</v>
      </c>
      <c r="G27" s="66">
        <v>0.1104</v>
      </c>
      <c r="H27" s="73" t="s">
        <v>105</v>
      </c>
      <c r="I27" s="51" t="s">
        <v>34</v>
      </c>
      <c r="J27" s="51">
        <v>330</v>
      </c>
      <c r="K27" s="51">
        <v>1120</v>
      </c>
      <c r="L27" s="96">
        <v>198</v>
      </c>
      <c r="M27" s="85"/>
      <c r="N27" s="85">
        <v>198</v>
      </c>
      <c r="O27" s="85"/>
      <c r="P27" s="85"/>
      <c r="Q27" s="269"/>
      <c r="R27" s="51" t="s">
        <v>59</v>
      </c>
      <c r="S27" s="51"/>
      <c r="T27" s="20"/>
    </row>
    <row r="28" s="8" customFormat="1" ht="50" customHeight="1" spans="1:20">
      <c r="A28" s="197">
        <v>24</v>
      </c>
      <c r="B28" s="70" t="s">
        <v>106</v>
      </c>
      <c r="C28" s="71">
        <v>1</v>
      </c>
      <c r="D28" s="72" t="s">
        <v>104</v>
      </c>
      <c r="E28" s="66"/>
      <c r="F28" s="49" t="s">
        <v>28</v>
      </c>
      <c r="G28" s="66">
        <v>0.0896</v>
      </c>
      <c r="H28" s="73" t="s">
        <v>107</v>
      </c>
      <c r="I28" s="51" t="s">
        <v>34</v>
      </c>
      <c r="J28" s="51">
        <v>110</v>
      </c>
      <c r="K28" s="51">
        <v>356</v>
      </c>
      <c r="L28" s="96">
        <v>202.5</v>
      </c>
      <c r="M28" s="85"/>
      <c r="N28" s="85">
        <v>202.5</v>
      </c>
      <c r="O28" s="85"/>
      <c r="P28" s="85"/>
      <c r="Q28" s="269"/>
      <c r="R28" s="51" t="s">
        <v>59</v>
      </c>
      <c r="S28" s="51"/>
      <c r="T28" s="20"/>
    </row>
    <row r="29" s="9" customFormat="1" ht="48" customHeight="1" spans="1:20">
      <c r="A29" s="197">
        <v>25</v>
      </c>
      <c r="B29" s="65" t="s">
        <v>108</v>
      </c>
      <c r="C29" s="66">
        <v>1</v>
      </c>
      <c r="D29" s="72" t="s">
        <v>109</v>
      </c>
      <c r="E29" s="66"/>
      <c r="F29" s="49" t="s">
        <v>28</v>
      </c>
      <c r="G29" s="66">
        <v>1</v>
      </c>
      <c r="H29" s="65" t="s">
        <v>110</v>
      </c>
      <c r="I29" s="66" t="s">
        <v>34</v>
      </c>
      <c r="J29" s="66">
        <v>20</v>
      </c>
      <c r="K29" s="66">
        <v>62</v>
      </c>
      <c r="L29" s="97">
        <v>156</v>
      </c>
      <c r="M29" s="97"/>
      <c r="N29" s="97">
        <v>156</v>
      </c>
      <c r="O29" s="97"/>
      <c r="P29" s="97"/>
      <c r="Q29" s="270"/>
      <c r="R29" s="66" t="s">
        <v>59</v>
      </c>
      <c r="S29" s="66"/>
      <c r="T29" s="20"/>
    </row>
    <row r="30" s="10" customFormat="1" ht="65" customHeight="1" spans="1:20">
      <c r="A30" s="197">
        <v>26</v>
      </c>
      <c r="B30" s="65" t="s">
        <v>111</v>
      </c>
      <c r="C30" s="66">
        <v>1</v>
      </c>
      <c r="D30" s="72" t="s">
        <v>112</v>
      </c>
      <c r="E30" s="66"/>
      <c r="F30" s="49" t="s">
        <v>28</v>
      </c>
      <c r="G30" s="66">
        <v>10</v>
      </c>
      <c r="H30" s="65" t="s">
        <v>113</v>
      </c>
      <c r="I30" s="66" t="s">
        <v>34</v>
      </c>
      <c r="J30" s="66">
        <v>123</v>
      </c>
      <c r="K30" s="66">
        <v>358</v>
      </c>
      <c r="L30" s="97">
        <v>1000</v>
      </c>
      <c r="M30" s="97"/>
      <c r="N30" s="97">
        <v>1000</v>
      </c>
      <c r="O30" s="97"/>
      <c r="P30" s="97"/>
      <c r="Q30" s="270"/>
      <c r="R30" s="51" t="s">
        <v>59</v>
      </c>
      <c r="S30" s="66"/>
      <c r="T30" s="20"/>
    </row>
    <row r="31" s="213" customFormat="1" ht="30" customHeight="1" spans="1:20">
      <c r="A31" s="197">
        <v>27</v>
      </c>
      <c r="B31" s="207" t="s">
        <v>114</v>
      </c>
      <c r="C31" s="197"/>
      <c r="D31" s="197"/>
      <c r="E31" s="197"/>
      <c r="F31" s="197" t="s">
        <v>28</v>
      </c>
      <c r="G31" s="197"/>
      <c r="H31" s="197"/>
      <c r="I31" s="197"/>
      <c r="J31" s="197"/>
      <c r="K31" s="197"/>
      <c r="L31" s="211"/>
      <c r="M31" s="211"/>
      <c r="N31" s="211"/>
      <c r="O31" s="211"/>
      <c r="P31" s="211"/>
      <c r="Q31" s="265"/>
      <c r="R31" s="211"/>
      <c r="S31" s="197"/>
      <c r="T31" s="20"/>
    </row>
    <row r="32" s="213" customFormat="1" ht="30" customHeight="1" spans="1:20">
      <c r="A32" s="197">
        <v>28</v>
      </c>
      <c r="B32" s="207" t="s">
        <v>115</v>
      </c>
      <c r="C32" s="197"/>
      <c r="D32" s="197"/>
      <c r="E32" s="197"/>
      <c r="F32" s="197" t="s">
        <v>28</v>
      </c>
      <c r="G32" s="197"/>
      <c r="H32" s="197"/>
      <c r="I32" s="197"/>
      <c r="J32" s="197"/>
      <c r="K32" s="197"/>
      <c r="L32" s="211"/>
      <c r="M32" s="211"/>
      <c r="N32" s="211"/>
      <c r="O32" s="211"/>
      <c r="P32" s="211"/>
      <c r="Q32" s="265"/>
      <c r="R32" s="211"/>
      <c r="S32" s="197"/>
      <c r="T32" s="20"/>
    </row>
    <row r="33" s="213" customFormat="1" ht="30" customHeight="1" spans="1:20">
      <c r="A33" s="197">
        <v>29</v>
      </c>
      <c r="B33" s="207" t="s">
        <v>116</v>
      </c>
      <c r="C33" s="197">
        <f>C34+C38+C39+C41+C42+C44</f>
        <v>6</v>
      </c>
      <c r="D33" s="197"/>
      <c r="E33" s="197"/>
      <c r="F33" s="197"/>
      <c r="G33" s="197"/>
      <c r="H33" s="197"/>
      <c r="I33" s="197"/>
      <c r="J33" s="197">
        <f t="shared" ref="D33:Q33" si="5">J34+J38+J39+J41+J42+J44</f>
        <v>2835</v>
      </c>
      <c r="K33" s="197">
        <f t="shared" si="5"/>
        <v>9749</v>
      </c>
      <c r="L33" s="211">
        <f t="shared" si="5"/>
        <v>5875.6</v>
      </c>
      <c r="M33" s="211">
        <f t="shared" si="5"/>
        <v>2766.6</v>
      </c>
      <c r="N33" s="211">
        <f t="shared" si="5"/>
        <v>1984</v>
      </c>
      <c r="O33" s="211">
        <f t="shared" si="5"/>
        <v>0</v>
      </c>
      <c r="P33" s="211">
        <f t="shared" si="5"/>
        <v>0</v>
      </c>
      <c r="Q33" s="265">
        <f t="shared" si="5"/>
        <v>1125</v>
      </c>
      <c r="R33" s="211"/>
      <c r="S33" s="197"/>
      <c r="T33" s="20"/>
    </row>
    <row r="34" s="213" customFormat="1" ht="30" customHeight="1" spans="1:20">
      <c r="A34" s="197">
        <v>30</v>
      </c>
      <c r="B34" s="207" t="s">
        <v>117</v>
      </c>
      <c r="C34" s="197">
        <f>SUM(C35:C37)</f>
        <v>3</v>
      </c>
      <c r="D34" s="197"/>
      <c r="E34" s="197"/>
      <c r="F34" s="197" t="s">
        <v>118</v>
      </c>
      <c r="G34" s="197">
        <f t="shared" ref="D34:Q34" si="6">SUM(G35:G37)</f>
        <v>0.21</v>
      </c>
      <c r="H34" s="197"/>
      <c r="I34" s="197"/>
      <c r="J34" s="197">
        <f t="shared" si="6"/>
        <v>820</v>
      </c>
      <c r="K34" s="197">
        <f t="shared" si="6"/>
        <v>3369</v>
      </c>
      <c r="L34" s="211">
        <f t="shared" si="6"/>
        <v>1181</v>
      </c>
      <c r="M34" s="211">
        <f t="shared" si="6"/>
        <v>30</v>
      </c>
      <c r="N34" s="211">
        <f t="shared" si="6"/>
        <v>26</v>
      </c>
      <c r="O34" s="211">
        <f t="shared" si="6"/>
        <v>0</v>
      </c>
      <c r="P34" s="211">
        <f t="shared" si="6"/>
        <v>0</v>
      </c>
      <c r="Q34" s="265">
        <f t="shared" si="6"/>
        <v>1125</v>
      </c>
      <c r="R34" s="211"/>
      <c r="S34" s="197"/>
      <c r="T34" s="20"/>
    </row>
    <row r="35" s="3" customFormat="1" ht="30" customHeight="1" spans="1:20">
      <c r="A35" s="197">
        <v>31</v>
      </c>
      <c r="B35" s="50" t="s">
        <v>119</v>
      </c>
      <c r="C35" s="51">
        <v>1</v>
      </c>
      <c r="D35" s="68" t="s">
        <v>120</v>
      </c>
      <c r="E35" s="51"/>
      <c r="F35" s="51" t="s">
        <v>118</v>
      </c>
      <c r="G35" s="51">
        <v>0.1</v>
      </c>
      <c r="H35" s="67" t="s">
        <v>121</v>
      </c>
      <c r="I35" s="84" t="s">
        <v>34</v>
      </c>
      <c r="J35" s="140">
        <v>18</v>
      </c>
      <c r="K35" s="140">
        <v>69</v>
      </c>
      <c r="L35" s="85">
        <v>26</v>
      </c>
      <c r="M35" s="85"/>
      <c r="N35" s="85">
        <v>26</v>
      </c>
      <c r="P35" s="85"/>
      <c r="Q35" s="266"/>
      <c r="R35" s="85" t="s">
        <v>59</v>
      </c>
      <c r="S35" s="51"/>
      <c r="T35" s="20"/>
    </row>
    <row r="36" s="8" customFormat="1" ht="47" customHeight="1" spans="1:20">
      <c r="A36" s="197">
        <v>32</v>
      </c>
      <c r="B36" s="70" t="s">
        <v>122</v>
      </c>
      <c r="C36" s="71">
        <v>1</v>
      </c>
      <c r="D36" s="52" t="s">
        <v>123</v>
      </c>
      <c r="E36" s="51" t="s">
        <v>124</v>
      </c>
      <c r="F36" s="51" t="s">
        <v>118</v>
      </c>
      <c r="G36" s="51">
        <v>0.01</v>
      </c>
      <c r="H36" s="50" t="s">
        <v>125</v>
      </c>
      <c r="I36" s="51" t="s">
        <v>34</v>
      </c>
      <c r="J36" s="51">
        <v>34</v>
      </c>
      <c r="K36" s="51">
        <v>136</v>
      </c>
      <c r="L36" s="85">
        <v>155</v>
      </c>
      <c r="M36" s="85">
        <v>30</v>
      </c>
      <c r="N36" s="85"/>
      <c r="O36" s="85"/>
      <c r="P36" s="85"/>
      <c r="Q36" s="266">
        <v>125</v>
      </c>
      <c r="R36" s="51" t="s">
        <v>98</v>
      </c>
      <c r="S36" s="170" t="s">
        <v>102</v>
      </c>
      <c r="T36" s="20"/>
    </row>
    <row r="37" s="30" customFormat="1" ht="91" customHeight="1" spans="1:20">
      <c r="A37" s="197">
        <v>33</v>
      </c>
      <c r="B37" s="50" t="s">
        <v>126</v>
      </c>
      <c r="C37" s="51">
        <v>1</v>
      </c>
      <c r="D37" s="52" t="s">
        <v>127</v>
      </c>
      <c r="E37" s="51" t="s">
        <v>128</v>
      </c>
      <c r="F37" s="51" t="s">
        <v>118</v>
      </c>
      <c r="G37" s="51">
        <v>0.1</v>
      </c>
      <c r="H37" s="50" t="s">
        <v>129</v>
      </c>
      <c r="I37" s="51" t="s">
        <v>34</v>
      </c>
      <c r="J37" s="51">
        <v>768</v>
      </c>
      <c r="K37" s="51">
        <v>3164</v>
      </c>
      <c r="L37" s="85">
        <v>1000</v>
      </c>
      <c r="M37" s="85"/>
      <c r="N37" s="85"/>
      <c r="O37" s="85"/>
      <c r="P37" s="85"/>
      <c r="Q37" s="266">
        <v>1000</v>
      </c>
      <c r="R37" s="51" t="s">
        <v>35</v>
      </c>
      <c r="S37" s="170" t="s">
        <v>130</v>
      </c>
      <c r="T37" s="20"/>
    </row>
    <row r="38" s="213" customFormat="1" ht="30" customHeight="1" spans="1:20">
      <c r="A38" s="197">
        <v>34</v>
      </c>
      <c r="B38" s="207" t="s">
        <v>131</v>
      </c>
      <c r="C38" s="197"/>
      <c r="D38" s="207"/>
      <c r="E38" s="197"/>
      <c r="F38" s="197" t="s">
        <v>132</v>
      </c>
      <c r="G38" s="197"/>
      <c r="H38" s="207"/>
      <c r="I38" s="212"/>
      <c r="J38" s="212"/>
      <c r="K38" s="212"/>
      <c r="L38" s="211"/>
      <c r="M38" s="211"/>
      <c r="N38" s="211"/>
      <c r="O38" s="211"/>
      <c r="P38" s="211"/>
      <c r="Q38" s="265"/>
      <c r="R38" s="211"/>
      <c r="S38" s="197"/>
      <c r="T38" s="20"/>
    </row>
    <row r="39" s="213" customFormat="1" ht="30" customHeight="1" spans="1:20">
      <c r="A39" s="197">
        <v>35</v>
      </c>
      <c r="B39" s="207" t="s">
        <v>133</v>
      </c>
      <c r="C39" s="197">
        <f>C40</f>
        <v>1</v>
      </c>
      <c r="D39" s="197"/>
      <c r="E39" s="197"/>
      <c r="F39" s="197" t="str">
        <f t="shared" ref="D39:Q39" si="7">F40</f>
        <v>万头</v>
      </c>
      <c r="G39" s="197">
        <f t="shared" si="7"/>
        <v>0.15</v>
      </c>
      <c r="H39" s="197"/>
      <c r="I39" s="197"/>
      <c r="J39" s="197">
        <f t="shared" si="7"/>
        <v>685</v>
      </c>
      <c r="K39" s="197">
        <f t="shared" si="7"/>
        <v>1638</v>
      </c>
      <c r="L39" s="211">
        <f t="shared" si="7"/>
        <v>200</v>
      </c>
      <c r="M39" s="211">
        <f t="shared" si="7"/>
        <v>200</v>
      </c>
      <c r="N39" s="211">
        <f t="shared" si="7"/>
        <v>0</v>
      </c>
      <c r="O39" s="211">
        <f t="shared" si="7"/>
        <v>0</v>
      </c>
      <c r="P39" s="211">
        <f t="shared" si="7"/>
        <v>0</v>
      </c>
      <c r="Q39" s="265">
        <f t="shared" si="7"/>
        <v>0</v>
      </c>
      <c r="R39" s="211"/>
      <c r="S39" s="197"/>
      <c r="T39" s="20"/>
    </row>
    <row r="40" s="14" customFormat="1" ht="52" customHeight="1" spans="1:256">
      <c r="A40" s="197">
        <v>36</v>
      </c>
      <c r="B40" s="50" t="s">
        <v>134</v>
      </c>
      <c r="C40" s="51">
        <v>1</v>
      </c>
      <c r="D40" s="53" t="s">
        <v>135</v>
      </c>
      <c r="E40" s="63" t="s">
        <v>136</v>
      </c>
      <c r="F40" s="51" t="s">
        <v>118</v>
      </c>
      <c r="G40" s="51">
        <v>0.15</v>
      </c>
      <c r="H40" s="48" t="s">
        <v>137</v>
      </c>
      <c r="I40" s="51" t="s">
        <v>34</v>
      </c>
      <c r="J40" s="84">
        <v>685</v>
      </c>
      <c r="K40" s="84">
        <v>1638</v>
      </c>
      <c r="L40" s="85">
        <v>200</v>
      </c>
      <c r="M40" s="85">
        <v>200</v>
      </c>
      <c r="N40" s="85"/>
      <c r="O40" s="85"/>
      <c r="P40" s="85"/>
      <c r="Q40" s="266"/>
      <c r="R40" s="85" t="s">
        <v>35</v>
      </c>
      <c r="S40" s="51"/>
      <c r="T40" s="20"/>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213" customFormat="1" ht="30" customHeight="1" spans="1:20">
      <c r="A41" s="197">
        <v>37</v>
      </c>
      <c r="B41" s="207" t="s">
        <v>138</v>
      </c>
      <c r="C41" s="197"/>
      <c r="D41" s="207"/>
      <c r="E41" s="197"/>
      <c r="F41" s="197" t="s">
        <v>139</v>
      </c>
      <c r="G41" s="197"/>
      <c r="H41" s="207"/>
      <c r="I41" s="212"/>
      <c r="J41" s="212"/>
      <c r="K41" s="212"/>
      <c r="L41" s="211"/>
      <c r="M41" s="211"/>
      <c r="N41" s="211"/>
      <c r="O41" s="211"/>
      <c r="P41" s="211"/>
      <c r="Q41" s="265"/>
      <c r="R41" s="211"/>
      <c r="S41" s="197"/>
      <c r="T41" s="20"/>
    </row>
    <row r="42" s="213" customFormat="1" ht="30" customHeight="1" spans="1:20">
      <c r="A42" s="197">
        <v>38</v>
      </c>
      <c r="B42" s="207" t="s">
        <v>140</v>
      </c>
      <c r="C42" s="197">
        <v>1</v>
      </c>
      <c r="D42" s="207"/>
      <c r="E42" s="197"/>
      <c r="F42" s="197" t="s">
        <v>141</v>
      </c>
      <c r="G42" s="197">
        <v>1</v>
      </c>
      <c r="H42" s="207"/>
      <c r="I42" s="212"/>
      <c r="J42" s="212">
        <v>120</v>
      </c>
      <c r="K42" s="212">
        <f t="shared" ref="K42:Q42" si="8">K43</f>
        <v>360</v>
      </c>
      <c r="L42" s="211">
        <f t="shared" si="8"/>
        <v>18</v>
      </c>
      <c r="M42" s="211">
        <f t="shared" si="8"/>
        <v>0</v>
      </c>
      <c r="N42" s="211">
        <f t="shared" si="8"/>
        <v>18</v>
      </c>
      <c r="O42" s="211">
        <f t="shared" si="8"/>
        <v>0</v>
      </c>
      <c r="P42" s="211">
        <f t="shared" si="8"/>
        <v>0</v>
      </c>
      <c r="Q42" s="265">
        <f t="shared" si="8"/>
        <v>0</v>
      </c>
      <c r="R42" s="211"/>
      <c r="S42" s="197"/>
      <c r="T42" s="20"/>
    </row>
    <row r="43" s="3" customFormat="1" ht="45" customHeight="1" spans="1:20">
      <c r="A43" s="197">
        <v>39</v>
      </c>
      <c r="B43" s="50" t="s">
        <v>142</v>
      </c>
      <c r="C43" s="51">
        <v>1</v>
      </c>
      <c r="D43" s="50" t="s">
        <v>31</v>
      </c>
      <c r="E43" s="51"/>
      <c r="F43" s="51" t="s">
        <v>141</v>
      </c>
      <c r="G43" s="51">
        <v>1</v>
      </c>
      <c r="H43" s="50" t="s">
        <v>143</v>
      </c>
      <c r="I43" s="49" t="s">
        <v>34</v>
      </c>
      <c r="J43" s="84">
        <v>120</v>
      </c>
      <c r="K43" s="84">
        <v>360</v>
      </c>
      <c r="L43" s="85">
        <v>18</v>
      </c>
      <c r="M43" s="85"/>
      <c r="N43" s="85">
        <v>18</v>
      </c>
      <c r="P43" s="85"/>
      <c r="Q43" s="266"/>
      <c r="R43" s="85" t="s">
        <v>59</v>
      </c>
      <c r="S43" s="51"/>
      <c r="T43" s="20"/>
    </row>
    <row r="44" s="213" customFormat="1" ht="30" customHeight="1" spans="1:20">
      <c r="A44" s="197">
        <v>40</v>
      </c>
      <c r="B44" s="207" t="s">
        <v>144</v>
      </c>
      <c r="C44" s="197">
        <v>1</v>
      </c>
      <c r="D44" s="207"/>
      <c r="E44" s="197"/>
      <c r="F44" s="197" t="s">
        <v>141</v>
      </c>
      <c r="G44" s="197">
        <v>1</v>
      </c>
      <c r="H44" s="207"/>
      <c r="I44" s="212"/>
      <c r="J44" s="212">
        <f>J45+J46</f>
        <v>1210</v>
      </c>
      <c r="K44" s="212">
        <f>K45+K46</f>
        <v>4382</v>
      </c>
      <c r="L44" s="211">
        <f>L45+L46</f>
        <v>4476.6</v>
      </c>
      <c r="M44" s="211">
        <f>M45+M46</f>
        <v>2536.6</v>
      </c>
      <c r="N44" s="211">
        <f>N45+N46</f>
        <v>1940</v>
      </c>
      <c r="O44" s="211">
        <f t="shared" ref="K44:Q44" si="9">O45</f>
        <v>0</v>
      </c>
      <c r="P44" s="211">
        <f t="shared" si="9"/>
        <v>0</v>
      </c>
      <c r="Q44" s="265">
        <f t="shared" si="9"/>
        <v>0</v>
      </c>
      <c r="R44" s="211"/>
      <c r="S44" s="197"/>
      <c r="T44" s="20"/>
    </row>
    <row r="45" s="3" customFormat="1" ht="46" customHeight="1" spans="1:20">
      <c r="A45" s="197">
        <v>41</v>
      </c>
      <c r="B45" s="50" t="s">
        <v>145</v>
      </c>
      <c r="C45" s="51">
        <v>1</v>
      </c>
      <c r="D45" s="50" t="s">
        <v>112</v>
      </c>
      <c r="E45" s="51"/>
      <c r="F45" s="51" t="s">
        <v>141</v>
      </c>
      <c r="G45" s="51">
        <v>1</v>
      </c>
      <c r="H45" s="50" t="s">
        <v>146</v>
      </c>
      <c r="I45" s="84" t="s">
        <v>34</v>
      </c>
      <c r="J45" s="84">
        <v>314</v>
      </c>
      <c r="K45" s="84">
        <v>1244</v>
      </c>
      <c r="L45" s="85">
        <v>1940</v>
      </c>
      <c r="M45" s="85"/>
      <c r="N45" s="85">
        <v>1940</v>
      </c>
      <c r="O45" s="85"/>
      <c r="P45" s="85"/>
      <c r="Q45" s="266"/>
      <c r="R45" s="85" t="s">
        <v>59</v>
      </c>
      <c r="S45" s="51"/>
      <c r="T45" s="20"/>
    </row>
    <row r="46" s="3" customFormat="1" ht="55" customHeight="1" spans="1:20">
      <c r="A46" s="197">
        <v>42</v>
      </c>
      <c r="B46" s="68" t="s">
        <v>147</v>
      </c>
      <c r="C46" s="51">
        <v>1</v>
      </c>
      <c r="D46" s="50" t="s">
        <v>112</v>
      </c>
      <c r="E46" s="51"/>
      <c r="F46" s="51" t="s">
        <v>141</v>
      </c>
      <c r="G46" s="51">
        <v>1</v>
      </c>
      <c r="H46" s="67" t="s">
        <v>148</v>
      </c>
      <c r="I46" s="84" t="s">
        <v>34</v>
      </c>
      <c r="J46" s="140">
        <v>896</v>
      </c>
      <c r="K46" s="140">
        <v>3138</v>
      </c>
      <c r="L46" s="140">
        <v>2536.6</v>
      </c>
      <c r="M46" s="85">
        <v>2536.6</v>
      </c>
      <c r="N46" s="140"/>
      <c r="O46" s="85"/>
      <c r="P46" s="85"/>
      <c r="Q46" s="266"/>
      <c r="R46" s="140" t="s">
        <v>149</v>
      </c>
      <c r="S46" s="51"/>
      <c r="T46" s="20"/>
    </row>
    <row r="47" s="234" customFormat="1" ht="30" customHeight="1" spans="1:20">
      <c r="A47" s="197">
        <v>43</v>
      </c>
      <c r="B47" s="244" t="s">
        <v>150</v>
      </c>
      <c r="C47" s="239">
        <f>C48+C55+C58</f>
        <v>49</v>
      </c>
      <c r="D47" s="239"/>
      <c r="E47" s="239"/>
      <c r="F47" s="248" t="s">
        <v>141</v>
      </c>
      <c r="G47" s="239">
        <f t="shared" ref="D47:Q47" si="10">G48+G55+G58</f>
        <v>49</v>
      </c>
      <c r="H47" s="239"/>
      <c r="I47" s="239"/>
      <c r="J47" s="239">
        <f t="shared" si="10"/>
        <v>3298</v>
      </c>
      <c r="K47" s="239">
        <f t="shared" si="10"/>
        <v>12891</v>
      </c>
      <c r="L47" s="254">
        <f t="shared" si="10"/>
        <v>2746</v>
      </c>
      <c r="M47" s="254">
        <f t="shared" si="10"/>
        <v>1246</v>
      </c>
      <c r="N47" s="254">
        <f t="shared" si="10"/>
        <v>1500</v>
      </c>
      <c r="O47" s="254">
        <f t="shared" si="10"/>
        <v>0</v>
      </c>
      <c r="P47" s="254">
        <f t="shared" si="10"/>
        <v>0</v>
      </c>
      <c r="Q47" s="261">
        <f t="shared" si="10"/>
        <v>0</v>
      </c>
      <c r="R47" s="254"/>
      <c r="S47" s="239"/>
      <c r="T47" s="20"/>
    </row>
    <row r="48" s="234" customFormat="1" ht="30" customHeight="1" spans="1:20">
      <c r="A48" s="197">
        <v>44</v>
      </c>
      <c r="B48" s="247" t="s">
        <v>151</v>
      </c>
      <c r="C48" s="249">
        <f>SUM(C49:C54)</f>
        <v>6</v>
      </c>
      <c r="D48" s="249"/>
      <c r="E48" s="249"/>
      <c r="F48" s="197" t="s">
        <v>141</v>
      </c>
      <c r="G48" s="249">
        <f t="shared" ref="D48:Q48" si="11">SUM(G49:G54)</f>
        <v>6</v>
      </c>
      <c r="H48" s="249"/>
      <c r="I48" s="249"/>
      <c r="J48" s="249">
        <f t="shared" si="11"/>
        <v>2360</v>
      </c>
      <c r="K48" s="249">
        <f t="shared" si="11"/>
        <v>9353</v>
      </c>
      <c r="L48" s="257">
        <f t="shared" si="11"/>
        <v>720.29</v>
      </c>
      <c r="M48" s="257">
        <f t="shared" si="11"/>
        <v>720.29</v>
      </c>
      <c r="N48" s="257">
        <f t="shared" si="11"/>
        <v>0</v>
      </c>
      <c r="O48" s="257">
        <f t="shared" si="11"/>
        <v>0</v>
      </c>
      <c r="P48" s="257">
        <f t="shared" si="11"/>
        <v>0</v>
      </c>
      <c r="Q48" s="271">
        <f t="shared" si="11"/>
        <v>0</v>
      </c>
      <c r="R48" s="254"/>
      <c r="S48" s="249"/>
      <c r="T48" s="20"/>
    </row>
    <row r="49" s="3" customFormat="1" ht="35" customHeight="1" spans="1:20">
      <c r="A49" s="197">
        <v>45</v>
      </c>
      <c r="B49" s="50" t="s">
        <v>152</v>
      </c>
      <c r="C49" s="51">
        <v>1</v>
      </c>
      <c r="D49" s="50" t="s">
        <v>45</v>
      </c>
      <c r="E49" s="51" t="s">
        <v>46</v>
      </c>
      <c r="F49" s="51" t="s">
        <v>141</v>
      </c>
      <c r="G49" s="51">
        <v>1</v>
      </c>
      <c r="H49" s="50" t="s">
        <v>153</v>
      </c>
      <c r="I49" s="84" t="s">
        <v>34</v>
      </c>
      <c r="J49" s="84">
        <v>47</v>
      </c>
      <c r="K49" s="84">
        <v>205</v>
      </c>
      <c r="L49" s="85">
        <v>200</v>
      </c>
      <c r="M49" s="85">
        <v>200</v>
      </c>
      <c r="N49" s="85"/>
      <c r="O49" s="85"/>
      <c r="P49" s="85"/>
      <c r="Q49" s="266"/>
      <c r="R49" s="85" t="s">
        <v>35</v>
      </c>
      <c r="S49" s="51"/>
      <c r="T49" s="20"/>
    </row>
    <row r="50" s="3" customFormat="1" ht="35" customHeight="1" spans="1:20">
      <c r="A50" s="197">
        <v>46</v>
      </c>
      <c r="B50" s="50" t="s">
        <v>154</v>
      </c>
      <c r="C50" s="51">
        <v>1</v>
      </c>
      <c r="D50" s="50" t="s">
        <v>81</v>
      </c>
      <c r="E50" s="51" t="s">
        <v>82</v>
      </c>
      <c r="F50" s="51" t="s">
        <v>141</v>
      </c>
      <c r="G50" s="51">
        <v>1</v>
      </c>
      <c r="H50" s="50" t="s">
        <v>155</v>
      </c>
      <c r="I50" s="84" t="s">
        <v>34</v>
      </c>
      <c r="J50" s="84">
        <v>111</v>
      </c>
      <c r="K50" s="84">
        <v>469</v>
      </c>
      <c r="L50" s="85">
        <v>200</v>
      </c>
      <c r="M50" s="85">
        <v>200</v>
      </c>
      <c r="N50" s="85"/>
      <c r="O50" s="85"/>
      <c r="P50" s="85"/>
      <c r="Q50" s="266"/>
      <c r="R50" s="85" t="s">
        <v>35</v>
      </c>
      <c r="S50" s="51"/>
      <c r="T50" s="20"/>
    </row>
    <row r="51" s="3" customFormat="1" ht="57" customHeight="1" spans="1:20">
      <c r="A51" s="197">
        <v>47</v>
      </c>
      <c r="B51" s="121" t="s">
        <v>156</v>
      </c>
      <c r="C51" s="51">
        <v>1</v>
      </c>
      <c r="D51" s="50" t="s">
        <v>41</v>
      </c>
      <c r="E51" s="51" t="s">
        <v>42</v>
      </c>
      <c r="F51" s="51" t="s">
        <v>141</v>
      </c>
      <c r="G51" s="51">
        <v>1</v>
      </c>
      <c r="H51" s="50" t="s">
        <v>157</v>
      </c>
      <c r="I51" s="84" t="s">
        <v>34</v>
      </c>
      <c r="J51" s="84">
        <v>906</v>
      </c>
      <c r="K51" s="84">
        <v>3573</v>
      </c>
      <c r="L51" s="85">
        <v>80</v>
      </c>
      <c r="M51" s="85">
        <v>80</v>
      </c>
      <c r="N51" s="85"/>
      <c r="O51" s="85"/>
      <c r="P51" s="85"/>
      <c r="Q51" s="266"/>
      <c r="R51" s="85" t="s">
        <v>35</v>
      </c>
      <c r="S51" s="51"/>
      <c r="T51" s="20"/>
    </row>
    <row r="52" s="3" customFormat="1" ht="43" customHeight="1" spans="1:20">
      <c r="A52" s="197">
        <v>48</v>
      </c>
      <c r="B52" s="50" t="s">
        <v>158</v>
      </c>
      <c r="C52" s="51">
        <v>1</v>
      </c>
      <c r="D52" s="50" t="s">
        <v>159</v>
      </c>
      <c r="E52" s="51" t="s">
        <v>160</v>
      </c>
      <c r="F52" s="51" t="s">
        <v>141</v>
      </c>
      <c r="G52" s="51">
        <v>1</v>
      </c>
      <c r="H52" s="50" t="s">
        <v>161</v>
      </c>
      <c r="I52" s="84" t="s">
        <v>34</v>
      </c>
      <c r="J52" s="84">
        <v>429</v>
      </c>
      <c r="K52" s="84">
        <v>1776</v>
      </c>
      <c r="L52" s="85">
        <v>150</v>
      </c>
      <c r="M52" s="85">
        <v>150</v>
      </c>
      <c r="N52" s="85"/>
      <c r="O52" s="85"/>
      <c r="P52" s="85"/>
      <c r="Q52" s="266"/>
      <c r="R52" s="85" t="s">
        <v>35</v>
      </c>
      <c r="S52" s="51"/>
      <c r="T52" s="20"/>
    </row>
    <row r="53" s="3" customFormat="1" ht="42" customHeight="1" spans="1:20">
      <c r="A53" s="197">
        <v>49</v>
      </c>
      <c r="B53" s="50" t="s">
        <v>162</v>
      </c>
      <c r="C53" s="51">
        <v>1</v>
      </c>
      <c r="D53" s="50" t="s">
        <v>127</v>
      </c>
      <c r="E53" s="51" t="s">
        <v>163</v>
      </c>
      <c r="F53" s="51" t="s">
        <v>141</v>
      </c>
      <c r="G53" s="51">
        <v>1</v>
      </c>
      <c r="H53" s="50" t="s">
        <v>164</v>
      </c>
      <c r="I53" s="84" t="s">
        <v>34</v>
      </c>
      <c r="J53" s="84">
        <v>365</v>
      </c>
      <c r="K53" s="84">
        <v>1368</v>
      </c>
      <c r="L53" s="85">
        <v>50.29</v>
      </c>
      <c r="M53" s="85">
        <v>50.29</v>
      </c>
      <c r="N53" s="85"/>
      <c r="O53" s="85"/>
      <c r="P53" s="85"/>
      <c r="Q53" s="266"/>
      <c r="R53" s="85" t="s">
        <v>35</v>
      </c>
      <c r="S53" s="51"/>
      <c r="T53" s="20"/>
    </row>
    <row r="54" s="3" customFormat="1" ht="56" customHeight="1" spans="1:20">
      <c r="A54" s="197">
        <v>50</v>
      </c>
      <c r="B54" s="50" t="s">
        <v>165</v>
      </c>
      <c r="C54" s="51">
        <v>1</v>
      </c>
      <c r="D54" s="50" t="s">
        <v>31</v>
      </c>
      <c r="E54" s="51" t="s">
        <v>32</v>
      </c>
      <c r="F54" s="51" t="s">
        <v>141</v>
      </c>
      <c r="G54" s="51">
        <v>1</v>
      </c>
      <c r="H54" s="50" t="s">
        <v>166</v>
      </c>
      <c r="I54" s="84" t="s">
        <v>34</v>
      </c>
      <c r="J54" s="84">
        <v>502</v>
      </c>
      <c r="K54" s="84">
        <v>1962</v>
      </c>
      <c r="L54" s="85">
        <v>40</v>
      </c>
      <c r="M54" s="85">
        <v>40</v>
      </c>
      <c r="N54" s="85"/>
      <c r="O54" s="85"/>
      <c r="P54" s="85"/>
      <c r="Q54" s="266"/>
      <c r="R54" s="85" t="s">
        <v>35</v>
      </c>
      <c r="S54" s="51"/>
      <c r="T54" s="20"/>
    </row>
    <row r="55" s="3" customFormat="1" ht="43" customHeight="1" spans="1:20">
      <c r="A55" s="197">
        <v>51</v>
      </c>
      <c r="B55" s="207" t="s">
        <v>167</v>
      </c>
      <c r="C55" s="197">
        <f>SUM(C56:C57)</f>
        <v>2</v>
      </c>
      <c r="D55" s="197"/>
      <c r="E55" s="197"/>
      <c r="F55" s="197" t="s">
        <v>141</v>
      </c>
      <c r="G55" s="197">
        <f t="shared" ref="D55:Q55" si="12">SUM(G56:G57)</f>
        <v>2</v>
      </c>
      <c r="H55" s="197"/>
      <c r="I55" s="197"/>
      <c r="J55" s="197">
        <f t="shared" si="12"/>
        <v>230</v>
      </c>
      <c r="K55" s="197">
        <f t="shared" si="12"/>
        <v>893</v>
      </c>
      <c r="L55" s="211">
        <f t="shared" si="12"/>
        <v>200</v>
      </c>
      <c r="M55" s="211">
        <f t="shared" si="12"/>
        <v>200</v>
      </c>
      <c r="N55" s="211">
        <f t="shared" si="12"/>
        <v>0</v>
      </c>
      <c r="O55" s="211">
        <f t="shared" si="12"/>
        <v>0</v>
      </c>
      <c r="P55" s="211">
        <f t="shared" si="12"/>
        <v>0</v>
      </c>
      <c r="Q55" s="265">
        <f t="shared" si="12"/>
        <v>0</v>
      </c>
      <c r="R55" s="211"/>
      <c r="S55" s="85"/>
      <c r="T55" s="20"/>
    </row>
    <row r="56" s="19" customFormat="1" ht="55" customHeight="1" spans="1:20">
      <c r="A56" s="197">
        <v>52</v>
      </c>
      <c r="B56" s="48" t="s">
        <v>168</v>
      </c>
      <c r="C56" s="51">
        <v>1</v>
      </c>
      <c r="D56" s="51" t="s">
        <v>127</v>
      </c>
      <c r="E56" s="51" t="s">
        <v>163</v>
      </c>
      <c r="F56" s="51" t="s">
        <v>141</v>
      </c>
      <c r="G56" s="51">
        <v>1</v>
      </c>
      <c r="H56" s="50" t="s">
        <v>169</v>
      </c>
      <c r="I56" s="51" t="s">
        <v>34</v>
      </c>
      <c r="J56" s="84">
        <v>165</v>
      </c>
      <c r="K56" s="84">
        <v>652</v>
      </c>
      <c r="L56" s="85">
        <v>100</v>
      </c>
      <c r="M56" s="85">
        <v>100</v>
      </c>
      <c r="N56" s="85"/>
      <c r="O56" s="85"/>
      <c r="P56" s="85"/>
      <c r="Q56" s="266"/>
      <c r="R56" s="85" t="s">
        <v>35</v>
      </c>
      <c r="S56" s="129"/>
      <c r="T56" s="20"/>
    </row>
    <row r="57" s="14" customFormat="1" ht="50" customHeight="1" spans="1:20">
      <c r="A57" s="197">
        <v>53</v>
      </c>
      <c r="B57" s="48" t="s">
        <v>170</v>
      </c>
      <c r="C57" s="51">
        <v>1</v>
      </c>
      <c r="D57" s="53" t="s">
        <v>127</v>
      </c>
      <c r="E57" s="63" t="s">
        <v>171</v>
      </c>
      <c r="F57" s="51" t="s">
        <v>141</v>
      </c>
      <c r="G57" s="51">
        <v>1</v>
      </c>
      <c r="H57" s="123" t="s">
        <v>172</v>
      </c>
      <c r="I57" s="51" t="s">
        <v>34</v>
      </c>
      <c r="J57" s="84">
        <v>65</v>
      </c>
      <c r="K57" s="84">
        <v>241</v>
      </c>
      <c r="L57" s="85">
        <v>100</v>
      </c>
      <c r="M57" s="85">
        <v>100</v>
      </c>
      <c r="N57" s="85"/>
      <c r="O57" s="85"/>
      <c r="P57" s="85"/>
      <c r="Q57" s="266"/>
      <c r="R57" s="85" t="s">
        <v>35</v>
      </c>
      <c r="S57" s="51"/>
      <c r="T57" s="20"/>
    </row>
    <row r="58" s="3" customFormat="1" ht="30" customHeight="1" spans="1:20">
      <c r="A58" s="197">
        <v>54</v>
      </c>
      <c r="B58" s="207" t="s">
        <v>173</v>
      </c>
      <c r="C58" s="197">
        <f>SUM(C59:C60)</f>
        <v>41</v>
      </c>
      <c r="D58" s="197"/>
      <c r="E58" s="197"/>
      <c r="F58" s="197" t="s">
        <v>141</v>
      </c>
      <c r="G58" s="197">
        <f t="shared" ref="D58:Q58" si="13">SUM(G59:G60)</f>
        <v>41</v>
      </c>
      <c r="H58" s="197"/>
      <c r="I58" s="197"/>
      <c r="J58" s="197">
        <f t="shared" si="13"/>
        <v>708</v>
      </c>
      <c r="K58" s="197">
        <f t="shared" si="13"/>
        <v>2645</v>
      </c>
      <c r="L58" s="211">
        <f t="shared" si="13"/>
        <v>1825.71</v>
      </c>
      <c r="M58" s="211">
        <f t="shared" si="13"/>
        <v>325.71</v>
      </c>
      <c r="N58" s="211">
        <f t="shared" si="13"/>
        <v>1500</v>
      </c>
      <c r="O58" s="211">
        <f t="shared" si="13"/>
        <v>0</v>
      </c>
      <c r="P58" s="211">
        <f t="shared" si="13"/>
        <v>0</v>
      </c>
      <c r="Q58" s="265">
        <f t="shared" si="13"/>
        <v>0</v>
      </c>
      <c r="R58" s="211"/>
      <c r="S58" s="51"/>
      <c r="T58" s="20"/>
    </row>
    <row r="59" s="3" customFormat="1" ht="180" customHeight="1" spans="1:20">
      <c r="A59" s="197">
        <v>55</v>
      </c>
      <c r="B59" s="50" t="s">
        <v>174</v>
      </c>
      <c r="C59" s="51">
        <v>40</v>
      </c>
      <c r="D59" s="50" t="s">
        <v>175</v>
      </c>
      <c r="E59" s="51" t="s">
        <v>176</v>
      </c>
      <c r="F59" s="51" t="s">
        <v>141</v>
      </c>
      <c r="G59" s="51">
        <v>40</v>
      </c>
      <c r="H59" s="50" t="s">
        <v>177</v>
      </c>
      <c r="I59" s="84" t="s">
        <v>34</v>
      </c>
      <c r="J59" s="84">
        <v>389</v>
      </c>
      <c r="K59" s="84">
        <v>1268</v>
      </c>
      <c r="L59" s="85">
        <v>1500</v>
      </c>
      <c r="M59" s="85"/>
      <c r="N59" s="85">
        <v>1500</v>
      </c>
      <c r="O59" s="85"/>
      <c r="P59" s="85"/>
      <c r="Q59" s="266"/>
      <c r="R59" s="85" t="s">
        <v>178</v>
      </c>
      <c r="S59" s="51"/>
      <c r="T59" s="20"/>
    </row>
    <row r="60" s="3" customFormat="1" ht="58" customHeight="1" spans="1:20">
      <c r="A60" s="197">
        <v>56</v>
      </c>
      <c r="B60" s="132" t="s">
        <v>179</v>
      </c>
      <c r="C60" s="51">
        <v>1</v>
      </c>
      <c r="D60" s="50" t="s">
        <v>180</v>
      </c>
      <c r="E60" s="51" t="s">
        <v>181</v>
      </c>
      <c r="F60" s="51" t="s">
        <v>141</v>
      </c>
      <c r="G60" s="51">
        <v>1</v>
      </c>
      <c r="H60" s="50" t="s">
        <v>182</v>
      </c>
      <c r="I60" s="84" t="s">
        <v>34</v>
      </c>
      <c r="J60" s="84">
        <v>319</v>
      </c>
      <c r="K60" s="84">
        <v>1377</v>
      </c>
      <c r="L60" s="66">
        <v>325.71</v>
      </c>
      <c r="M60" s="66">
        <v>325.71</v>
      </c>
      <c r="N60" s="85"/>
      <c r="O60" s="85"/>
      <c r="P60" s="85"/>
      <c r="Q60" s="266"/>
      <c r="R60" s="85" t="s">
        <v>35</v>
      </c>
      <c r="S60" s="66" t="s">
        <v>183</v>
      </c>
      <c r="T60" s="20"/>
    </row>
    <row r="61" s="213" customFormat="1" ht="30" customHeight="1" spans="1:20">
      <c r="A61" s="197">
        <v>57</v>
      </c>
      <c r="B61" s="207" t="s">
        <v>184</v>
      </c>
      <c r="C61" s="197">
        <f>C62+C90</f>
        <v>29</v>
      </c>
      <c r="D61" s="197"/>
      <c r="E61" s="197"/>
      <c r="F61" s="197" t="s">
        <v>185</v>
      </c>
      <c r="G61" s="197">
        <f t="shared" ref="D61:Q61" si="14">G62+G90</f>
        <v>29</v>
      </c>
      <c r="H61" s="197"/>
      <c r="I61" s="197"/>
      <c r="J61" s="197">
        <f t="shared" si="14"/>
        <v>3621</v>
      </c>
      <c r="K61" s="197">
        <f t="shared" si="14"/>
        <v>14782</v>
      </c>
      <c r="L61" s="211">
        <f t="shared" si="14"/>
        <v>10014.175</v>
      </c>
      <c r="M61" s="211">
        <f t="shared" si="14"/>
        <v>6547.38</v>
      </c>
      <c r="N61" s="211">
        <f t="shared" si="14"/>
        <v>313</v>
      </c>
      <c r="O61" s="211">
        <f t="shared" si="14"/>
        <v>0</v>
      </c>
      <c r="P61" s="211">
        <f t="shared" si="14"/>
        <v>0</v>
      </c>
      <c r="Q61" s="265">
        <f t="shared" si="14"/>
        <v>3153.795</v>
      </c>
      <c r="R61" s="211"/>
      <c r="S61" s="197"/>
      <c r="T61" s="20"/>
    </row>
    <row r="62" s="213" customFormat="1" ht="30" customHeight="1" spans="1:20">
      <c r="A62" s="197">
        <v>58</v>
      </c>
      <c r="B62" s="207" t="s">
        <v>186</v>
      </c>
      <c r="C62" s="197">
        <f>SUM(C63:C89)</f>
        <v>27</v>
      </c>
      <c r="D62" s="197"/>
      <c r="E62" s="197"/>
      <c r="F62" s="197" t="s">
        <v>185</v>
      </c>
      <c r="G62" s="197">
        <f t="shared" ref="D62:Q62" si="15">SUM(G63:G89)</f>
        <v>27</v>
      </c>
      <c r="H62" s="197"/>
      <c r="I62" s="197"/>
      <c r="J62" s="197">
        <f t="shared" si="15"/>
        <v>2302</v>
      </c>
      <c r="K62" s="197">
        <f t="shared" si="15"/>
        <v>9126</v>
      </c>
      <c r="L62" s="211">
        <f t="shared" si="15"/>
        <v>9681.375</v>
      </c>
      <c r="M62" s="211">
        <f t="shared" si="15"/>
        <v>6527.58</v>
      </c>
      <c r="N62" s="211">
        <f t="shared" si="15"/>
        <v>0</v>
      </c>
      <c r="O62" s="211">
        <f t="shared" si="15"/>
        <v>0</v>
      </c>
      <c r="P62" s="211">
        <f t="shared" si="15"/>
        <v>0</v>
      </c>
      <c r="Q62" s="265">
        <f t="shared" si="15"/>
        <v>3153.795</v>
      </c>
      <c r="R62" s="211"/>
      <c r="S62" s="197"/>
      <c r="T62" s="20"/>
    </row>
    <row r="63" s="3" customFormat="1" ht="89" customHeight="1" spans="1:20">
      <c r="A63" s="197">
        <v>59</v>
      </c>
      <c r="B63" s="50" t="s">
        <v>187</v>
      </c>
      <c r="C63" s="51">
        <v>1</v>
      </c>
      <c r="D63" s="57" t="s">
        <v>45</v>
      </c>
      <c r="E63" s="63" t="s">
        <v>188</v>
      </c>
      <c r="F63" s="51" t="s">
        <v>185</v>
      </c>
      <c r="G63" s="51">
        <v>1</v>
      </c>
      <c r="H63" s="50" t="s">
        <v>189</v>
      </c>
      <c r="I63" s="51" t="s">
        <v>34</v>
      </c>
      <c r="J63" s="84">
        <v>70</v>
      </c>
      <c r="K63" s="84">
        <v>207</v>
      </c>
      <c r="L63" s="85">
        <v>800</v>
      </c>
      <c r="M63" s="85"/>
      <c r="N63" s="85"/>
      <c r="O63" s="85"/>
      <c r="P63" s="85"/>
      <c r="Q63" s="266">
        <v>800</v>
      </c>
      <c r="R63" s="85" t="s">
        <v>35</v>
      </c>
      <c r="S63" s="51" t="s">
        <v>130</v>
      </c>
      <c r="T63" s="20"/>
    </row>
    <row r="64" s="3" customFormat="1" ht="125" customHeight="1" spans="1:20">
      <c r="A64" s="197">
        <v>60</v>
      </c>
      <c r="B64" s="65" t="s">
        <v>190</v>
      </c>
      <c r="C64" s="51">
        <v>1</v>
      </c>
      <c r="D64" s="72" t="s">
        <v>41</v>
      </c>
      <c r="E64" s="51" t="s">
        <v>42</v>
      </c>
      <c r="F64" s="51" t="s">
        <v>185</v>
      </c>
      <c r="G64" s="51">
        <v>1</v>
      </c>
      <c r="H64" s="65" t="s">
        <v>191</v>
      </c>
      <c r="I64" s="84" t="s">
        <v>34</v>
      </c>
      <c r="J64" s="66">
        <v>326</v>
      </c>
      <c r="K64" s="66">
        <v>1368</v>
      </c>
      <c r="L64" s="97">
        <v>1000</v>
      </c>
      <c r="M64" s="85"/>
      <c r="N64" s="97"/>
      <c r="O64" s="85"/>
      <c r="P64" s="85"/>
      <c r="Q64" s="266">
        <v>1000</v>
      </c>
      <c r="R64" s="85" t="s">
        <v>35</v>
      </c>
      <c r="S64" s="51" t="s">
        <v>130</v>
      </c>
      <c r="T64" s="20"/>
    </row>
    <row r="65" s="3" customFormat="1" ht="143" customHeight="1" spans="1:20">
      <c r="A65" s="197">
        <v>61</v>
      </c>
      <c r="B65" s="65" t="s">
        <v>192</v>
      </c>
      <c r="C65" s="51">
        <v>1</v>
      </c>
      <c r="D65" s="72" t="s">
        <v>67</v>
      </c>
      <c r="E65" s="51" t="s">
        <v>68</v>
      </c>
      <c r="F65" s="51" t="s">
        <v>185</v>
      </c>
      <c r="G65" s="51">
        <v>1</v>
      </c>
      <c r="H65" s="65" t="s">
        <v>193</v>
      </c>
      <c r="I65" s="84" t="s">
        <v>34</v>
      </c>
      <c r="J65" s="66">
        <v>345</v>
      </c>
      <c r="K65" s="66">
        <v>1456</v>
      </c>
      <c r="L65" s="97">
        <v>800</v>
      </c>
      <c r="M65" s="85"/>
      <c r="N65" s="97"/>
      <c r="O65" s="85"/>
      <c r="P65" s="85"/>
      <c r="Q65" s="266">
        <v>800</v>
      </c>
      <c r="R65" s="85" t="s">
        <v>35</v>
      </c>
      <c r="S65" s="51" t="s">
        <v>130</v>
      </c>
      <c r="T65" s="20"/>
    </row>
    <row r="66" s="9" customFormat="1" ht="87" customHeight="1" spans="1:20">
      <c r="A66" s="197">
        <v>62</v>
      </c>
      <c r="B66" s="65" t="s">
        <v>194</v>
      </c>
      <c r="C66" s="66">
        <v>1</v>
      </c>
      <c r="D66" s="72" t="s">
        <v>45</v>
      </c>
      <c r="E66" s="66" t="s">
        <v>195</v>
      </c>
      <c r="F66" s="51" t="s">
        <v>185</v>
      </c>
      <c r="G66" s="66">
        <v>1</v>
      </c>
      <c r="H66" s="65" t="s">
        <v>196</v>
      </c>
      <c r="I66" s="66" t="s">
        <v>34</v>
      </c>
      <c r="J66" s="66">
        <v>8</v>
      </c>
      <c r="K66" s="66">
        <v>24</v>
      </c>
      <c r="L66" s="97">
        <v>150</v>
      </c>
      <c r="M66" s="97">
        <v>150</v>
      </c>
      <c r="N66" s="97"/>
      <c r="O66" s="97"/>
      <c r="P66" s="97"/>
      <c r="Q66" s="266"/>
      <c r="R66" s="66" t="s">
        <v>35</v>
      </c>
      <c r="S66" s="66"/>
      <c r="T66" s="20"/>
    </row>
    <row r="67" s="9" customFormat="1" ht="102" customHeight="1" spans="1:20">
      <c r="A67" s="197">
        <v>63</v>
      </c>
      <c r="B67" s="65" t="s">
        <v>197</v>
      </c>
      <c r="C67" s="66">
        <v>1</v>
      </c>
      <c r="D67" s="72" t="s">
        <v>31</v>
      </c>
      <c r="E67" s="66" t="s">
        <v>198</v>
      </c>
      <c r="F67" s="51" t="s">
        <v>185</v>
      </c>
      <c r="G67" s="51">
        <v>1</v>
      </c>
      <c r="H67" s="65" t="s">
        <v>199</v>
      </c>
      <c r="I67" s="66" t="s">
        <v>34</v>
      </c>
      <c r="J67" s="66">
        <v>20</v>
      </c>
      <c r="K67" s="66">
        <v>72</v>
      </c>
      <c r="L67" s="97">
        <v>200</v>
      </c>
      <c r="M67" s="97">
        <v>200</v>
      </c>
      <c r="N67" s="97"/>
      <c r="O67" s="97"/>
      <c r="P67" s="97"/>
      <c r="Q67" s="266"/>
      <c r="R67" s="66" t="s">
        <v>35</v>
      </c>
      <c r="S67" s="66"/>
      <c r="T67" s="20"/>
    </row>
    <row r="68" s="9" customFormat="1" ht="52" customHeight="1" spans="1:20">
      <c r="A68" s="197">
        <v>64</v>
      </c>
      <c r="B68" s="65" t="s">
        <v>200</v>
      </c>
      <c r="C68" s="66">
        <v>1</v>
      </c>
      <c r="D68" s="72" t="s">
        <v>52</v>
      </c>
      <c r="E68" s="66" t="s">
        <v>53</v>
      </c>
      <c r="F68" s="51" t="s">
        <v>185</v>
      </c>
      <c r="G68" s="66">
        <v>1</v>
      </c>
      <c r="H68" s="65" t="s">
        <v>201</v>
      </c>
      <c r="I68" s="66" t="s">
        <v>34</v>
      </c>
      <c r="J68" s="66">
        <v>4</v>
      </c>
      <c r="K68" s="66">
        <v>12</v>
      </c>
      <c r="L68" s="97">
        <v>120</v>
      </c>
      <c r="M68" s="97">
        <v>120</v>
      </c>
      <c r="N68" s="97"/>
      <c r="O68" s="97"/>
      <c r="P68" s="97"/>
      <c r="Q68" s="266"/>
      <c r="R68" s="66" t="s">
        <v>35</v>
      </c>
      <c r="S68" s="66"/>
      <c r="T68" s="20"/>
    </row>
    <row r="69" s="9" customFormat="1" ht="54" customHeight="1" spans="1:20">
      <c r="A69" s="197">
        <v>65</v>
      </c>
      <c r="B69" s="65" t="s">
        <v>202</v>
      </c>
      <c r="C69" s="66">
        <v>1</v>
      </c>
      <c r="D69" s="72" t="s">
        <v>203</v>
      </c>
      <c r="E69" s="66" t="s">
        <v>204</v>
      </c>
      <c r="F69" s="51" t="s">
        <v>185</v>
      </c>
      <c r="G69" s="51">
        <v>1</v>
      </c>
      <c r="H69" s="65" t="s">
        <v>205</v>
      </c>
      <c r="I69" s="66" t="s">
        <v>34</v>
      </c>
      <c r="J69" s="66">
        <v>56</v>
      </c>
      <c r="K69" s="66">
        <v>176</v>
      </c>
      <c r="L69" s="97">
        <v>200</v>
      </c>
      <c r="M69" s="97">
        <v>200</v>
      </c>
      <c r="N69" s="97"/>
      <c r="O69" s="97"/>
      <c r="P69" s="97"/>
      <c r="Q69" s="266"/>
      <c r="R69" s="66" t="s">
        <v>35</v>
      </c>
      <c r="S69" s="66"/>
      <c r="T69" s="20"/>
    </row>
    <row r="70" s="9" customFormat="1" ht="53" customHeight="1" spans="1:20">
      <c r="A70" s="197">
        <v>66</v>
      </c>
      <c r="B70" s="65" t="s">
        <v>206</v>
      </c>
      <c r="C70" s="66">
        <v>1</v>
      </c>
      <c r="D70" s="72" t="s">
        <v>123</v>
      </c>
      <c r="E70" s="66" t="s">
        <v>207</v>
      </c>
      <c r="F70" s="51" t="s">
        <v>185</v>
      </c>
      <c r="G70" s="66">
        <v>1</v>
      </c>
      <c r="H70" s="65" t="s">
        <v>208</v>
      </c>
      <c r="I70" s="66" t="s">
        <v>34</v>
      </c>
      <c r="J70" s="66">
        <v>75</v>
      </c>
      <c r="K70" s="66">
        <v>272</v>
      </c>
      <c r="L70" s="97">
        <v>100</v>
      </c>
      <c r="M70" s="97">
        <v>100</v>
      </c>
      <c r="N70" s="97"/>
      <c r="O70" s="97"/>
      <c r="P70" s="97"/>
      <c r="Q70" s="266"/>
      <c r="R70" s="66" t="s">
        <v>35</v>
      </c>
      <c r="S70" s="66"/>
      <c r="T70" s="20"/>
    </row>
    <row r="71" s="9" customFormat="1" ht="59" customHeight="1" spans="1:20">
      <c r="A71" s="197">
        <v>67</v>
      </c>
      <c r="B71" s="65" t="s">
        <v>209</v>
      </c>
      <c r="C71" s="66">
        <v>1</v>
      </c>
      <c r="D71" s="72" t="s">
        <v>123</v>
      </c>
      <c r="E71" s="66" t="s">
        <v>124</v>
      </c>
      <c r="F71" s="51" t="s">
        <v>185</v>
      </c>
      <c r="G71" s="51">
        <v>1</v>
      </c>
      <c r="H71" s="65" t="s">
        <v>210</v>
      </c>
      <c r="I71" s="66" t="s">
        <v>34</v>
      </c>
      <c r="J71" s="66">
        <v>49</v>
      </c>
      <c r="K71" s="66">
        <v>189</v>
      </c>
      <c r="L71" s="97">
        <v>200</v>
      </c>
      <c r="M71" s="97">
        <v>200</v>
      </c>
      <c r="N71" s="97"/>
      <c r="O71" s="97"/>
      <c r="P71" s="97"/>
      <c r="Q71" s="266"/>
      <c r="R71" s="66" t="s">
        <v>35</v>
      </c>
      <c r="S71" s="66"/>
      <c r="T71" s="20"/>
    </row>
    <row r="72" s="9" customFormat="1" ht="66" customHeight="1" spans="1:20">
      <c r="A72" s="197">
        <v>68</v>
      </c>
      <c r="B72" s="65" t="s">
        <v>211</v>
      </c>
      <c r="C72" s="66">
        <v>1</v>
      </c>
      <c r="D72" s="72" t="s">
        <v>67</v>
      </c>
      <c r="E72" s="66" t="s">
        <v>68</v>
      </c>
      <c r="F72" s="51" t="s">
        <v>185</v>
      </c>
      <c r="G72" s="66">
        <v>1</v>
      </c>
      <c r="H72" s="65" t="s">
        <v>212</v>
      </c>
      <c r="I72" s="66" t="s">
        <v>34</v>
      </c>
      <c r="J72" s="66">
        <v>108</v>
      </c>
      <c r="K72" s="66">
        <v>428</v>
      </c>
      <c r="L72" s="97">
        <v>200</v>
      </c>
      <c r="M72" s="97">
        <v>200</v>
      </c>
      <c r="N72" s="97"/>
      <c r="O72" s="97"/>
      <c r="P72" s="97"/>
      <c r="Q72" s="266"/>
      <c r="R72" s="66" t="s">
        <v>35</v>
      </c>
      <c r="S72" s="66"/>
      <c r="T72" s="20"/>
    </row>
    <row r="73" s="9" customFormat="1" ht="59" customHeight="1" spans="1:20">
      <c r="A73" s="197">
        <v>69</v>
      </c>
      <c r="B73" s="65" t="s">
        <v>213</v>
      </c>
      <c r="C73" s="66">
        <v>1</v>
      </c>
      <c r="D73" s="72" t="s">
        <v>45</v>
      </c>
      <c r="E73" s="66" t="s">
        <v>214</v>
      </c>
      <c r="F73" s="51" t="s">
        <v>185</v>
      </c>
      <c r="G73" s="51">
        <v>1</v>
      </c>
      <c r="H73" s="65" t="s">
        <v>215</v>
      </c>
      <c r="I73" s="66" t="s">
        <v>34</v>
      </c>
      <c r="J73" s="66">
        <v>30</v>
      </c>
      <c r="K73" s="66">
        <v>83</v>
      </c>
      <c r="L73" s="97">
        <v>150</v>
      </c>
      <c r="M73" s="97">
        <v>150</v>
      </c>
      <c r="N73" s="97"/>
      <c r="O73" s="97"/>
      <c r="P73" s="97"/>
      <c r="Q73" s="266"/>
      <c r="R73" s="66" t="s">
        <v>35</v>
      </c>
      <c r="S73" s="66"/>
      <c r="T73" s="20"/>
    </row>
    <row r="74" s="9" customFormat="1" ht="47" customHeight="1" spans="1:20">
      <c r="A74" s="197">
        <v>70</v>
      </c>
      <c r="B74" s="65" t="s">
        <v>216</v>
      </c>
      <c r="C74" s="66">
        <v>1</v>
      </c>
      <c r="D74" s="72" t="s">
        <v>45</v>
      </c>
      <c r="E74" s="66" t="s">
        <v>217</v>
      </c>
      <c r="F74" s="51" t="s">
        <v>185</v>
      </c>
      <c r="G74" s="66">
        <v>1</v>
      </c>
      <c r="H74" s="65" t="s">
        <v>218</v>
      </c>
      <c r="I74" s="66" t="s">
        <v>34</v>
      </c>
      <c r="J74" s="66">
        <v>3</v>
      </c>
      <c r="K74" s="66">
        <v>9</v>
      </c>
      <c r="L74" s="97">
        <v>50</v>
      </c>
      <c r="M74" s="97">
        <v>50</v>
      </c>
      <c r="N74" s="97"/>
      <c r="O74" s="97"/>
      <c r="P74" s="97"/>
      <c r="Q74" s="266"/>
      <c r="R74" s="66" t="s">
        <v>35</v>
      </c>
      <c r="S74" s="66"/>
      <c r="T74" s="20"/>
    </row>
    <row r="75" s="9" customFormat="1" ht="54" customHeight="1" spans="1:20">
      <c r="A75" s="197">
        <v>71</v>
      </c>
      <c r="B75" s="65" t="s">
        <v>219</v>
      </c>
      <c r="C75" s="66">
        <v>1</v>
      </c>
      <c r="D75" s="72" t="s">
        <v>45</v>
      </c>
      <c r="E75" s="66" t="s">
        <v>195</v>
      </c>
      <c r="F75" s="51" t="s">
        <v>185</v>
      </c>
      <c r="G75" s="51">
        <v>1</v>
      </c>
      <c r="H75" s="65" t="s">
        <v>220</v>
      </c>
      <c r="I75" s="66" t="s">
        <v>34</v>
      </c>
      <c r="J75" s="66">
        <v>9</v>
      </c>
      <c r="K75" s="66">
        <v>23</v>
      </c>
      <c r="L75" s="97">
        <v>100</v>
      </c>
      <c r="M75" s="97">
        <v>100</v>
      </c>
      <c r="N75" s="97"/>
      <c r="O75" s="97"/>
      <c r="P75" s="97"/>
      <c r="Q75" s="266"/>
      <c r="R75" s="66" t="s">
        <v>35</v>
      </c>
      <c r="S75" s="66"/>
      <c r="T75" s="20"/>
    </row>
    <row r="76" s="9" customFormat="1" ht="49" customHeight="1" spans="1:20">
      <c r="A76" s="197">
        <v>72</v>
      </c>
      <c r="B76" s="65" t="s">
        <v>221</v>
      </c>
      <c r="C76" s="66">
        <v>1</v>
      </c>
      <c r="D76" s="72" t="s">
        <v>45</v>
      </c>
      <c r="E76" s="66" t="s">
        <v>195</v>
      </c>
      <c r="F76" s="51" t="s">
        <v>185</v>
      </c>
      <c r="G76" s="66">
        <v>1</v>
      </c>
      <c r="H76" s="65" t="s">
        <v>222</v>
      </c>
      <c r="I76" s="66" t="s">
        <v>34</v>
      </c>
      <c r="J76" s="66">
        <v>9</v>
      </c>
      <c r="K76" s="66">
        <v>23</v>
      </c>
      <c r="L76" s="97">
        <v>50</v>
      </c>
      <c r="M76" s="97">
        <v>50</v>
      </c>
      <c r="N76" s="97"/>
      <c r="O76" s="97"/>
      <c r="P76" s="97"/>
      <c r="Q76" s="266"/>
      <c r="R76" s="66" t="s">
        <v>35</v>
      </c>
      <c r="S76" s="66"/>
      <c r="T76" s="20"/>
    </row>
    <row r="77" s="9" customFormat="1" ht="54" customHeight="1" spans="1:20">
      <c r="A77" s="197">
        <v>73</v>
      </c>
      <c r="B77" s="65" t="s">
        <v>223</v>
      </c>
      <c r="C77" s="66">
        <v>1</v>
      </c>
      <c r="D77" s="72" t="s">
        <v>45</v>
      </c>
      <c r="E77" s="66" t="s">
        <v>195</v>
      </c>
      <c r="F77" s="51" t="s">
        <v>185</v>
      </c>
      <c r="G77" s="51">
        <v>1</v>
      </c>
      <c r="H77" s="65" t="s">
        <v>224</v>
      </c>
      <c r="I77" s="66" t="s">
        <v>34</v>
      </c>
      <c r="J77" s="66">
        <v>9</v>
      </c>
      <c r="K77" s="66">
        <v>23</v>
      </c>
      <c r="L77" s="97">
        <v>150</v>
      </c>
      <c r="M77" s="97">
        <v>150</v>
      </c>
      <c r="N77" s="97"/>
      <c r="O77" s="97"/>
      <c r="P77" s="97"/>
      <c r="Q77" s="266"/>
      <c r="R77" s="66" t="s">
        <v>35</v>
      </c>
      <c r="S77" s="66"/>
      <c r="T77" s="20"/>
    </row>
    <row r="78" s="9" customFormat="1" ht="47" customHeight="1" spans="1:20">
      <c r="A78" s="197">
        <v>74</v>
      </c>
      <c r="B78" s="65" t="s">
        <v>225</v>
      </c>
      <c r="C78" s="66">
        <v>1</v>
      </c>
      <c r="D78" s="72" t="s">
        <v>45</v>
      </c>
      <c r="E78" s="66" t="s">
        <v>195</v>
      </c>
      <c r="F78" s="51" t="s">
        <v>185</v>
      </c>
      <c r="G78" s="66">
        <v>1</v>
      </c>
      <c r="H78" s="65" t="s">
        <v>226</v>
      </c>
      <c r="I78" s="66" t="s">
        <v>34</v>
      </c>
      <c r="J78" s="66">
        <v>9</v>
      </c>
      <c r="K78" s="66">
        <v>23</v>
      </c>
      <c r="L78" s="97">
        <v>360</v>
      </c>
      <c r="M78" s="97">
        <v>360</v>
      </c>
      <c r="N78" s="97"/>
      <c r="O78" s="97"/>
      <c r="P78" s="97"/>
      <c r="Q78" s="266"/>
      <c r="R78" s="66" t="s">
        <v>35</v>
      </c>
      <c r="S78" s="66"/>
      <c r="T78" s="20"/>
    </row>
    <row r="79" s="9" customFormat="1" ht="57" customHeight="1" spans="1:20">
      <c r="A79" s="197">
        <v>75</v>
      </c>
      <c r="B79" s="65" t="s">
        <v>227</v>
      </c>
      <c r="C79" s="66">
        <v>1</v>
      </c>
      <c r="D79" s="72" t="s">
        <v>45</v>
      </c>
      <c r="E79" s="66" t="s">
        <v>195</v>
      </c>
      <c r="F79" s="51" t="s">
        <v>185</v>
      </c>
      <c r="G79" s="51">
        <v>1</v>
      </c>
      <c r="H79" s="65" t="s">
        <v>228</v>
      </c>
      <c r="I79" s="66" t="s">
        <v>34</v>
      </c>
      <c r="J79" s="66">
        <v>9</v>
      </c>
      <c r="K79" s="66">
        <v>23</v>
      </c>
      <c r="L79" s="97">
        <v>130</v>
      </c>
      <c r="M79" s="97">
        <v>130</v>
      </c>
      <c r="N79" s="97"/>
      <c r="O79" s="97"/>
      <c r="P79" s="97"/>
      <c r="Q79" s="266"/>
      <c r="R79" s="66" t="s">
        <v>35</v>
      </c>
      <c r="S79" s="66"/>
      <c r="T79" s="20"/>
    </row>
    <row r="80" s="9" customFormat="1" ht="57" customHeight="1" spans="1:20">
      <c r="A80" s="197">
        <v>76</v>
      </c>
      <c r="B80" s="65" t="s">
        <v>229</v>
      </c>
      <c r="C80" s="66">
        <v>1</v>
      </c>
      <c r="D80" s="72" t="s">
        <v>37</v>
      </c>
      <c r="E80" s="66" t="s">
        <v>38</v>
      </c>
      <c r="F80" s="51" t="s">
        <v>185</v>
      </c>
      <c r="G80" s="66">
        <v>1</v>
      </c>
      <c r="H80" s="65" t="s">
        <v>230</v>
      </c>
      <c r="I80" s="66" t="s">
        <v>34</v>
      </c>
      <c r="J80" s="66">
        <v>9</v>
      </c>
      <c r="K80" s="66">
        <v>37</v>
      </c>
      <c r="L80" s="97">
        <v>335</v>
      </c>
      <c r="M80" s="97">
        <v>335</v>
      </c>
      <c r="N80" s="97"/>
      <c r="O80" s="97"/>
      <c r="P80" s="97"/>
      <c r="Q80" s="266"/>
      <c r="R80" s="66" t="s">
        <v>35</v>
      </c>
      <c r="S80" s="66"/>
      <c r="T80" s="20"/>
    </row>
    <row r="81" s="9" customFormat="1" ht="49" customHeight="1" spans="1:20">
      <c r="A81" s="197">
        <v>77</v>
      </c>
      <c r="B81" s="65" t="s">
        <v>231</v>
      </c>
      <c r="C81" s="66">
        <v>1</v>
      </c>
      <c r="D81" s="72" t="s">
        <v>37</v>
      </c>
      <c r="E81" s="66" t="s">
        <v>38</v>
      </c>
      <c r="F81" s="51" t="s">
        <v>185</v>
      </c>
      <c r="G81" s="51">
        <v>1</v>
      </c>
      <c r="H81" s="65" t="s">
        <v>232</v>
      </c>
      <c r="I81" s="66" t="s">
        <v>34</v>
      </c>
      <c r="J81" s="66">
        <v>9</v>
      </c>
      <c r="K81" s="66">
        <v>37</v>
      </c>
      <c r="L81" s="97">
        <v>60</v>
      </c>
      <c r="M81" s="97">
        <v>60</v>
      </c>
      <c r="N81" s="97"/>
      <c r="O81" s="97"/>
      <c r="P81" s="97"/>
      <c r="Q81" s="266"/>
      <c r="R81" s="66" t="s">
        <v>35</v>
      </c>
      <c r="S81" s="66"/>
      <c r="T81" s="20"/>
    </row>
    <row r="82" s="9" customFormat="1" ht="64" customHeight="1" spans="1:20">
      <c r="A82" s="197">
        <v>78</v>
      </c>
      <c r="B82" s="65" t="s">
        <v>233</v>
      </c>
      <c r="C82" s="66">
        <v>1</v>
      </c>
      <c r="D82" s="72" t="s">
        <v>37</v>
      </c>
      <c r="E82" s="66" t="s">
        <v>38</v>
      </c>
      <c r="F82" s="51" t="s">
        <v>185</v>
      </c>
      <c r="G82" s="66">
        <v>1</v>
      </c>
      <c r="H82" s="65" t="s">
        <v>234</v>
      </c>
      <c r="I82" s="66" t="s">
        <v>34</v>
      </c>
      <c r="J82" s="66">
        <v>9</v>
      </c>
      <c r="K82" s="66">
        <v>37</v>
      </c>
      <c r="L82" s="97">
        <v>10</v>
      </c>
      <c r="M82" s="97">
        <v>10</v>
      </c>
      <c r="N82" s="97"/>
      <c r="O82" s="97"/>
      <c r="P82" s="97"/>
      <c r="Q82" s="266"/>
      <c r="R82" s="66" t="s">
        <v>35</v>
      </c>
      <c r="S82" s="66"/>
      <c r="T82" s="20"/>
    </row>
    <row r="83" s="9" customFormat="1" ht="54" customHeight="1" spans="1:20">
      <c r="A83" s="197">
        <v>79</v>
      </c>
      <c r="B83" s="65" t="s">
        <v>235</v>
      </c>
      <c r="C83" s="66">
        <v>1</v>
      </c>
      <c r="D83" s="72" t="s">
        <v>37</v>
      </c>
      <c r="E83" s="66" t="s">
        <v>236</v>
      </c>
      <c r="F83" s="51" t="s">
        <v>185</v>
      </c>
      <c r="G83" s="51">
        <v>1</v>
      </c>
      <c r="H83" s="65" t="s">
        <v>237</v>
      </c>
      <c r="I83" s="66" t="s">
        <v>34</v>
      </c>
      <c r="J83" s="66">
        <v>17</v>
      </c>
      <c r="K83" s="66">
        <v>65</v>
      </c>
      <c r="L83" s="97">
        <v>24</v>
      </c>
      <c r="M83" s="97">
        <v>24</v>
      </c>
      <c r="N83" s="97"/>
      <c r="O83" s="97"/>
      <c r="P83" s="97"/>
      <c r="Q83" s="266"/>
      <c r="R83" s="66" t="s">
        <v>35</v>
      </c>
      <c r="S83" s="66"/>
      <c r="T83" s="20"/>
    </row>
    <row r="84" s="9" customFormat="1" ht="49" customHeight="1" spans="1:20">
      <c r="A84" s="197">
        <v>80</v>
      </c>
      <c r="B84" s="65" t="s">
        <v>238</v>
      </c>
      <c r="C84" s="66">
        <v>1</v>
      </c>
      <c r="D84" s="72" t="s">
        <v>81</v>
      </c>
      <c r="E84" s="66" t="s">
        <v>239</v>
      </c>
      <c r="F84" s="51" t="s">
        <v>185</v>
      </c>
      <c r="G84" s="66">
        <v>1</v>
      </c>
      <c r="H84" s="65" t="s">
        <v>240</v>
      </c>
      <c r="I84" s="66" t="s">
        <v>34</v>
      </c>
      <c r="J84" s="66">
        <v>17</v>
      </c>
      <c r="K84" s="66">
        <v>65</v>
      </c>
      <c r="L84" s="97">
        <v>320</v>
      </c>
      <c r="M84" s="97">
        <v>320</v>
      </c>
      <c r="N84" s="97"/>
      <c r="O84" s="97"/>
      <c r="P84" s="97"/>
      <c r="Q84" s="266"/>
      <c r="R84" s="66" t="s">
        <v>35</v>
      </c>
      <c r="S84" s="66"/>
      <c r="T84" s="20"/>
    </row>
    <row r="85" s="8" customFormat="1" ht="60" customHeight="1" spans="1:20">
      <c r="A85" s="197">
        <v>81</v>
      </c>
      <c r="B85" s="70" t="s">
        <v>241</v>
      </c>
      <c r="C85" s="66">
        <v>1</v>
      </c>
      <c r="D85" s="52" t="s">
        <v>31</v>
      </c>
      <c r="E85" s="51" t="s">
        <v>242</v>
      </c>
      <c r="F85" s="51" t="s">
        <v>185</v>
      </c>
      <c r="G85" s="51">
        <v>1</v>
      </c>
      <c r="H85" s="50" t="s">
        <v>243</v>
      </c>
      <c r="I85" s="66" t="s">
        <v>34</v>
      </c>
      <c r="J85" s="51">
        <v>208</v>
      </c>
      <c r="K85" s="51">
        <v>758</v>
      </c>
      <c r="L85" s="85">
        <v>50</v>
      </c>
      <c r="M85" s="85">
        <v>50</v>
      </c>
      <c r="N85" s="85"/>
      <c r="O85" s="85"/>
      <c r="P85" s="85"/>
      <c r="Q85" s="266"/>
      <c r="R85" s="51" t="s">
        <v>98</v>
      </c>
      <c r="S85" s="51"/>
      <c r="T85" s="20"/>
    </row>
    <row r="86" s="8" customFormat="1" ht="47" customHeight="1" spans="1:20">
      <c r="A86" s="197">
        <v>82</v>
      </c>
      <c r="B86" s="124" t="s">
        <v>244</v>
      </c>
      <c r="C86" s="66">
        <v>1</v>
      </c>
      <c r="D86" s="52" t="s">
        <v>37</v>
      </c>
      <c r="E86" s="51" t="s">
        <v>245</v>
      </c>
      <c r="F86" s="51" t="s">
        <v>185</v>
      </c>
      <c r="G86" s="51">
        <v>1</v>
      </c>
      <c r="H86" s="124" t="s">
        <v>246</v>
      </c>
      <c r="I86" s="66" t="s">
        <v>34</v>
      </c>
      <c r="J86" s="140">
        <v>113</v>
      </c>
      <c r="K86" s="140">
        <v>436</v>
      </c>
      <c r="L86" s="85">
        <v>80</v>
      </c>
      <c r="M86" s="85">
        <v>80</v>
      </c>
      <c r="N86" s="85"/>
      <c r="O86" s="85"/>
      <c r="P86" s="85"/>
      <c r="Q86" s="266"/>
      <c r="R86" s="66" t="s">
        <v>35</v>
      </c>
      <c r="S86" s="51"/>
      <c r="T86" s="20"/>
    </row>
    <row r="87" s="8" customFormat="1" ht="46" customHeight="1" spans="1:20">
      <c r="A87" s="197">
        <v>83</v>
      </c>
      <c r="B87" s="133" t="s">
        <v>247</v>
      </c>
      <c r="C87" s="51">
        <v>1</v>
      </c>
      <c r="D87" s="52"/>
      <c r="E87" s="51"/>
      <c r="F87" s="51" t="s">
        <v>185</v>
      </c>
      <c r="G87" s="51">
        <v>1</v>
      </c>
      <c r="H87" s="50" t="s">
        <v>248</v>
      </c>
      <c r="I87" s="51" t="s">
        <v>34</v>
      </c>
      <c r="J87" s="141">
        <v>760</v>
      </c>
      <c r="K87" s="141">
        <v>3190</v>
      </c>
      <c r="L87" s="141">
        <v>3792.875</v>
      </c>
      <c r="M87" s="141">
        <v>3239.08</v>
      </c>
      <c r="N87" s="50"/>
      <c r="O87" s="85"/>
      <c r="P87" s="85"/>
      <c r="Q87" s="266">
        <v>553.795</v>
      </c>
      <c r="R87" s="51" t="s">
        <v>249</v>
      </c>
      <c r="S87" s="51"/>
      <c r="T87" s="21"/>
    </row>
    <row r="88" s="8" customFormat="1" ht="40" customHeight="1" spans="1:20">
      <c r="A88" s="197">
        <v>84</v>
      </c>
      <c r="B88" s="70" t="s">
        <v>250</v>
      </c>
      <c r="C88" s="66">
        <v>1</v>
      </c>
      <c r="D88" s="72" t="s">
        <v>37</v>
      </c>
      <c r="E88" s="66" t="s">
        <v>236</v>
      </c>
      <c r="F88" s="51" t="s">
        <v>185</v>
      </c>
      <c r="G88" s="66">
        <v>1</v>
      </c>
      <c r="H88" s="50" t="s">
        <v>251</v>
      </c>
      <c r="I88" s="66" t="s">
        <v>34</v>
      </c>
      <c r="J88" s="51">
        <v>17</v>
      </c>
      <c r="K88" s="51">
        <v>76</v>
      </c>
      <c r="L88" s="85">
        <v>200</v>
      </c>
      <c r="M88" s="85">
        <v>200</v>
      </c>
      <c r="N88" s="85"/>
      <c r="O88" s="85"/>
      <c r="P88" s="85"/>
      <c r="Q88" s="266"/>
      <c r="R88" s="51" t="s">
        <v>98</v>
      </c>
      <c r="S88" s="51"/>
      <c r="T88" s="20"/>
    </row>
    <row r="89" s="5" customFormat="1" ht="45" customHeight="1" spans="1:20">
      <c r="A89" s="197">
        <v>85</v>
      </c>
      <c r="B89" s="48" t="s">
        <v>252</v>
      </c>
      <c r="C89" s="66">
        <v>1</v>
      </c>
      <c r="D89" s="49" t="s">
        <v>123</v>
      </c>
      <c r="E89" s="49" t="s">
        <v>253</v>
      </c>
      <c r="F89" s="51" t="s">
        <v>185</v>
      </c>
      <c r="G89" s="51">
        <v>1</v>
      </c>
      <c r="H89" s="48" t="s">
        <v>254</v>
      </c>
      <c r="I89" s="66" t="s">
        <v>34</v>
      </c>
      <c r="J89" s="51">
        <v>4</v>
      </c>
      <c r="K89" s="51">
        <v>14</v>
      </c>
      <c r="L89" s="83">
        <v>49.5</v>
      </c>
      <c r="M89" s="83">
        <v>49.5</v>
      </c>
      <c r="N89" s="83"/>
      <c r="O89" s="85"/>
      <c r="P89" s="85"/>
      <c r="Q89" s="266"/>
      <c r="R89" s="51" t="s">
        <v>98</v>
      </c>
      <c r="S89" s="52"/>
      <c r="T89" s="20"/>
    </row>
    <row r="90" s="3" customFormat="1" ht="36" customHeight="1" spans="1:20">
      <c r="A90" s="197">
        <v>86</v>
      </c>
      <c r="B90" s="247" t="s">
        <v>255</v>
      </c>
      <c r="C90" s="249">
        <f>SUM(C91:C92)</f>
        <v>2</v>
      </c>
      <c r="D90" s="249"/>
      <c r="E90" s="249"/>
      <c r="F90" s="197" t="s">
        <v>141</v>
      </c>
      <c r="G90" s="249">
        <f t="shared" ref="D90:Q90" si="16">SUM(G91:G92)</f>
        <v>2</v>
      </c>
      <c r="H90" s="249"/>
      <c r="I90" s="249"/>
      <c r="J90" s="249">
        <f t="shared" si="16"/>
        <v>1319</v>
      </c>
      <c r="K90" s="249">
        <f t="shared" si="16"/>
        <v>5656</v>
      </c>
      <c r="L90" s="249">
        <f t="shared" si="16"/>
        <v>332.8</v>
      </c>
      <c r="M90" s="83">
        <v>19.8</v>
      </c>
      <c r="N90" s="249">
        <f t="shared" si="16"/>
        <v>313</v>
      </c>
      <c r="O90" s="249">
        <f t="shared" si="16"/>
        <v>0</v>
      </c>
      <c r="P90" s="249">
        <f t="shared" si="16"/>
        <v>0</v>
      </c>
      <c r="Q90" s="271">
        <f t="shared" si="16"/>
        <v>0</v>
      </c>
      <c r="R90" s="254"/>
      <c r="S90" s="51"/>
      <c r="T90" s="20"/>
    </row>
    <row r="91" s="3" customFormat="1" ht="49" customHeight="1" spans="1:20">
      <c r="A91" s="197">
        <v>87</v>
      </c>
      <c r="B91" s="65" t="s">
        <v>256</v>
      </c>
      <c r="C91" s="51">
        <v>1</v>
      </c>
      <c r="D91" s="72" t="s">
        <v>257</v>
      </c>
      <c r="E91" s="51"/>
      <c r="F91" s="51" t="s">
        <v>141</v>
      </c>
      <c r="G91" s="51">
        <v>1</v>
      </c>
      <c r="H91" s="65" t="s">
        <v>258</v>
      </c>
      <c r="I91" s="84" t="s">
        <v>34</v>
      </c>
      <c r="J91" s="84">
        <v>359</v>
      </c>
      <c r="K91" s="84">
        <v>1436</v>
      </c>
      <c r="L91" s="85">
        <v>313</v>
      </c>
      <c r="M91" s="85"/>
      <c r="N91" s="85">
        <v>313</v>
      </c>
      <c r="O91" s="85"/>
      <c r="P91" s="85"/>
      <c r="Q91" s="266"/>
      <c r="R91" s="85" t="s">
        <v>59</v>
      </c>
      <c r="S91" s="51"/>
      <c r="T91" s="20"/>
    </row>
    <row r="92" s="3" customFormat="1" ht="34" customHeight="1" spans="1:20">
      <c r="A92" s="197">
        <v>88</v>
      </c>
      <c r="B92" s="48" t="s">
        <v>259</v>
      </c>
      <c r="C92" s="49">
        <v>1</v>
      </c>
      <c r="D92" s="49" t="s">
        <v>203</v>
      </c>
      <c r="E92" s="3" t="s">
        <v>260</v>
      </c>
      <c r="F92" s="51" t="s">
        <v>141</v>
      </c>
      <c r="G92" s="84">
        <v>1</v>
      </c>
      <c r="H92" s="48" t="s">
        <v>261</v>
      </c>
      <c r="I92" s="84" t="s">
        <v>34</v>
      </c>
      <c r="J92" s="84">
        <v>960</v>
      </c>
      <c r="K92" s="84">
        <v>4220</v>
      </c>
      <c r="L92" s="83">
        <v>19.8</v>
      </c>
      <c r="M92" s="83">
        <v>19.8</v>
      </c>
      <c r="N92" s="83"/>
      <c r="O92" s="85"/>
      <c r="P92" s="85"/>
      <c r="Q92" s="266"/>
      <c r="R92" s="51" t="s">
        <v>98</v>
      </c>
      <c r="S92" s="85"/>
      <c r="T92" s="20"/>
    </row>
    <row r="93" s="3" customFormat="1" ht="56" customHeight="1" spans="1:20">
      <c r="A93" s="197">
        <v>89</v>
      </c>
      <c r="B93" s="207" t="s">
        <v>262</v>
      </c>
      <c r="C93" s="249">
        <f>C94</f>
        <v>1</v>
      </c>
      <c r="D93" s="246" t="s">
        <v>26</v>
      </c>
      <c r="E93" s="249"/>
      <c r="F93" s="197" t="s">
        <v>263</v>
      </c>
      <c r="G93" s="249">
        <f t="shared" ref="G93:Q93" si="17">G94</f>
        <v>22561</v>
      </c>
      <c r="H93" s="246"/>
      <c r="I93" s="276"/>
      <c r="J93" s="276">
        <f t="shared" si="17"/>
        <v>4544</v>
      </c>
      <c r="K93" s="276">
        <f t="shared" si="17"/>
        <v>15968</v>
      </c>
      <c r="L93" s="257">
        <f t="shared" si="17"/>
        <v>689.5</v>
      </c>
      <c r="M93" s="257">
        <f t="shared" si="17"/>
        <v>689.5</v>
      </c>
      <c r="N93" s="257">
        <f t="shared" si="17"/>
        <v>0</v>
      </c>
      <c r="O93" s="257">
        <f t="shared" si="17"/>
        <v>0</v>
      </c>
      <c r="P93" s="257">
        <f t="shared" si="17"/>
        <v>0</v>
      </c>
      <c r="Q93" s="271">
        <f t="shared" si="17"/>
        <v>0</v>
      </c>
      <c r="R93" s="257"/>
      <c r="S93" s="51"/>
      <c r="T93" s="20"/>
    </row>
    <row r="94" s="235" customFormat="1" ht="50" customHeight="1" spans="1:20">
      <c r="A94" s="197">
        <v>90</v>
      </c>
      <c r="B94" s="102" t="s">
        <v>264</v>
      </c>
      <c r="C94" s="84">
        <v>1</v>
      </c>
      <c r="D94" s="102" t="s">
        <v>265</v>
      </c>
      <c r="E94" s="85" t="s">
        <v>266</v>
      </c>
      <c r="F94" s="85" t="s">
        <v>263</v>
      </c>
      <c r="G94" s="85">
        <v>22561</v>
      </c>
      <c r="H94" s="102" t="s">
        <v>267</v>
      </c>
      <c r="I94" s="84" t="s">
        <v>34</v>
      </c>
      <c r="J94" s="84">
        <v>4544</v>
      </c>
      <c r="K94" s="84">
        <v>15968</v>
      </c>
      <c r="L94" s="85">
        <v>689.5</v>
      </c>
      <c r="M94" s="85">
        <v>689.5</v>
      </c>
      <c r="N94" s="85"/>
      <c r="O94" s="85"/>
      <c r="P94" s="85"/>
      <c r="Q94" s="266"/>
      <c r="R94" s="85" t="s">
        <v>35</v>
      </c>
      <c r="S94" s="131"/>
      <c r="T94" s="20"/>
    </row>
    <row r="95" s="21" customFormat="1" ht="30" customHeight="1" spans="1:20">
      <c r="A95" s="197">
        <v>91</v>
      </c>
      <c r="B95" s="207" t="s">
        <v>268</v>
      </c>
      <c r="C95" s="212">
        <f>C96+C97</f>
        <v>0</v>
      </c>
      <c r="D95" s="212"/>
      <c r="E95" s="212"/>
      <c r="F95" s="212" t="s">
        <v>141</v>
      </c>
      <c r="G95" s="212">
        <f t="shared" ref="D95:Q95" si="18">G96+G97</f>
        <v>0</v>
      </c>
      <c r="H95" s="212"/>
      <c r="I95" s="212"/>
      <c r="J95" s="212">
        <f t="shared" si="18"/>
        <v>0</v>
      </c>
      <c r="K95" s="212">
        <f t="shared" si="18"/>
        <v>0</v>
      </c>
      <c r="L95" s="211">
        <f t="shared" si="18"/>
        <v>0</v>
      </c>
      <c r="M95" s="211">
        <f t="shared" si="18"/>
        <v>0</v>
      </c>
      <c r="N95" s="211">
        <f t="shared" si="18"/>
        <v>0</v>
      </c>
      <c r="O95" s="211">
        <f t="shared" si="18"/>
        <v>0</v>
      </c>
      <c r="P95" s="211">
        <f t="shared" si="18"/>
        <v>0</v>
      </c>
      <c r="Q95" s="265">
        <f t="shared" si="18"/>
        <v>0</v>
      </c>
      <c r="R95" s="211"/>
      <c r="S95" s="137"/>
      <c r="T95" s="20"/>
    </row>
    <row r="96" s="213" customFormat="1" ht="30" customHeight="1" spans="1:20">
      <c r="A96" s="197">
        <v>92</v>
      </c>
      <c r="B96" s="207" t="s">
        <v>269</v>
      </c>
      <c r="C96" s="212">
        <v>0</v>
      </c>
      <c r="D96" s="272"/>
      <c r="E96" s="211"/>
      <c r="F96" s="211" t="s">
        <v>141</v>
      </c>
      <c r="G96" s="212">
        <v>0</v>
      </c>
      <c r="H96" s="272"/>
      <c r="I96" s="212"/>
      <c r="J96" s="212"/>
      <c r="K96" s="212"/>
      <c r="L96" s="211"/>
      <c r="M96" s="211"/>
      <c r="N96" s="211"/>
      <c r="O96" s="211"/>
      <c r="P96" s="211"/>
      <c r="Q96" s="265"/>
      <c r="R96" s="211"/>
      <c r="S96" s="211"/>
      <c r="T96" s="20"/>
    </row>
    <row r="97" s="3" customFormat="1" ht="30" customHeight="1" spans="1:20">
      <c r="A97" s="197">
        <v>93</v>
      </c>
      <c r="B97" s="207" t="s">
        <v>270</v>
      </c>
      <c r="C97" s="212">
        <v>0</v>
      </c>
      <c r="D97" s="212"/>
      <c r="E97" s="212"/>
      <c r="F97" s="212" t="s">
        <v>141</v>
      </c>
      <c r="G97" s="212">
        <v>0</v>
      </c>
      <c r="H97" s="212"/>
      <c r="I97" s="212"/>
      <c r="J97" s="211"/>
      <c r="K97" s="211"/>
      <c r="L97" s="211"/>
      <c r="M97" s="211"/>
      <c r="N97" s="211"/>
      <c r="O97" s="211"/>
      <c r="P97" s="211"/>
      <c r="Q97" s="265"/>
      <c r="R97" s="211"/>
      <c r="S97" s="51"/>
      <c r="T97" s="20"/>
    </row>
    <row r="98" s="213" customFormat="1" ht="30" customHeight="1" spans="1:20">
      <c r="A98" s="197">
        <v>94</v>
      </c>
      <c r="B98" s="207" t="s">
        <v>271</v>
      </c>
      <c r="C98" s="197">
        <f>C99+C100+C101+C102</f>
        <v>2</v>
      </c>
      <c r="D98" s="197"/>
      <c r="E98" s="197"/>
      <c r="F98" s="273" t="s">
        <v>272</v>
      </c>
      <c r="G98" s="197">
        <f t="shared" ref="D98:Q98" si="19">G99+G100+G101+G102</f>
        <v>3450</v>
      </c>
      <c r="H98" s="197"/>
      <c r="I98" s="197"/>
      <c r="J98" s="197">
        <f t="shared" si="19"/>
        <v>3250</v>
      </c>
      <c r="K98" s="197">
        <f t="shared" si="19"/>
        <v>3450</v>
      </c>
      <c r="L98" s="211">
        <f t="shared" si="19"/>
        <v>135</v>
      </c>
      <c r="M98" s="211">
        <f t="shared" si="19"/>
        <v>60</v>
      </c>
      <c r="N98" s="211">
        <f t="shared" si="19"/>
        <v>75</v>
      </c>
      <c r="O98" s="211">
        <f t="shared" si="19"/>
        <v>0</v>
      </c>
      <c r="P98" s="211">
        <f t="shared" si="19"/>
        <v>0</v>
      </c>
      <c r="Q98" s="265">
        <f t="shared" si="19"/>
        <v>0</v>
      </c>
      <c r="R98" s="211"/>
      <c r="S98" s="197"/>
      <c r="T98" s="20"/>
    </row>
    <row r="99" s="234" customFormat="1" ht="30" customHeight="1" spans="1:20">
      <c r="A99" s="197">
        <v>95</v>
      </c>
      <c r="B99" s="244" t="s">
        <v>273</v>
      </c>
      <c r="C99" s="249"/>
      <c r="D99" s="246" t="s">
        <v>26</v>
      </c>
      <c r="E99" s="249"/>
      <c r="F99" s="248" t="s">
        <v>272</v>
      </c>
      <c r="G99" s="239"/>
      <c r="H99" s="247"/>
      <c r="I99" s="251"/>
      <c r="J99" s="251"/>
      <c r="K99" s="251"/>
      <c r="L99" s="254"/>
      <c r="M99" s="254"/>
      <c r="N99" s="254"/>
      <c r="O99" s="254"/>
      <c r="P99" s="254"/>
      <c r="Q99" s="261"/>
      <c r="R99" s="254"/>
      <c r="S99" s="249"/>
      <c r="T99" s="20"/>
    </row>
    <row r="100" s="234" customFormat="1" ht="30" customHeight="1" spans="1:20">
      <c r="A100" s="197">
        <v>96</v>
      </c>
      <c r="B100" s="244" t="s">
        <v>274</v>
      </c>
      <c r="C100" s="197"/>
      <c r="D100" s="207" t="s">
        <v>26</v>
      </c>
      <c r="E100" s="197"/>
      <c r="F100" s="248" t="s">
        <v>272</v>
      </c>
      <c r="G100" s="248"/>
      <c r="H100" s="274"/>
      <c r="I100" s="277"/>
      <c r="J100" s="277"/>
      <c r="K100" s="277"/>
      <c r="L100" s="278"/>
      <c r="M100" s="278"/>
      <c r="N100" s="278"/>
      <c r="O100" s="278"/>
      <c r="P100" s="278"/>
      <c r="Q100" s="280"/>
      <c r="R100" s="278"/>
      <c r="S100" s="197"/>
      <c r="T100" s="20"/>
    </row>
    <row r="101" s="234" customFormat="1" ht="30" customHeight="1" spans="1:20">
      <c r="A101" s="197">
        <v>97</v>
      </c>
      <c r="B101" s="244" t="s">
        <v>275</v>
      </c>
      <c r="C101" s="197">
        <v>0</v>
      </c>
      <c r="D101" s="207" t="s">
        <v>26</v>
      </c>
      <c r="E101" s="197"/>
      <c r="F101" s="248" t="s">
        <v>272</v>
      </c>
      <c r="G101" s="248">
        <v>0</v>
      </c>
      <c r="H101" s="274"/>
      <c r="I101" s="277"/>
      <c r="J101" s="277">
        <v>0</v>
      </c>
      <c r="K101" s="277">
        <v>0</v>
      </c>
      <c r="L101" s="278">
        <v>0</v>
      </c>
      <c r="M101" s="278">
        <v>0</v>
      </c>
      <c r="N101" s="278">
        <v>0</v>
      </c>
      <c r="O101" s="278">
        <v>0</v>
      </c>
      <c r="P101" s="278">
        <v>0</v>
      </c>
      <c r="Q101" s="280">
        <v>0</v>
      </c>
      <c r="R101" s="278"/>
      <c r="S101" s="197"/>
      <c r="T101" s="20"/>
    </row>
    <row r="102" s="234" customFormat="1" ht="30" customHeight="1" spans="1:20">
      <c r="A102" s="197">
        <v>98</v>
      </c>
      <c r="B102" s="244" t="s">
        <v>276</v>
      </c>
      <c r="C102" s="197">
        <v>2</v>
      </c>
      <c r="D102" s="207" t="s">
        <v>26</v>
      </c>
      <c r="E102" s="197"/>
      <c r="F102" s="248" t="s">
        <v>272</v>
      </c>
      <c r="G102" s="248">
        <f>SUM(G103:G104)</f>
        <v>3450</v>
      </c>
      <c r="H102" s="248"/>
      <c r="I102" s="248"/>
      <c r="J102" s="248">
        <f t="shared" ref="H102:Q102" si="20">SUM(J103:J104)</f>
        <v>3250</v>
      </c>
      <c r="K102" s="248">
        <f t="shared" si="20"/>
        <v>3450</v>
      </c>
      <c r="L102" s="279">
        <f t="shared" si="20"/>
        <v>135</v>
      </c>
      <c r="M102" s="279">
        <f t="shared" si="20"/>
        <v>60</v>
      </c>
      <c r="N102" s="279">
        <f t="shared" si="20"/>
        <v>75</v>
      </c>
      <c r="O102" s="279">
        <f t="shared" si="20"/>
        <v>0</v>
      </c>
      <c r="P102" s="279">
        <f t="shared" si="20"/>
        <v>0</v>
      </c>
      <c r="Q102" s="281">
        <f t="shared" si="20"/>
        <v>0</v>
      </c>
      <c r="R102" s="278"/>
      <c r="S102" s="197"/>
      <c r="T102" s="20"/>
    </row>
    <row r="103" s="27" customFormat="1" ht="49" customHeight="1" spans="1:20">
      <c r="A103" s="197">
        <v>99</v>
      </c>
      <c r="B103" s="138" t="s">
        <v>277</v>
      </c>
      <c r="C103" s="129">
        <v>1</v>
      </c>
      <c r="D103" s="129" t="s">
        <v>278</v>
      </c>
      <c r="E103" s="129" t="s">
        <v>266</v>
      </c>
      <c r="F103" s="129" t="s">
        <v>272</v>
      </c>
      <c r="G103" s="146">
        <v>3000</v>
      </c>
      <c r="H103" s="138" t="s">
        <v>279</v>
      </c>
      <c r="I103" s="129" t="s">
        <v>34</v>
      </c>
      <c r="J103" s="142">
        <v>2800</v>
      </c>
      <c r="K103" s="142">
        <v>3000</v>
      </c>
      <c r="L103" s="103">
        <v>60</v>
      </c>
      <c r="M103" s="103">
        <v>60</v>
      </c>
      <c r="N103" s="103"/>
      <c r="O103" s="103"/>
      <c r="P103" s="103"/>
      <c r="Q103" s="268"/>
      <c r="R103" s="103" t="s">
        <v>280</v>
      </c>
      <c r="S103" s="129"/>
      <c r="T103" s="20"/>
    </row>
    <row r="104" s="27" customFormat="1" ht="44" customHeight="1" spans="1:20">
      <c r="A104" s="197">
        <v>100</v>
      </c>
      <c r="B104" s="65" t="s">
        <v>281</v>
      </c>
      <c r="C104" s="129">
        <v>1</v>
      </c>
      <c r="D104" s="129" t="s">
        <v>278</v>
      </c>
      <c r="E104" s="129" t="s">
        <v>266</v>
      </c>
      <c r="F104" s="129" t="s">
        <v>272</v>
      </c>
      <c r="G104" s="146">
        <v>450</v>
      </c>
      <c r="H104" s="138" t="s">
        <v>282</v>
      </c>
      <c r="I104" s="129" t="s">
        <v>34</v>
      </c>
      <c r="J104" s="142">
        <v>450</v>
      </c>
      <c r="K104" s="142">
        <v>450</v>
      </c>
      <c r="L104" s="103">
        <v>75</v>
      </c>
      <c r="M104" s="103"/>
      <c r="N104" s="103">
        <v>75</v>
      </c>
      <c r="O104" s="103"/>
      <c r="P104" s="103"/>
      <c r="Q104" s="268"/>
      <c r="R104" s="103" t="s">
        <v>59</v>
      </c>
      <c r="S104" s="129"/>
      <c r="T104" s="20"/>
    </row>
    <row r="105" s="213" customFormat="1" ht="30" customHeight="1" spans="1:20">
      <c r="A105" s="197">
        <v>101</v>
      </c>
      <c r="B105" s="244" t="s">
        <v>283</v>
      </c>
      <c r="C105" s="197">
        <f>C106+C109+C113</f>
        <v>0</v>
      </c>
      <c r="D105" s="197"/>
      <c r="E105" s="197"/>
      <c r="F105" s="197"/>
      <c r="G105" s="197"/>
      <c r="H105" s="197"/>
      <c r="I105" s="197"/>
      <c r="J105" s="197">
        <f t="shared" ref="D105:Q105" si="21">J106+J109+J113</f>
        <v>0</v>
      </c>
      <c r="K105" s="197">
        <f t="shared" si="21"/>
        <v>0</v>
      </c>
      <c r="L105" s="211">
        <f t="shared" si="21"/>
        <v>0</v>
      </c>
      <c r="M105" s="211">
        <f t="shared" si="21"/>
        <v>0</v>
      </c>
      <c r="N105" s="211">
        <f t="shared" si="21"/>
        <v>0</v>
      </c>
      <c r="O105" s="211">
        <f t="shared" si="21"/>
        <v>0</v>
      </c>
      <c r="P105" s="211">
        <f t="shared" si="21"/>
        <v>0</v>
      </c>
      <c r="Q105" s="265">
        <f t="shared" si="21"/>
        <v>0</v>
      </c>
      <c r="R105" s="211"/>
      <c r="S105" s="197"/>
      <c r="T105" s="20"/>
    </row>
    <row r="106" s="213" customFormat="1" ht="30" customHeight="1" spans="1:20">
      <c r="A106" s="197">
        <v>102</v>
      </c>
      <c r="B106" s="244" t="s">
        <v>284</v>
      </c>
      <c r="C106" s="197"/>
      <c r="D106" s="197"/>
      <c r="E106" s="197"/>
      <c r="F106" s="248" t="s">
        <v>141</v>
      </c>
      <c r="G106" s="197"/>
      <c r="H106" s="207"/>
      <c r="I106" s="212"/>
      <c r="J106" s="212">
        <f>J107+J108</f>
        <v>0</v>
      </c>
      <c r="K106" s="212">
        <f t="shared" ref="K106:Q106" si="22">K107+K108</f>
        <v>0</v>
      </c>
      <c r="L106" s="211">
        <f t="shared" si="22"/>
        <v>0</v>
      </c>
      <c r="M106" s="211">
        <f t="shared" si="22"/>
        <v>0</v>
      </c>
      <c r="N106" s="211">
        <f t="shared" si="22"/>
        <v>0</v>
      </c>
      <c r="O106" s="211">
        <f t="shared" si="22"/>
        <v>0</v>
      </c>
      <c r="P106" s="211">
        <f t="shared" si="22"/>
        <v>0</v>
      </c>
      <c r="Q106" s="265">
        <f t="shared" si="22"/>
        <v>0</v>
      </c>
      <c r="R106" s="211"/>
      <c r="S106" s="197"/>
      <c r="T106" s="20"/>
    </row>
    <row r="107" s="213" customFormat="1" ht="30" customHeight="1" spans="1:20">
      <c r="A107" s="197">
        <v>103</v>
      </c>
      <c r="B107" s="244" t="s">
        <v>285</v>
      </c>
      <c r="C107" s="197"/>
      <c r="D107" s="197"/>
      <c r="E107" s="197"/>
      <c r="F107" s="248" t="s">
        <v>286</v>
      </c>
      <c r="G107" s="197"/>
      <c r="H107" s="207"/>
      <c r="I107" s="212"/>
      <c r="J107" s="212"/>
      <c r="K107" s="212"/>
      <c r="L107" s="211"/>
      <c r="M107" s="211"/>
      <c r="N107" s="211"/>
      <c r="O107" s="211"/>
      <c r="P107" s="211"/>
      <c r="Q107" s="265"/>
      <c r="R107" s="211"/>
      <c r="S107" s="197"/>
      <c r="T107" s="20"/>
    </row>
    <row r="108" s="213" customFormat="1" ht="30" customHeight="1" spans="1:20">
      <c r="A108" s="197">
        <v>104</v>
      </c>
      <c r="B108" s="244" t="s">
        <v>287</v>
      </c>
      <c r="C108" s="197"/>
      <c r="D108" s="197"/>
      <c r="E108" s="197"/>
      <c r="F108" s="248" t="s">
        <v>286</v>
      </c>
      <c r="G108" s="197"/>
      <c r="H108" s="207"/>
      <c r="I108" s="212"/>
      <c r="J108" s="212"/>
      <c r="K108" s="212"/>
      <c r="L108" s="211"/>
      <c r="M108" s="211"/>
      <c r="N108" s="211"/>
      <c r="O108" s="211"/>
      <c r="P108" s="211"/>
      <c r="Q108" s="265"/>
      <c r="R108" s="211"/>
      <c r="S108" s="197"/>
      <c r="T108" s="20"/>
    </row>
    <row r="109" s="213" customFormat="1" ht="30" customHeight="1" spans="1:20">
      <c r="A109" s="197">
        <v>105</v>
      </c>
      <c r="B109" s="207" t="s">
        <v>288</v>
      </c>
      <c r="C109" s="197"/>
      <c r="D109" s="197"/>
      <c r="E109" s="197"/>
      <c r="F109" s="197"/>
      <c r="G109" s="197"/>
      <c r="H109" s="197"/>
      <c r="I109" s="197"/>
      <c r="J109" s="197"/>
      <c r="K109" s="197"/>
      <c r="L109" s="211"/>
      <c r="M109" s="211"/>
      <c r="N109" s="211"/>
      <c r="O109" s="211"/>
      <c r="P109" s="211"/>
      <c r="Q109" s="265"/>
      <c r="R109" s="211"/>
      <c r="S109" s="197"/>
      <c r="T109" s="20"/>
    </row>
    <row r="110" s="213" customFormat="1" ht="30" customHeight="1" spans="1:20">
      <c r="A110" s="197">
        <v>106</v>
      </c>
      <c r="B110" s="207" t="s">
        <v>289</v>
      </c>
      <c r="C110" s="197">
        <v>0</v>
      </c>
      <c r="D110" s="197"/>
      <c r="E110" s="197"/>
      <c r="F110" s="197" t="s">
        <v>28</v>
      </c>
      <c r="G110" s="197"/>
      <c r="H110" s="207"/>
      <c r="I110" s="212"/>
      <c r="J110" s="212"/>
      <c r="K110" s="212"/>
      <c r="L110" s="211"/>
      <c r="M110" s="211"/>
      <c r="N110" s="211"/>
      <c r="O110" s="211"/>
      <c r="P110" s="211"/>
      <c r="Q110" s="265"/>
      <c r="R110" s="211"/>
      <c r="S110" s="197"/>
      <c r="T110" s="20"/>
    </row>
    <row r="111" s="213" customFormat="1" ht="30" customHeight="1" spans="1:20">
      <c r="A111" s="197">
        <v>107</v>
      </c>
      <c r="B111" s="207" t="s">
        <v>290</v>
      </c>
      <c r="C111" s="197"/>
      <c r="D111" s="197"/>
      <c r="E111" s="197"/>
      <c r="F111" s="197" t="s">
        <v>141</v>
      </c>
      <c r="G111" s="197"/>
      <c r="H111" s="207"/>
      <c r="I111" s="212"/>
      <c r="J111" s="212"/>
      <c r="K111" s="212"/>
      <c r="L111" s="211"/>
      <c r="M111" s="211"/>
      <c r="N111" s="211"/>
      <c r="O111" s="211"/>
      <c r="P111" s="211"/>
      <c r="Q111" s="265"/>
      <c r="R111" s="211"/>
      <c r="S111" s="197"/>
      <c r="T111" s="20"/>
    </row>
    <row r="112" s="213" customFormat="1" ht="30" customHeight="1" spans="1:20">
      <c r="A112" s="197">
        <v>108</v>
      </c>
      <c r="B112" s="244" t="s">
        <v>291</v>
      </c>
      <c r="C112" s="197"/>
      <c r="D112" s="197"/>
      <c r="E112" s="197"/>
      <c r="F112" s="248" t="s">
        <v>141</v>
      </c>
      <c r="G112" s="197"/>
      <c r="H112" s="207"/>
      <c r="I112" s="212"/>
      <c r="J112" s="212"/>
      <c r="K112" s="212"/>
      <c r="L112" s="211"/>
      <c r="M112" s="211"/>
      <c r="N112" s="211"/>
      <c r="O112" s="211"/>
      <c r="P112" s="211"/>
      <c r="Q112" s="265"/>
      <c r="R112" s="211"/>
      <c r="S112" s="197"/>
      <c r="T112" s="20"/>
    </row>
    <row r="113" s="213" customFormat="1" ht="30" customHeight="1" spans="1:20">
      <c r="A113" s="197">
        <v>109</v>
      </c>
      <c r="B113" s="244" t="s">
        <v>292</v>
      </c>
      <c r="C113" s="197"/>
      <c r="D113" s="197"/>
      <c r="E113" s="197"/>
      <c r="F113" s="248" t="s">
        <v>185</v>
      </c>
      <c r="G113" s="197"/>
      <c r="H113" s="207"/>
      <c r="I113" s="212"/>
      <c r="J113" s="212"/>
      <c r="K113" s="212"/>
      <c r="L113" s="211"/>
      <c r="M113" s="211"/>
      <c r="N113" s="211"/>
      <c r="O113" s="211"/>
      <c r="P113" s="211"/>
      <c r="Q113" s="265"/>
      <c r="R113" s="211"/>
      <c r="S113" s="197"/>
      <c r="T113" s="20"/>
    </row>
    <row r="114" s="29" customFormat="1" ht="30" customHeight="1" spans="1:20">
      <c r="A114" s="197">
        <v>110</v>
      </c>
      <c r="B114" s="244" t="s">
        <v>293</v>
      </c>
      <c r="C114" s="197">
        <f>C115+C119+C127</f>
        <v>10</v>
      </c>
      <c r="D114" s="197"/>
      <c r="E114" s="197"/>
      <c r="F114" s="197"/>
      <c r="G114" s="197"/>
      <c r="H114" s="197"/>
      <c r="I114" s="197"/>
      <c r="J114" s="197">
        <f t="shared" ref="D114:Q114" si="23">J115+J119+J127</f>
        <v>2476</v>
      </c>
      <c r="K114" s="197">
        <f t="shared" si="23"/>
        <v>9184</v>
      </c>
      <c r="L114" s="211">
        <f t="shared" si="23"/>
        <v>5294.47</v>
      </c>
      <c r="M114" s="211">
        <f t="shared" si="23"/>
        <v>2107.02</v>
      </c>
      <c r="N114" s="211">
        <f t="shared" si="23"/>
        <v>3187.45</v>
      </c>
      <c r="O114" s="211">
        <f t="shared" si="23"/>
        <v>0</v>
      </c>
      <c r="P114" s="211">
        <f t="shared" si="23"/>
        <v>0</v>
      </c>
      <c r="Q114" s="265">
        <f t="shared" si="23"/>
        <v>0</v>
      </c>
      <c r="R114" s="211"/>
      <c r="S114" s="197"/>
      <c r="T114" s="20"/>
    </row>
    <row r="115" s="213" customFormat="1" ht="30" customHeight="1" spans="1:20">
      <c r="A115" s="197">
        <v>111</v>
      </c>
      <c r="B115" s="244" t="s">
        <v>294</v>
      </c>
      <c r="C115" s="197">
        <f>SUM(C116:C118)</f>
        <v>3</v>
      </c>
      <c r="D115" s="197"/>
      <c r="E115" s="197"/>
      <c r="F115" s="197" t="s">
        <v>28</v>
      </c>
      <c r="G115" s="197">
        <f>SUM(G116:G118)</f>
        <v>3</v>
      </c>
      <c r="H115" s="197"/>
      <c r="I115" s="197"/>
      <c r="J115" s="197">
        <f>SUM(J116:J118)</f>
        <v>940</v>
      </c>
      <c r="K115" s="197">
        <f t="shared" ref="K115:Q115" si="24">SUM(K116:K118)</f>
        <v>3481</v>
      </c>
      <c r="L115" s="197">
        <f t="shared" si="24"/>
        <v>2010.1</v>
      </c>
      <c r="M115" s="197">
        <f t="shared" si="24"/>
        <v>0</v>
      </c>
      <c r="N115" s="197">
        <f t="shared" si="24"/>
        <v>2010.1</v>
      </c>
      <c r="O115" s="197">
        <f t="shared" si="24"/>
        <v>0</v>
      </c>
      <c r="P115" s="197">
        <f t="shared" si="24"/>
        <v>0</v>
      </c>
      <c r="Q115" s="265">
        <f t="shared" si="24"/>
        <v>0</v>
      </c>
      <c r="R115" s="211"/>
      <c r="S115" s="197"/>
      <c r="T115" s="20"/>
    </row>
    <row r="116" s="3" customFormat="1" ht="50" customHeight="1" spans="1:20">
      <c r="A116" s="197">
        <v>112</v>
      </c>
      <c r="B116" s="65" t="s">
        <v>295</v>
      </c>
      <c r="C116" s="51">
        <v>1</v>
      </c>
      <c r="D116" s="66" t="s">
        <v>296</v>
      </c>
      <c r="E116" s="51" t="s">
        <v>266</v>
      </c>
      <c r="F116" s="51" t="s">
        <v>185</v>
      </c>
      <c r="G116" s="51">
        <v>1</v>
      </c>
      <c r="H116" s="50" t="s">
        <v>297</v>
      </c>
      <c r="I116" s="84" t="s">
        <v>34</v>
      </c>
      <c r="J116" s="51">
        <v>20</v>
      </c>
      <c r="K116" s="51">
        <v>69</v>
      </c>
      <c r="L116" s="85">
        <v>20</v>
      </c>
      <c r="M116" s="85"/>
      <c r="N116" s="85">
        <v>20</v>
      </c>
      <c r="O116" s="85"/>
      <c r="P116" s="85"/>
      <c r="Q116" s="266"/>
      <c r="R116" s="51" t="s">
        <v>298</v>
      </c>
      <c r="S116" s="51"/>
      <c r="T116" s="20"/>
    </row>
    <row r="117" s="3" customFormat="1" ht="50" customHeight="1" spans="1:20">
      <c r="A117" s="197">
        <v>113</v>
      </c>
      <c r="B117" s="275" t="s">
        <v>299</v>
      </c>
      <c r="C117" s="51">
        <v>1</v>
      </c>
      <c r="D117" s="148" t="s">
        <v>300</v>
      </c>
      <c r="E117" s="51" t="s">
        <v>266</v>
      </c>
      <c r="F117" s="51" t="s">
        <v>185</v>
      </c>
      <c r="G117" s="51">
        <v>1</v>
      </c>
      <c r="H117" s="50" t="s">
        <v>301</v>
      </c>
      <c r="I117" s="84" t="s">
        <v>34</v>
      </c>
      <c r="J117" s="151">
        <v>360</v>
      </c>
      <c r="K117" s="151">
        <v>1256</v>
      </c>
      <c r="L117" s="150">
        <v>490.1</v>
      </c>
      <c r="M117" s="85"/>
      <c r="N117" s="150">
        <v>490.1</v>
      </c>
      <c r="O117" s="85"/>
      <c r="P117" s="85"/>
      <c r="Q117" s="266"/>
      <c r="R117" s="51" t="s">
        <v>298</v>
      </c>
      <c r="S117" s="51"/>
      <c r="T117" s="20"/>
    </row>
    <row r="118" s="3" customFormat="1" ht="50" customHeight="1" spans="1:20">
      <c r="A118" s="197">
        <v>114</v>
      </c>
      <c r="B118" s="65" t="s">
        <v>302</v>
      </c>
      <c r="C118" s="51">
        <v>1</v>
      </c>
      <c r="D118" s="72" t="s">
        <v>303</v>
      </c>
      <c r="E118" s="51" t="s">
        <v>266</v>
      </c>
      <c r="F118" s="51" t="s">
        <v>185</v>
      </c>
      <c r="G118" s="51">
        <v>1</v>
      </c>
      <c r="H118" s="65" t="s">
        <v>304</v>
      </c>
      <c r="I118" s="84" t="s">
        <v>34</v>
      </c>
      <c r="J118" s="66">
        <v>560</v>
      </c>
      <c r="K118" s="66">
        <v>2156</v>
      </c>
      <c r="L118" s="97">
        <v>1500</v>
      </c>
      <c r="M118" s="85"/>
      <c r="N118" s="97">
        <v>1500</v>
      </c>
      <c r="O118" s="85"/>
      <c r="P118" s="85"/>
      <c r="Q118" s="266"/>
      <c r="R118" s="51" t="s">
        <v>298</v>
      </c>
      <c r="S118" s="51"/>
      <c r="T118" s="20"/>
    </row>
    <row r="119" s="213" customFormat="1" ht="30" customHeight="1" spans="1:20">
      <c r="A119" s="197">
        <v>115</v>
      </c>
      <c r="B119" s="244" t="s">
        <v>305</v>
      </c>
      <c r="C119" s="197">
        <f>C120+C122+C125</f>
        <v>4</v>
      </c>
      <c r="D119" s="197"/>
      <c r="E119" s="197"/>
      <c r="F119" s="197"/>
      <c r="G119" s="197"/>
      <c r="H119" s="197"/>
      <c r="I119" s="197"/>
      <c r="J119" s="197">
        <f t="shared" ref="D119:Q119" si="25">J120+J122+J125</f>
        <v>1096</v>
      </c>
      <c r="K119" s="197">
        <f t="shared" si="25"/>
        <v>4141</v>
      </c>
      <c r="L119" s="211">
        <f t="shared" si="25"/>
        <v>2541.37</v>
      </c>
      <c r="M119" s="211">
        <f t="shared" si="25"/>
        <v>2054.02</v>
      </c>
      <c r="N119" s="211">
        <f t="shared" si="25"/>
        <v>487.35</v>
      </c>
      <c r="O119" s="211">
        <f t="shared" si="25"/>
        <v>0</v>
      </c>
      <c r="P119" s="211">
        <f t="shared" si="25"/>
        <v>0</v>
      </c>
      <c r="Q119" s="265">
        <f t="shared" si="25"/>
        <v>0</v>
      </c>
      <c r="R119" s="211"/>
      <c r="S119" s="197"/>
      <c r="T119" s="20"/>
    </row>
    <row r="120" s="213" customFormat="1" ht="30" customHeight="1" spans="1:20">
      <c r="A120" s="197">
        <v>116</v>
      </c>
      <c r="B120" s="244" t="s">
        <v>306</v>
      </c>
      <c r="C120" s="197">
        <v>1</v>
      </c>
      <c r="D120" s="197"/>
      <c r="E120" s="197"/>
      <c r="F120" s="248" t="s">
        <v>28</v>
      </c>
      <c r="G120" s="197">
        <v>1</v>
      </c>
      <c r="H120" s="207"/>
      <c r="I120" s="212"/>
      <c r="J120" s="212">
        <f>J121</f>
        <v>360</v>
      </c>
      <c r="K120" s="212">
        <f t="shared" ref="K120:Q120" si="26">K121</f>
        <v>1320</v>
      </c>
      <c r="L120" s="211">
        <f t="shared" si="26"/>
        <v>149.55</v>
      </c>
      <c r="M120" s="211">
        <f t="shared" si="26"/>
        <v>0</v>
      </c>
      <c r="N120" s="211">
        <f t="shared" si="26"/>
        <v>149.55</v>
      </c>
      <c r="O120" s="211">
        <f t="shared" si="26"/>
        <v>0</v>
      </c>
      <c r="P120" s="211">
        <f t="shared" si="26"/>
        <v>0</v>
      </c>
      <c r="Q120" s="265">
        <f t="shared" si="26"/>
        <v>0</v>
      </c>
      <c r="R120" s="211"/>
      <c r="S120" s="197"/>
      <c r="T120" s="20"/>
    </row>
    <row r="121" s="3" customFormat="1" ht="42" customHeight="1" spans="1:20">
      <c r="A121" s="197">
        <v>117</v>
      </c>
      <c r="B121" s="50" t="s">
        <v>307</v>
      </c>
      <c r="C121" s="51">
        <v>1</v>
      </c>
      <c r="D121" s="51" t="s">
        <v>308</v>
      </c>
      <c r="E121" s="51"/>
      <c r="F121" s="51" t="s">
        <v>28</v>
      </c>
      <c r="G121" s="51">
        <v>1.2</v>
      </c>
      <c r="H121" s="50" t="s">
        <v>309</v>
      </c>
      <c r="I121" s="51" t="s">
        <v>34</v>
      </c>
      <c r="J121" s="84">
        <v>360</v>
      </c>
      <c r="K121" s="84">
        <v>1320</v>
      </c>
      <c r="L121" s="85">
        <v>149.55</v>
      </c>
      <c r="M121" s="85"/>
      <c r="N121" s="85">
        <v>149.55</v>
      </c>
      <c r="O121" s="85"/>
      <c r="P121" s="85"/>
      <c r="Q121" s="266"/>
      <c r="R121" s="85" t="s">
        <v>298</v>
      </c>
      <c r="S121" s="51"/>
      <c r="T121" s="20"/>
    </row>
    <row r="122" s="213" customFormat="1" ht="30" customHeight="1" spans="1:20">
      <c r="A122" s="197">
        <v>118</v>
      </c>
      <c r="B122" s="207" t="s">
        <v>310</v>
      </c>
      <c r="C122" s="197">
        <f>SUM(C123:C124)</f>
        <v>2</v>
      </c>
      <c r="D122" s="197"/>
      <c r="E122" s="197"/>
      <c r="F122" s="197" t="s">
        <v>28</v>
      </c>
      <c r="G122" s="197">
        <f t="shared" ref="D122:Q122" si="27">SUM(G123:G124)</f>
        <v>1.3</v>
      </c>
      <c r="H122" s="197"/>
      <c r="I122" s="197"/>
      <c r="J122" s="197">
        <f t="shared" si="27"/>
        <v>380</v>
      </c>
      <c r="K122" s="197">
        <f t="shared" si="27"/>
        <v>1465</v>
      </c>
      <c r="L122" s="211">
        <f t="shared" si="27"/>
        <v>337.8</v>
      </c>
      <c r="M122" s="211">
        <f t="shared" si="27"/>
        <v>0</v>
      </c>
      <c r="N122" s="211">
        <f t="shared" si="27"/>
        <v>337.8</v>
      </c>
      <c r="O122" s="211">
        <f t="shared" si="27"/>
        <v>0</v>
      </c>
      <c r="P122" s="211">
        <f t="shared" si="27"/>
        <v>0</v>
      </c>
      <c r="Q122" s="265">
        <f t="shared" si="27"/>
        <v>0</v>
      </c>
      <c r="R122" s="211"/>
      <c r="S122" s="197"/>
      <c r="T122" s="20"/>
    </row>
    <row r="123" s="28" customFormat="1" ht="30" customHeight="1" spans="1:20">
      <c r="A123" s="197">
        <v>119</v>
      </c>
      <c r="B123" s="65" t="s">
        <v>311</v>
      </c>
      <c r="C123" s="149">
        <v>1</v>
      </c>
      <c r="D123" s="149" t="s">
        <v>37</v>
      </c>
      <c r="E123" s="149"/>
      <c r="F123" s="51" t="s">
        <v>28</v>
      </c>
      <c r="G123" s="149">
        <v>0.3</v>
      </c>
      <c r="H123" s="65" t="s">
        <v>312</v>
      </c>
      <c r="I123" s="51" t="s">
        <v>34</v>
      </c>
      <c r="J123" s="149">
        <v>220</v>
      </c>
      <c r="K123" s="149">
        <v>850</v>
      </c>
      <c r="L123" s="152">
        <v>10</v>
      </c>
      <c r="M123" s="152"/>
      <c r="N123" s="152">
        <v>10</v>
      </c>
      <c r="O123" s="152"/>
      <c r="P123" s="152"/>
      <c r="Q123" s="282"/>
      <c r="R123" s="85" t="s">
        <v>298</v>
      </c>
      <c r="S123" s="149"/>
      <c r="T123" s="20"/>
    </row>
    <row r="124" s="3" customFormat="1" ht="30" customHeight="1" spans="1:20">
      <c r="A124" s="197">
        <v>120</v>
      </c>
      <c r="B124" s="65" t="s">
        <v>313</v>
      </c>
      <c r="C124" s="51">
        <v>1</v>
      </c>
      <c r="D124" s="72" t="s">
        <v>314</v>
      </c>
      <c r="E124" s="51" t="s">
        <v>315</v>
      </c>
      <c r="F124" s="51" t="s">
        <v>185</v>
      </c>
      <c r="G124" s="51">
        <v>1</v>
      </c>
      <c r="H124" s="65" t="s">
        <v>316</v>
      </c>
      <c r="I124" s="84" t="s">
        <v>34</v>
      </c>
      <c r="J124" s="66">
        <v>160</v>
      </c>
      <c r="K124" s="66">
        <v>615</v>
      </c>
      <c r="L124" s="97">
        <v>327.8</v>
      </c>
      <c r="M124" s="85"/>
      <c r="N124" s="97">
        <v>327.8</v>
      </c>
      <c r="O124" s="85"/>
      <c r="P124" s="85"/>
      <c r="Q124" s="266"/>
      <c r="R124" s="51" t="s">
        <v>298</v>
      </c>
      <c r="S124" s="51"/>
      <c r="T124" s="20"/>
    </row>
    <row r="125" s="236" customFormat="1" ht="30" customHeight="1" spans="1:20">
      <c r="A125" s="197">
        <v>121</v>
      </c>
      <c r="B125" s="244" t="s">
        <v>317</v>
      </c>
      <c r="C125" s="248">
        <f>SUM(C126:C126)</f>
        <v>1</v>
      </c>
      <c r="D125" s="248"/>
      <c r="E125" s="248"/>
      <c r="F125" s="248" t="s">
        <v>141</v>
      </c>
      <c r="G125" s="248">
        <f t="shared" ref="D125:Q125" si="28">SUM(G126:G126)</f>
        <v>51</v>
      </c>
      <c r="H125" s="248"/>
      <c r="I125" s="248"/>
      <c r="J125" s="248">
        <f t="shared" si="28"/>
        <v>356</v>
      </c>
      <c r="K125" s="248">
        <f t="shared" si="28"/>
        <v>1356</v>
      </c>
      <c r="L125" s="279">
        <f t="shared" si="28"/>
        <v>2054.02</v>
      </c>
      <c r="M125" s="279">
        <f t="shared" si="28"/>
        <v>2054.02</v>
      </c>
      <c r="N125" s="279">
        <f t="shared" si="28"/>
        <v>0</v>
      </c>
      <c r="O125" s="279">
        <f t="shared" si="28"/>
        <v>0</v>
      </c>
      <c r="P125" s="279">
        <f t="shared" si="28"/>
        <v>0</v>
      </c>
      <c r="Q125" s="281">
        <f t="shared" si="28"/>
        <v>0</v>
      </c>
      <c r="R125" s="279"/>
      <c r="S125" s="248"/>
      <c r="T125" s="20"/>
    </row>
    <row r="126" s="8" customFormat="1" ht="70" customHeight="1" spans="1:20">
      <c r="A126" s="197">
        <v>122</v>
      </c>
      <c r="B126" s="70" t="s">
        <v>318</v>
      </c>
      <c r="C126" s="71">
        <v>1</v>
      </c>
      <c r="D126" s="52" t="s">
        <v>112</v>
      </c>
      <c r="E126" s="51"/>
      <c r="F126" s="51" t="s">
        <v>141</v>
      </c>
      <c r="G126" s="51">
        <v>51</v>
      </c>
      <c r="H126" s="48" t="s">
        <v>319</v>
      </c>
      <c r="I126" s="51" t="s">
        <v>34</v>
      </c>
      <c r="J126" s="51">
        <v>356</v>
      </c>
      <c r="K126" s="51">
        <v>1356</v>
      </c>
      <c r="L126" s="83">
        <f>2100-45.98</f>
        <v>2054.02</v>
      </c>
      <c r="M126" s="83">
        <f>2100-45.98</f>
        <v>2054.02</v>
      </c>
      <c r="N126" s="85"/>
      <c r="O126" s="85"/>
      <c r="P126" s="85"/>
      <c r="Q126" s="268"/>
      <c r="R126" s="51" t="s">
        <v>320</v>
      </c>
      <c r="S126" s="51"/>
      <c r="T126" s="20"/>
    </row>
    <row r="127" s="213" customFormat="1" ht="30" customHeight="1" spans="1:20">
      <c r="A127" s="197">
        <v>123</v>
      </c>
      <c r="B127" s="244" t="s">
        <v>321</v>
      </c>
      <c r="C127" s="197">
        <f>C128+C129+C130</f>
        <v>3</v>
      </c>
      <c r="D127" s="197"/>
      <c r="E127" s="197"/>
      <c r="F127" s="197"/>
      <c r="G127" s="197"/>
      <c r="H127" s="197"/>
      <c r="I127" s="197"/>
      <c r="J127" s="197">
        <f t="shared" ref="D127:Q127" si="29">J128+J129+J130</f>
        <v>440</v>
      </c>
      <c r="K127" s="197">
        <f t="shared" si="29"/>
        <v>1562</v>
      </c>
      <c r="L127" s="211">
        <f t="shared" si="29"/>
        <v>743</v>
      </c>
      <c r="M127" s="211">
        <f t="shared" si="29"/>
        <v>53</v>
      </c>
      <c r="N127" s="211">
        <f t="shared" si="29"/>
        <v>690</v>
      </c>
      <c r="O127" s="211">
        <f t="shared" si="29"/>
        <v>0</v>
      </c>
      <c r="P127" s="211">
        <f t="shared" si="29"/>
        <v>0</v>
      </c>
      <c r="Q127" s="265">
        <f t="shared" si="29"/>
        <v>0</v>
      </c>
      <c r="R127" s="211"/>
      <c r="S127" s="197"/>
      <c r="T127" s="20"/>
    </row>
    <row r="128" s="213" customFormat="1" ht="30" customHeight="1" spans="1:20">
      <c r="A128" s="197">
        <v>124</v>
      </c>
      <c r="B128" s="244" t="s">
        <v>322</v>
      </c>
      <c r="C128" s="197"/>
      <c r="D128" s="197"/>
      <c r="E128" s="197"/>
      <c r="F128" s="248" t="s">
        <v>28</v>
      </c>
      <c r="G128" s="197"/>
      <c r="H128" s="207"/>
      <c r="I128" s="212"/>
      <c r="J128" s="212"/>
      <c r="K128" s="212"/>
      <c r="L128" s="211"/>
      <c r="M128" s="211"/>
      <c r="N128" s="211"/>
      <c r="O128" s="211"/>
      <c r="P128" s="211"/>
      <c r="Q128" s="265"/>
      <c r="R128" s="211"/>
      <c r="S128" s="197"/>
      <c r="T128" s="20"/>
    </row>
    <row r="129" s="213" customFormat="1" ht="30" customHeight="1" spans="1:20">
      <c r="A129" s="197">
        <v>125</v>
      </c>
      <c r="B129" s="244" t="s">
        <v>323</v>
      </c>
      <c r="C129" s="197"/>
      <c r="D129" s="197"/>
      <c r="E129" s="197"/>
      <c r="F129" s="248" t="s">
        <v>324</v>
      </c>
      <c r="G129" s="197"/>
      <c r="H129" s="207"/>
      <c r="I129" s="212"/>
      <c r="J129" s="212"/>
      <c r="K129" s="212"/>
      <c r="L129" s="211"/>
      <c r="M129" s="211"/>
      <c r="N129" s="211"/>
      <c r="O129" s="211"/>
      <c r="P129" s="211"/>
      <c r="Q129" s="265"/>
      <c r="R129" s="211"/>
      <c r="S129" s="197"/>
      <c r="T129" s="20"/>
    </row>
    <row r="130" s="213" customFormat="1" ht="30" customHeight="1" spans="1:20">
      <c r="A130" s="197">
        <v>126</v>
      </c>
      <c r="B130" s="244" t="s">
        <v>325</v>
      </c>
      <c r="C130" s="197">
        <f>SUM(C131:C133)</f>
        <v>3</v>
      </c>
      <c r="D130" s="197"/>
      <c r="E130" s="197"/>
      <c r="F130" s="197" t="s">
        <v>185</v>
      </c>
      <c r="G130" s="197">
        <f t="shared" ref="D130:Q130" si="30">SUM(G131:G133)</f>
        <v>9</v>
      </c>
      <c r="H130" s="197"/>
      <c r="I130" s="197"/>
      <c r="J130" s="197">
        <f t="shared" si="30"/>
        <v>440</v>
      </c>
      <c r="K130" s="197">
        <f t="shared" si="30"/>
        <v>1562</v>
      </c>
      <c r="L130" s="211">
        <f t="shared" si="30"/>
        <v>743</v>
      </c>
      <c r="M130" s="211">
        <f t="shared" si="30"/>
        <v>53</v>
      </c>
      <c r="N130" s="211">
        <f t="shared" si="30"/>
        <v>690</v>
      </c>
      <c r="O130" s="211">
        <f t="shared" si="30"/>
        <v>0</v>
      </c>
      <c r="P130" s="211">
        <f t="shared" si="30"/>
        <v>0</v>
      </c>
      <c r="Q130" s="265">
        <f t="shared" si="30"/>
        <v>0</v>
      </c>
      <c r="R130" s="211"/>
      <c r="S130" s="197"/>
      <c r="T130" s="20"/>
    </row>
    <row r="131" s="3" customFormat="1" ht="30" customHeight="1" spans="1:20">
      <c r="A131" s="197">
        <v>127</v>
      </c>
      <c r="B131" s="50" t="s">
        <v>326</v>
      </c>
      <c r="C131" s="51">
        <v>1</v>
      </c>
      <c r="D131" s="57" t="s">
        <v>265</v>
      </c>
      <c r="E131" s="63" t="s">
        <v>327</v>
      </c>
      <c r="F131" s="51" t="s">
        <v>185</v>
      </c>
      <c r="G131" s="51">
        <v>1</v>
      </c>
      <c r="H131" s="50" t="s">
        <v>328</v>
      </c>
      <c r="I131" s="84" t="s">
        <v>34</v>
      </c>
      <c r="J131" s="84">
        <v>60</v>
      </c>
      <c r="K131" s="84">
        <v>236</v>
      </c>
      <c r="L131" s="85">
        <v>53</v>
      </c>
      <c r="M131" s="85">
        <v>53</v>
      </c>
      <c r="N131" s="85"/>
      <c r="O131" s="85"/>
      <c r="P131" s="85"/>
      <c r="Q131" s="266"/>
      <c r="R131" s="51" t="s">
        <v>298</v>
      </c>
      <c r="S131" s="51"/>
      <c r="T131" s="20"/>
    </row>
    <row r="132" s="3" customFormat="1" ht="39" customHeight="1" spans="1:20">
      <c r="A132" s="197">
        <v>128</v>
      </c>
      <c r="B132" s="50" t="s">
        <v>329</v>
      </c>
      <c r="C132" s="51">
        <v>1</v>
      </c>
      <c r="D132" s="57" t="s">
        <v>330</v>
      </c>
      <c r="E132" s="63" t="s">
        <v>331</v>
      </c>
      <c r="F132" s="51" t="s">
        <v>185</v>
      </c>
      <c r="G132" s="51">
        <v>7</v>
      </c>
      <c r="H132" s="50" t="s">
        <v>332</v>
      </c>
      <c r="I132" s="84" t="s">
        <v>34</v>
      </c>
      <c r="J132" s="84">
        <v>120</v>
      </c>
      <c r="K132" s="84">
        <v>430</v>
      </c>
      <c r="L132" s="85">
        <v>670</v>
      </c>
      <c r="M132" s="85"/>
      <c r="N132" s="85">
        <v>670</v>
      </c>
      <c r="O132" s="85"/>
      <c r="P132" s="85"/>
      <c r="Q132" s="266"/>
      <c r="R132" s="51" t="s">
        <v>298</v>
      </c>
      <c r="S132" s="51"/>
      <c r="T132" s="20"/>
    </row>
    <row r="133" s="3" customFormat="1" ht="30" customHeight="1" spans="1:20">
      <c r="A133" s="197">
        <v>129</v>
      </c>
      <c r="B133" s="65" t="s">
        <v>333</v>
      </c>
      <c r="C133" s="51">
        <v>1</v>
      </c>
      <c r="D133" s="66" t="s">
        <v>81</v>
      </c>
      <c r="E133" s="51" t="s">
        <v>334</v>
      </c>
      <c r="F133" s="51" t="s">
        <v>185</v>
      </c>
      <c r="G133" s="51">
        <v>1</v>
      </c>
      <c r="H133" s="65" t="s">
        <v>335</v>
      </c>
      <c r="I133" s="84" t="s">
        <v>34</v>
      </c>
      <c r="J133" s="66">
        <v>260</v>
      </c>
      <c r="K133" s="66">
        <v>896</v>
      </c>
      <c r="L133" s="97">
        <v>20</v>
      </c>
      <c r="M133" s="85"/>
      <c r="N133" s="97">
        <v>20</v>
      </c>
      <c r="O133" s="85"/>
      <c r="P133" s="85"/>
      <c r="Q133" s="266"/>
      <c r="R133" s="51" t="s">
        <v>298</v>
      </c>
      <c r="S133" s="51"/>
      <c r="T133" s="20"/>
    </row>
    <row r="134" s="29" customFormat="1" ht="30" customHeight="1" spans="1:20">
      <c r="A134" s="197">
        <v>130</v>
      </c>
      <c r="B134" s="207" t="s">
        <v>336</v>
      </c>
      <c r="C134" s="197">
        <f>C135+C136+C177+C180+C193+C209+C210</f>
        <v>79</v>
      </c>
      <c r="D134" s="197"/>
      <c r="E134" s="197"/>
      <c r="F134" s="197"/>
      <c r="G134" s="197"/>
      <c r="H134" s="197"/>
      <c r="I134" s="197"/>
      <c r="J134" s="197">
        <f t="shared" ref="D134:Q134" si="31">J135+J136+J177+J180+J193+J209+J210</f>
        <v>9304</v>
      </c>
      <c r="K134" s="197">
        <f t="shared" si="31"/>
        <v>32785</v>
      </c>
      <c r="L134" s="211">
        <f t="shared" si="31"/>
        <v>14381.03</v>
      </c>
      <c r="M134" s="211">
        <f t="shared" si="31"/>
        <v>8074.07</v>
      </c>
      <c r="N134" s="211">
        <f t="shared" si="31"/>
        <v>6306.96</v>
      </c>
      <c r="O134" s="211">
        <f t="shared" si="31"/>
        <v>0</v>
      </c>
      <c r="P134" s="211">
        <f t="shared" si="31"/>
        <v>0</v>
      </c>
      <c r="Q134" s="265">
        <f t="shared" si="31"/>
        <v>0</v>
      </c>
      <c r="R134" s="211"/>
      <c r="S134" s="197"/>
      <c r="T134" s="20"/>
    </row>
    <row r="135" s="234" customFormat="1" ht="30" customHeight="1" spans="1:20">
      <c r="A135" s="197">
        <v>131</v>
      </c>
      <c r="B135" s="244" t="s">
        <v>337</v>
      </c>
      <c r="C135" s="248"/>
      <c r="D135" s="244" t="s">
        <v>26</v>
      </c>
      <c r="E135" s="248"/>
      <c r="F135" s="248"/>
      <c r="G135" s="248"/>
      <c r="H135" s="274"/>
      <c r="I135" s="277"/>
      <c r="J135" s="277"/>
      <c r="K135" s="277"/>
      <c r="L135" s="277"/>
      <c r="M135" s="277"/>
      <c r="N135" s="277"/>
      <c r="O135" s="277"/>
      <c r="P135" s="277"/>
      <c r="Q135" s="280"/>
      <c r="R135" s="278"/>
      <c r="S135" s="248"/>
      <c r="T135" s="20"/>
    </row>
    <row r="136" s="234" customFormat="1" ht="30" customHeight="1" spans="1:20">
      <c r="A136" s="197">
        <v>132</v>
      </c>
      <c r="B136" s="244" t="s">
        <v>338</v>
      </c>
      <c r="C136" s="248">
        <f>SUM(C137:C176)</f>
        <v>40</v>
      </c>
      <c r="D136" s="248"/>
      <c r="E136" s="248"/>
      <c r="F136" s="248" t="s">
        <v>339</v>
      </c>
      <c r="G136" s="248">
        <f t="shared" ref="D136:Q136" si="32">SUM(G137:G176)</f>
        <v>108.24</v>
      </c>
      <c r="H136" s="248"/>
      <c r="I136" s="248"/>
      <c r="J136" s="248">
        <f t="shared" si="32"/>
        <v>2517</v>
      </c>
      <c r="K136" s="248">
        <f t="shared" si="32"/>
        <v>8694</v>
      </c>
      <c r="L136" s="248">
        <f t="shared" si="32"/>
        <v>6396.26</v>
      </c>
      <c r="M136" s="248">
        <f t="shared" si="32"/>
        <v>6396.26</v>
      </c>
      <c r="N136" s="248">
        <f t="shared" si="32"/>
        <v>0</v>
      </c>
      <c r="O136" s="248">
        <f t="shared" si="32"/>
        <v>0</v>
      </c>
      <c r="P136" s="248">
        <f t="shared" si="32"/>
        <v>0</v>
      </c>
      <c r="Q136" s="281">
        <f t="shared" si="32"/>
        <v>0</v>
      </c>
      <c r="R136" s="278"/>
      <c r="S136" s="248"/>
      <c r="T136" s="20"/>
    </row>
    <row r="137" s="9" customFormat="1" ht="75" customHeight="1" spans="1:20">
      <c r="A137" s="197">
        <v>133</v>
      </c>
      <c r="B137" s="283" t="s">
        <v>340</v>
      </c>
      <c r="C137" s="157">
        <v>1</v>
      </c>
      <c r="D137" s="158" t="s">
        <v>112</v>
      </c>
      <c r="E137" s="157"/>
      <c r="F137" s="157" t="s">
        <v>339</v>
      </c>
      <c r="G137" s="157">
        <v>32</v>
      </c>
      <c r="H137" s="67" t="s">
        <v>341</v>
      </c>
      <c r="I137" s="66" t="s">
        <v>34</v>
      </c>
      <c r="J137" s="140">
        <v>835</v>
      </c>
      <c r="K137" s="140">
        <v>2465</v>
      </c>
      <c r="L137" s="140">
        <v>2548.43</v>
      </c>
      <c r="M137" s="97">
        <v>2548.43</v>
      </c>
      <c r="N137" s="140"/>
      <c r="O137" s="97"/>
      <c r="P137" s="97"/>
      <c r="Q137" s="270"/>
      <c r="R137" s="66" t="s">
        <v>342</v>
      </c>
      <c r="S137" s="66"/>
      <c r="T137" s="20"/>
    </row>
    <row r="138" s="8" customFormat="1" ht="40" customHeight="1" spans="1:20">
      <c r="A138" s="197">
        <v>134</v>
      </c>
      <c r="B138" s="70" t="s">
        <v>343</v>
      </c>
      <c r="C138" s="157">
        <v>1</v>
      </c>
      <c r="D138" s="159" t="s">
        <v>81</v>
      </c>
      <c r="E138" s="71" t="s">
        <v>344</v>
      </c>
      <c r="F138" s="157" t="s">
        <v>339</v>
      </c>
      <c r="G138" s="71"/>
      <c r="H138" s="48" t="s">
        <v>345</v>
      </c>
      <c r="I138" s="66" t="s">
        <v>34</v>
      </c>
      <c r="J138" s="51">
        <v>14</v>
      </c>
      <c r="K138" s="51">
        <v>50</v>
      </c>
      <c r="L138" s="96">
        <v>162</v>
      </c>
      <c r="M138" s="85">
        <v>162</v>
      </c>
      <c r="N138" s="85"/>
      <c r="O138" s="85"/>
      <c r="P138" s="85"/>
      <c r="Q138" s="286"/>
      <c r="R138" s="51" t="s">
        <v>35</v>
      </c>
      <c r="S138" s="51"/>
      <c r="T138" s="20"/>
    </row>
    <row r="139" s="8" customFormat="1" ht="40" customHeight="1" spans="1:20">
      <c r="A139" s="197">
        <v>135</v>
      </c>
      <c r="B139" s="70" t="s">
        <v>346</v>
      </c>
      <c r="C139" s="157">
        <v>1</v>
      </c>
      <c r="D139" s="159" t="s">
        <v>81</v>
      </c>
      <c r="E139" s="71" t="s">
        <v>347</v>
      </c>
      <c r="F139" s="157" t="s">
        <v>339</v>
      </c>
      <c r="G139" s="71">
        <v>4.25</v>
      </c>
      <c r="H139" s="48" t="s">
        <v>348</v>
      </c>
      <c r="I139" s="66" t="s">
        <v>34</v>
      </c>
      <c r="J139" s="51">
        <v>56</v>
      </c>
      <c r="K139" s="51">
        <v>226</v>
      </c>
      <c r="L139" s="96">
        <v>170</v>
      </c>
      <c r="M139" s="85">
        <v>170</v>
      </c>
      <c r="N139" s="85"/>
      <c r="O139" s="85"/>
      <c r="P139" s="85"/>
      <c r="Q139" s="286"/>
      <c r="R139" s="51" t="s">
        <v>35</v>
      </c>
      <c r="S139" s="51"/>
      <c r="T139" s="20"/>
    </row>
    <row r="140" s="8" customFormat="1" ht="40" customHeight="1" spans="1:20">
      <c r="A140" s="197">
        <v>136</v>
      </c>
      <c r="B140" s="70" t="s">
        <v>349</v>
      </c>
      <c r="C140" s="157">
        <v>1</v>
      </c>
      <c r="D140" s="159" t="s">
        <v>81</v>
      </c>
      <c r="E140" s="71" t="s">
        <v>350</v>
      </c>
      <c r="F140" s="157" t="s">
        <v>339</v>
      </c>
      <c r="G140" s="71">
        <v>1.5</v>
      </c>
      <c r="H140" s="48" t="s">
        <v>351</v>
      </c>
      <c r="I140" s="66" t="s">
        <v>34</v>
      </c>
      <c r="J140" s="51">
        <v>21</v>
      </c>
      <c r="K140" s="51">
        <v>76</v>
      </c>
      <c r="L140" s="96">
        <v>56</v>
      </c>
      <c r="M140" s="85">
        <v>56</v>
      </c>
      <c r="N140" s="85"/>
      <c r="O140" s="85"/>
      <c r="P140" s="85"/>
      <c r="Q140" s="286"/>
      <c r="R140" s="51" t="s">
        <v>35</v>
      </c>
      <c r="S140" s="51"/>
      <c r="T140" s="20"/>
    </row>
    <row r="141" s="8" customFormat="1" ht="40" customHeight="1" spans="1:20">
      <c r="A141" s="197">
        <v>137</v>
      </c>
      <c r="B141" s="70" t="s">
        <v>352</v>
      </c>
      <c r="C141" s="157">
        <v>1</v>
      </c>
      <c r="D141" s="159" t="s">
        <v>37</v>
      </c>
      <c r="E141" s="71" t="s">
        <v>353</v>
      </c>
      <c r="F141" s="157" t="s">
        <v>339</v>
      </c>
      <c r="G141" s="71">
        <v>0.55</v>
      </c>
      <c r="H141" s="48" t="s">
        <v>354</v>
      </c>
      <c r="I141" s="66" t="s">
        <v>34</v>
      </c>
      <c r="J141" s="51">
        <v>8</v>
      </c>
      <c r="K141" s="51">
        <v>37</v>
      </c>
      <c r="L141" s="96">
        <v>33</v>
      </c>
      <c r="M141" s="85">
        <v>33</v>
      </c>
      <c r="N141" s="85"/>
      <c r="O141" s="85"/>
      <c r="P141" s="85"/>
      <c r="Q141" s="286"/>
      <c r="R141" s="51" t="s">
        <v>35</v>
      </c>
      <c r="S141" s="51"/>
      <c r="T141" s="20"/>
    </row>
    <row r="142" s="8" customFormat="1" ht="50" customHeight="1" spans="1:20">
      <c r="A142" s="197">
        <v>138</v>
      </c>
      <c r="B142" s="70" t="s">
        <v>355</v>
      </c>
      <c r="C142" s="157">
        <v>1</v>
      </c>
      <c r="D142" s="159" t="s">
        <v>37</v>
      </c>
      <c r="E142" s="71" t="s">
        <v>356</v>
      </c>
      <c r="F142" s="157" t="s">
        <v>339</v>
      </c>
      <c r="G142" s="71">
        <v>13</v>
      </c>
      <c r="H142" s="48" t="s">
        <v>357</v>
      </c>
      <c r="I142" s="66" t="s">
        <v>34</v>
      </c>
      <c r="J142" s="51">
        <v>70</v>
      </c>
      <c r="K142" s="51">
        <v>207</v>
      </c>
      <c r="L142" s="96">
        <v>347.63</v>
      </c>
      <c r="M142" s="85">
        <v>347.63</v>
      </c>
      <c r="N142" s="85"/>
      <c r="O142" s="85"/>
      <c r="P142" s="85"/>
      <c r="Q142" s="286"/>
      <c r="R142" s="51" t="s">
        <v>35</v>
      </c>
      <c r="S142" s="51" t="s">
        <v>358</v>
      </c>
      <c r="T142" s="20"/>
    </row>
    <row r="143" s="8" customFormat="1" ht="40" customHeight="1" spans="1:20">
      <c r="A143" s="197">
        <v>139</v>
      </c>
      <c r="B143" s="70" t="s">
        <v>359</v>
      </c>
      <c r="C143" s="157">
        <v>1</v>
      </c>
      <c r="D143" s="159" t="s">
        <v>37</v>
      </c>
      <c r="E143" s="71" t="s">
        <v>360</v>
      </c>
      <c r="F143" s="157" t="s">
        <v>339</v>
      </c>
      <c r="G143" s="71">
        <v>0.5</v>
      </c>
      <c r="H143" s="48" t="s">
        <v>361</v>
      </c>
      <c r="I143" s="66" t="s">
        <v>34</v>
      </c>
      <c r="J143" s="51">
        <v>3</v>
      </c>
      <c r="K143" s="51">
        <v>11</v>
      </c>
      <c r="L143" s="96">
        <v>30</v>
      </c>
      <c r="M143" s="85">
        <v>30</v>
      </c>
      <c r="N143" s="85"/>
      <c r="O143" s="85"/>
      <c r="P143" s="85"/>
      <c r="Q143" s="286"/>
      <c r="R143" s="51" t="s">
        <v>35</v>
      </c>
      <c r="S143" s="51"/>
      <c r="T143" s="20"/>
    </row>
    <row r="144" s="8" customFormat="1" ht="40" customHeight="1" spans="1:20">
      <c r="A144" s="197">
        <v>140</v>
      </c>
      <c r="B144" s="70" t="s">
        <v>362</v>
      </c>
      <c r="C144" s="157">
        <v>1</v>
      </c>
      <c r="D144" s="159" t="s">
        <v>37</v>
      </c>
      <c r="E144" s="71" t="s">
        <v>363</v>
      </c>
      <c r="F144" s="157" t="s">
        <v>339</v>
      </c>
      <c r="G144" s="71">
        <v>2.2</v>
      </c>
      <c r="H144" s="48" t="s">
        <v>364</v>
      </c>
      <c r="I144" s="66" t="s">
        <v>34</v>
      </c>
      <c r="J144" s="51">
        <v>35</v>
      </c>
      <c r="K144" s="51">
        <v>138</v>
      </c>
      <c r="L144" s="96">
        <v>137</v>
      </c>
      <c r="M144" s="85">
        <v>137</v>
      </c>
      <c r="N144" s="85"/>
      <c r="O144" s="85"/>
      <c r="P144" s="85"/>
      <c r="Q144" s="286"/>
      <c r="R144" s="51" t="s">
        <v>35</v>
      </c>
      <c r="S144" s="51"/>
      <c r="T144" s="20"/>
    </row>
    <row r="145" s="8" customFormat="1" ht="40" customHeight="1" spans="1:20">
      <c r="A145" s="197">
        <v>141</v>
      </c>
      <c r="B145" s="70" t="s">
        <v>365</v>
      </c>
      <c r="C145" s="157">
        <v>1</v>
      </c>
      <c r="D145" s="159" t="s">
        <v>180</v>
      </c>
      <c r="E145" s="71" t="s">
        <v>366</v>
      </c>
      <c r="F145" s="157" t="s">
        <v>339</v>
      </c>
      <c r="G145" s="71">
        <v>4.7</v>
      </c>
      <c r="H145" s="48" t="s">
        <v>367</v>
      </c>
      <c r="I145" s="66" t="s">
        <v>34</v>
      </c>
      <c r="J145" s="51">
        <v>109</v>
      </c>
      <c r="K145" s="51">
        <v>447</v>
      </c>
      <c r="L145" s="96">
        <v>220</v>
      </c>
      <c r="M145" s="85">
        <v>220</v>
      </c>
      <c r="N145" s="85"/>
      <c r="O145" s="85"/>
      <c r="P145" s="85"/>
      <c r="Q145" s="286"/>
      <c r="R145" s="51" t="s">
        <v>35</v>
      </c>
      <c r="S145" s="51"/>
      <c r="T145" s="20"/>
    </row>
    <row r="146" s="8" customFormat="1" ht="40" customHeight="1" spans="1:20">
      <c r="A146" s="197">
        <v>142</v>
      </c>
      <c r="B146" s="70" t="s">
        <v>368</v>
      </c>
      <c r="C146" s="157">
        <v>1</v>
      </c>
      <c r="D146" s="159" t="s">
        <v>159</v>
      </c>
      <c r="E146" s="71" t="s">
        <v>369</v>
      </c>
      <c r="F146" s="157" t="s">
        <v>339</v>
      </c>
      <c r="G146" s="71">
        <v>3</v>
      </c>
      <c r="H146" s="48" t="s">
        <v>370</v>
      </c>
      <c r="I146" s="66" t="s">
        <v>34</v>
      </c>
      <c r="J146" s="51">
        <v>24</v>
      </c>
      <c r="K146" s="51">
        <v>100</v>
      </c>
      <c r="L146" s="96">
        <v>150</v>
      </c>
      <c r="M146" s="85">
        <v>150</v>
      </c>
      <c r="N146" s="85"/>
      <c r="O146" s="85"/>
      <c r="P146" s="85"/>
      <c r="Q146" s="286"/>
      <c r="R146" s="51" t="s">
        <v>35</v>
      </c>
      <c r="S146" s="51"/>
      <c r="T146" s="20"/>
    </row>
    <row r="147" s="8" customFormat="1" ht="40" customHeight="1" spans="1:20">
      <c r="A147" s="197">
        <v>143</v>
      </c>
      <c r="B147" s="70" t="s">
        <v>371</v>
      </c>
      <c r="C147" s="157">
        <v>1</v>
      </c>
      <c r="D147" s="159" t="s">
        <v>41</v>
      </c>
      <c r="E147" s="71" t="s">
        <v>372</v>
      </c>
      <c r="F147" s="157" t="s">
        <v>339</v>
      </c>
      <c r="G147" s="71">
        <v>1.2</v>
      </c>
      <c r="H147" s="48" t="s">
        <v>373</v>
      </c>
      <c r="I147" s="66" t="s">
        <v>34</v>
      </c>
      <c r="J147" s="51">
        <v>26</v>
      </c>
      <c r="K147" s="51">
        <v>100</v>
      </c>
      <c r="L147" s="96">
        <v>65</v>
      </c>
      <c r="M147" s="85">
        <v>65</v>
      </c>
      <c r="N147" s="85"/>
      <c r="O147" s="85"/>
      <c r="P147" s="85"/>
      <c r="Q147" s="286"/>
      <c r="R147" s="51" t="s">
        <v>35</v>
      </c>
      <c r="S147" s="51"/>
      <c r="T147" s="20"/>
    </row>
    <row r="148" s="8" customFormat="1" ht="40" customHeight="1" spans="1:20">
      <c r="A148" s="197">
        <v>144</v>
      </c>
      <c r="B148" s="70" t="s">
        <v>374</v>
      </c>
      <c r="C148" s="157">
        <v>1</v>
      </c>
      <c r="D148" s="159" t="s">
        <v>41</v>
      </c>
      <c r="E148" s="71" t="s">
        <v>375</v>
      </c>
      <c r="F148" s="157" t="s">
        <v>339</v>
      </c>
      <c r="G148" s="71">
        <v>2</v>
      </c>
      <c r="H148" s="48" t="s">
        <v>376</v>
      </c>
      <c r="I148" s="66" t="s">
        <v>34</v>
      </c>
      <c r="J148" s="51">
        <v>40</v>
      </c>
      <c r="K148" s="51">
        <v>154</v>
      </c>
      <c r="L148" s="96">
        <v>110</v>
      </c>
      <c r="M148" s="85">
        <v>110</v>
      </c>
      <c r="N148" s="85"/>
      <c r="O148" s="85"/>
      <c r="P148" s="85"/>
      <c r="Q148" s="286"/>
      <c r="R148" s="51" t="s">
        <v>35</v>
      </c>
      <c r="S148" s="51"/>
      <c r="T148" s="20"/>
    </row>
    <row r="149" s="8" customFormat="1" ht="40" customHeight="1" spans="1:20">
      <c r="A149" s="197">
        <v>145</v>
      </c>
      <c r="B149" s="70" t="s">
        <v>377</v>
      </c>
      <c r="C149" s="157">
        <v>1</v>
      </c>
      <c r="D149" s="159" t="s">
        <v>52</v>
      </c>
      <c r="E149" s="71" t="s">
        <v>378</v>
      </c>
      <c r="F149" s="157" t="s">
        <v>339</v>
      </c>
      <c r="G149" s="71">
        <v>4.3</v>
      </c>
      <c r="H149" s="48" t="s">
        <v>379</v>
      </c>
      <c r="I149" s="66" t="s">
        <v>34</v>
      </c>
      <c r="J149" s="51">
        <v>95</v>
      </c>
      <c r="K149" s="51">
        <v>343</v>
      </c>
      <c r="L149" s="96">
        <v>175</v>
      </c>
      <c r="M149" s="85">
        <v>175</v>
      </c>
      <c r="N149" s="85"/>
      <c r="O149" s="85"/>
      <c r="P149" s="85"/>
      <c r="Q149" s="286"/>
      <c r="R149" s="51" t="s">
        <v>35</v>
      </c>
      <c r="S149" s="51"/>
      <c r="T149" s="20"/>
    </row>
    <row r="150" s="8" customFormat="1" ht="40" customHeight="1" spans="1:20">
      <c r="A150" s="197">
        <v>146</v>
      </c>
      <c r="B150" s="70" t="s">
        <v>380</v>
      </c>
      <c r="C150" s="157">
        <v>1</v>
      </c>
      <c r="D150" s="159" t="s">
        <v>135</v>
      </c>
      <c r="E150" s="71" t="s">
        <v>381</v>
      </c>
      <c r="F150" s="157" t="s">
        <v>339</v>
      </c>
      <c r="G150" s="71">
        <v>2.1</v>
      </c>
      <c r="H150" s="48" t="s">
        <v>382</v>
      </c>
      <c r="I150" s="66" t="s">
        <v>34</v>
      </c>
      <c r="J150" s="51">
        <v>22</v>
      </c>
      <c r="K150" s="51">
        <v>99</v>
      </c>
      <c r="L150" s="96">
        <v>100</v>
      </c>
      <c r="M150" s="85">
        <v>100</v>
      </c>
      <c r="N150" s="85"/>
      <c r="O150" s="85"/>
      <c r="P150" s="85"/>
      <c r="Q150" s="287"/>
      <c r="R150" s="51" t="s">
        <v>35</v>
      </c>
      <c r="S150" s="51"/>
      <c r="T150" s="20"/>
    </row>
    <row r="151" s="8" customFormat="1" ht="40" customHeight="1" spans="1:20">
      <c r="A151" s="197">
        <v>147</v>
      </c>
      <c r="B151" s="70" t="s">
        <v>383</v>
      </c>
      <c r="C151" s="157">
        <v>1</v>
      </c>
      <c r="D151" s="159" t="s">
        <v>180</v>
      </c>
      <c r="E151" s="71" t="s">
        <v>384</v>
      </c>
      <c r="F151" s="157" t="s">
        <v>339</v>
      </c>
      <c r="G151" s="71">
        <v>1</v>
      </c>
      <c r="H151" s="48" t="s">
        <v>385</v>
      </c>
      <c r="I151" s="66" t="s">
        <v>34</v>
      </c>
      <c r="J151" s="51">
        <v>14</v>
      </c>
      <c r="K151" s="51">
        <v>49</v>
      </c>
      <c r="L151" s="96">
        <v>50</v>
      </c>
      <c r="M151" s="85">
        <v>50</v>
      </c>
      <c r="N151" s="85"/>
      <c r="O151" s="85"/>
      <c r="P151" s="85"/>
      <c r="Q151" s="287"/>
      <c r="R151" s="51" t="s">
        <v>35</v>
      </c>
      <c r="S151" s="51"/>
      <c r="T151" s="20"/>
    </row>
    <row r="152" s="8" customFormat="1" ht="40" customHeight="1" spans="1:20">
      <c r="A152" s="197">
        <v>148</v>
      </c>
      <c r="B152" s="70" t="s">
        <v>386</v>
      </c>
      <c r="C152" s="157">
        <v>1</v>
      </c>
      <c r="D152" s="159" t="s">
        <v>180</v>
      </c>
      <c r="E152" s="71" t="s">
        <v>384</v>
      </c>
      <c r="F152" s="157" t="s">
        <v>339</v>
      </c>
      <c r="G152" s="71">
        <v>0.8</v>
      </c>
      <c r="H152" s="48" t="s">
        <v>387</v>
      </c>
      <c r="I152" s="66" t="s">
        <v>34</v>
      </c>
      <c r="J152" s="51">
        <v>4</v>
      </c>
      <c r="K152" s="51">
        <v>19</v>
      </c>
      <c r="L152" s="96">
        <v>35</v>
      </c>
      <c r="M152" s="85">
        <v>35</v>
      </c>
      <c r="N152" s="85"/>
      <c r="O152" s="85"/>
      <c r="P152" s="85"/>
      <c r="Q152" s="287"/>
      <c r="R152" s="51" t="s">
        <v>35</v>
      </c>
      <c r="S152" s="51"/>
      <c r="T152" s="20"/>
    </row>
    <row r="153" s="8" customFormat="1" ht="40" customHeight="1" spans="1:20">
      <c r="A153" s="197">
        <v>149</v>
      </c>
      <c r="B153" s="70" t="s">
        <v>388</v>
      </c>
      <c r="C153" s="157">
        <v>1</v>
      </c>
      <c r="D153" s="159" t="s">
        <v>52</v>
      </c>
      <c r="E153" s="71" t="s">
        <v>389</v>
      </c>
      <c r="F153" s="157" t="s">
        <v>339</v>
      </c>
      <c r="G153" s="71">
        <v>2</v>
      </c>
      <c r="H153" s="48" t="s">
        <v>390</v>
      </c>
      <c r="I153" s="66" t="s">
        <v>34</v>
      </c>
      <c r="J153" s="51">
        <v>4</v>
      </c>
      <c r="K153" s="51">
        <v>12</v>
      </c>
      <c r="L153" s="96">
        <v>90</v>
      </c>
      <c r="M153" s="85">
        <v>90</v>
      </c>
      <c r="N153" s="85"/>
      <c r="O153" s="85"/>
      <c r="P153" s="85"/>
      <c r="Q153" s="287"/>
      <c r="R153" s="51" t="s">
        <v>35</v>
      </c>
      <c r="S153" s="51"/>
      <c r="T153" s="20"/>
    </row>
    <row r="154" s="8" customFormat="1" ht="40" customHeight="1" spans="1:20">
      <c r="A154" s="197">
        <v>150</v>
      </c>
      <c r="B154" s="70" t="s">
        <v>391</v>
      </c>
      <c r="C154" s="157">
        <v>1</v>
      </c>
      <c r="D154" s="159" t="s">
        <v>41</v>
      </c>
      <c r="E154" s="71" t="s">
        <v>96</v>
      </c>
      <c r="F154" s="157" t="s">
        <v>339</v>
      </c>
      <c r="G154" s="71">
        <v>3</v>
      </c>
      <c r="H154" s="48" t="s">
        <v>392</v>
      </c>
      <c r="I154" s="66" t="s">
        <v>34</v>
      </c>
      <c r="J154" s="51">
        <v>4</v>
      </c>
      <c r="K154" s="51">
        <v>12</v>
      </c>
      <c r="L154" s="96">
        <v>150</v>
      </c>
      <c r="M154" s="85">
        <v>150</v>
      </c>
      <c r="N154" s="85"/>
      <c r="O154" s="85"/>
      <c r="P154" s="85"/>
      <c r="Q154" s="287"/>
      <c r="R154" s="51" t="s">
        <v>35</v>
      </c>
      <c r="S154" s="51"/>
      <c r="T154" s="20"/>
    </row>
    <row r="155" s="8" customFormat="1" ht="40" customHeight="1" spans="1:20">
      <c r="A155" s="197">
        <v>151</v>
      </c>
      <c r="B155" s="70" t="s">
        <v>393</v>
      </c>
      <c r="C155" s="157">
        <v>1</v>
      </c>
      <c r="D155" s="159" t="s">
        <v>159</v>
      </c>
      <c r="E155" s="71" t="s">
        <v>394</v>
      </c>
      <c r="F155" s="157" t="s">
        <v>339</v>
      </c>
      <c r="G155" s="71">
        <v>3.7</v>
      </c>
      <c r="H155" s="48" t="s">
        <v>395</v>
      </c>
      <c r="I155" s="66" t="s">
        <v>34</v>
      </c>
      <c r="J155" s="51">
        <v>32</v>
      </c>
      <c r="K155" s="51">
        <v>120</v>
      </c>
      <c r="L155" s="96">
        <v>200</v>
      </c>
      <c r="M155" s="85">
        <v>200</v>
      </c>
      <c r="N155" s="85"/>
      <c r="O155" s="85"/>
      <c r="P155" s="85"/>
      <c r="Q155" s="287"/>
      <c r="R155" s="51" t="s">
        <v>35</v>
      </c>
      <c r="S155" s="51"/>
      <c r="T155" s="20"/>
    </row>
    <row r="156" s="8" customFormat="1" ht="40" customHeight="1" spans="1:20">
      <c r="A156" s="197">
        <v>152</v>
      </c>
      <c r="B156" s="70" t="s">
        <v>396</v>
      </c>
      <c r="C156" s="157">
        <v>1</v>
      </c>
      <c r="D156" s="159" t="s">
        <v>203</v>
      </c>
      <c r="E156" s="71" t="s">
        <v>397</v>
      </c>
      <c r="F156" s="157" t="s">
        <v>339</v>
      </c>
      <c r="G156" s="71">
        <v>2</v>
      </c>
      <c r="H156" s="48" t="s">
        <v>398</v>
      </c>
      <c r="I156" s="66" t="s">
        <v>34</v>
      </c>
      <c r="J156" s="51">
        <v>36</v>
      </c>
      <c r="K156" s="51">
        <v>135</v>
      </c>
      <c r="L156" s="96">
        <v>100</v>
      </c>
      <c r="M156" s="85">
        <v>100</v>
      </c>
      <c r="N156" s="85"/>
      <c r="O156" s="85"/>
      <c r="P156" s="85"/>
      <c r="Q156" s="287"/>
      <c r="R156" s="51" t="s">
        <v>35</v>
      </c>
      <c r="S156" s="51"/>
      <c r="T156" s="20"/>
    </row>
    <row r="157" s="8" customFormat="1" ht="40" customHeight="1" spans="1:20">
      <c r="A157" s="197">
        <v>153</v>
      </c>
      <c r="B157" s="70" t="s">
        <v>399</v>
      </c>
      <c r="C157" s="157">
        <v>1</v>
      </c>
      <c r="D157" s="159" t="s">
        <v>37</v>
      </c>
      <c r="E157" s="71" t="s">
        <v>236</v>
      </c>
      <c r="F157" s="157" t="s">
        <v>339</v>
      </c>
      <c r="G157" s="71">
        <v>2.2</v>
      </c>
      <c r="H157" s="48" t="s">
        <v>400</v>
      </c>
      <c r="I157" s="66" t="s">
        <v>34</v>
      </c>
      <c r="J157" s="51">
        <v>17</v>
      </c>
      <c r="K157" s="51">
        <v>65</v>
      </c>
      <c r="L157" s="96">
        <v>105</v>
      </c>
      <c r="M157" s="85">
        <v>105</v>
      </c>
      <c r="N157" s="85"/>
      <c r="O157" s="85"/>
      <c r="P157" s="85"/>
      <c r="Q157" s="287"/>
      <c r="R157" s="51" t="s">
        <v>35</v>
      </c>
      <c r="S157" s="51"/>
      <c r="T157" s="20"/>
    </row>
    <row r="158" s="8" customFormat="1" ht="40" customHeight="1" spans="1:20">
      <c r="A158" s="197">
        <v>154</v>
      </c>
      <c r="B158" s="70" t="s">
        <v>401</v>
      </c>
      <c r="C158" s="157">
        <v>1</v>
      </c>
      <c r="D158" s="159" t="s">
        <v>37</v>
      </c>
      <c r="E158" s="71" t="s">
        <v>236</v>
      </c>
      <c r="F158" s="157" t="s">
        <v>339</v>
      </c>
      <c r="G158" s="71">
        <v>0.83</v>
      </c>
      <c r="H158" s="48" t="s">
        <v>402</v>
      </c>
      <c r="I158" s="66" t="s">
        <v>34</v>
      </c>
      <c r="J158" s="51">
        <v>17</v>
      </c>
      <c r="K158" s="51">
        <v>76</v>
      </c>
      <c r="L158" s="96">
        <v>116</v>
      </c>
      <c r="M158" s="85">
        <v>116</v>
      </c>
      <c r="N158" s="85"/>
      <c r="O158" s="85"/>
      <c r="P158" s="85"/>
      <c r="Q158" s="287"/>
      <c r="R158" s="51" t="s">
        <v>35</v>
      </c>
      <c r="S158" s="51"/>
      <c r="T158" s="20"/>
    </row>
    <row r="159" s="8" customFormat="1" ht="40" customHeight="1" spans="1:20">
      <c r="A159" s="197">
        <v>155</v>
      </c>
      <c r="B159" s="70" t="s">
        <v>403</v>
      </c>
      <c r="C159" s="157">
        <v>1</v>
      </c>
      <c r="D159" s="159" t="s">
        <v>81</v>
      </c>
      <c r="E159" s="71" t="s">
        <v>239</v>
      </c>
      <c r="F159" s="157" t="s">
        <v>339</v>
      </c>
      <c r="G159" s="71">
        <v>3</v>
      </c>
      <c r="H159" s="48" t="s">
        <v>404</v>
      </c>
      <c r="I159" s="66" t="s">
        <v>34</v>
      </c>
      <c r="J159" s="51">
        <v>17</v>
      </c>
      <c r="K159" s="51">
        <v>65</v>
      </c>
      <c r="L159" s="96">
        <v>100</v>
      </c>
      <c r="M159" s="85">
        <v>100</v>
      </c>
      <c r="N159" s="85"/>
      <c r="O159" s="85"/>
      <c r="P159" s="85"/>
      <c r="Q159" s="287"/>
      <c r="R159" s="51" t="s">
        <v>35</v>
      </c>
      <c r="S159" s="51"/>
      <c r="T159" s="20"/>
    </row>
    <row r="160" s="8" customFormat="1" ht="40" customHeight="1" spans="1:20">
      <c r="A160" s="197">
        <v>156</v>
      </c>
      <c r="B160" s="70" t="s">
        <v>405</v>
      </c>
      <c r="C160" s="157">
        <v>1</v>
      </c>
      <c r="D160" s="159" t="s">
        <v>81</v>
      </c>
      <c r="E160" s="71" t="s">
        <v>239</v>
      </c>
      <c r="F160" s="157" t="s">
        <v>339</v>
      </c>
      <c r="G160" s="71">
        <v>2.5</v>
      </c>
      <c r="H160" s="48" t="s">
        <v>406</v>
      </c>
      <c r="I160" s="66" t="s">
        <v>34</v>
      </c>
      <c r="J160" s="51">
        <v>17</v>
      </c>
      <c r="K160" s="51">
        <v>65</v>
      </c>
      <c r="L160" s="96">
        <v>100</v>
      </c>
      <c r="M160" s="85">
        <v>100</v>
      </c>
      <c r="N160" s="85"/>
      <c r="O160" s="85"/>
      <c r="P160" s="85"/>
      <c r="Q160" s="287"/>
      <c r="R160" s="51" t="s">
        <v>35</v>
      </c>
      <c r="S160" s="51"/>
      <c r="T160" s="20"/>
    </row>
    <row r="161" s="8" customFormat="1" ht="40" customHeight="1" spans="1:20">
      <c r="A161" s="197">
        <v>157</v>
      </c>
      <c r="B161" s="70" t="s">
        <v>407</v>
      </c>
      <c r="C161" s="157">
        <v>1</v>
      </c>
      <c r="D161" s="159" t="s">
        <v>45</v>
      </c>
      <c r="E161" s="71" t="s">
        <v>188</v>
      </c>
      <c r="F161" s="157" t="s">
        <v>339</v>
      </c>
      <c r="G161" s="71">
        <v>2.39</v>
      </c>
      <c r="H161" s="48" t="s">
        <v>408</v>
      </c>
      <c r="I161" s="66" t="s">
        <v>34</v>
      </c>
      <c r="J161" s="51">
        <v>43</v>
      </c>
      <c r="K161" s="51">
        <v>136</v>
      </c>
      <c r="L161" s="96">
        <v>250</v>
      </c>
      <c r="M161" s="85">
        <v>250</v>
      </c>
      <c r="N161" s="85"/>
      <c r="O161" s="85"/>
      <c r="P161" s="85"/>
      <c r="Q161" s="287"/>
      <c r="R161" s="51" t="s">
        <v>35</v>
      </c>
      <c r="S161" s="51"/>
      <c r="T161" s="20"/>
    </row>
    <row r="162" s="8" customFormat="1" ht="40" customHeight="1" spans="1:20">
      <c r="A162" s="197">
        <v>158</v>
      </c>
      <c r="B162" s="70" t="s">
        <v>409</v>
      </c>
      <c r="C162" s="157">
        <v>1</v>
      </c>
      <c r="D162" s="159" t="s">
        <v>37</v>
      </c>
      <c r="E162" s="71" t="s">
        <v>410</v>
      </c>
      <c r="F162" s="157" t="s">
        <v>339</v>
      </c>
      <c r="G162" s="71">
        <v>2.55</v>
      </c>
      <c r="H162" s="48" t="s">
        <v>411</v>
      </c>
      <c r="I162" s="66" t="s">
        <v>34</v>
      </c>
      <c r="J162" s="51">
        <v>28</v>
      </c>
      <c r="K162" s="51">
        <v>97</v>
      </c>
      <c r="L162" s="96">
        <v>250</v>
      </c>
      <c r="M162" s="85">
        <v>250</v>
      </c>
      <c r="N162" s="85"/>
      <c r="O162" s="85"/>
      <c r="P162" s="85"/>
      <c r="Q162" s="287"/>
      <c r="R162" s="51" t="s">
        <v>35</v>
      </c>
      <c r="S162" s="51"/>
      <c r="T162" s="20"/>
    </row>
    <row r="163" s="8" customFormat="1" ht="40" customHeight="1" spans="1:20">
      <c r="A163" s="197">
        <v>159</v>
      </c>
      <c r="B163" s="70" t="s">
        <v>412</v>
      </c>
      <c r="C163" s="157">
        <v>1</v>
      </c>
      <c r="D163" s="52" t="s">
        <v>81</v>
      </c>
      <c r="E163" s="51" t="s">
        <v>85</v>
      </c>
      <c r="F163" s="157" t="s">
        <v>339</v>
      </c>
      <c r="G163" s="51">
        <v>4</v>
      </c>
      <c r="H163" s="73" t="s">
        <v>413</v>
      </c>
      <c r="I163" s="66" t="s">
        <v>34</v>
      </c>
      <c r="J163" s="51">
        <v>250</v>
      </c>
      <c r="K163" s="51">
        <v>869</v>
      </c>
      <c r="L163" s="96">
        <v>230</v>
      </c>
      <c r="M163" s="85">
        <v>230</v>
      </c>
      <c r="N163" s="85"/>
      <c r="O163" s="85"/>
      <c r="P163" s="85"/>
      <c r="Q163" s="269"/>
      <c r="R163" s="51" t="s">
        <v>87</v>
      </c>
      <c r="S163" s="63"/>
      <c r="T163" s="20"/>
    </row>
    <row r="164" s="8" customFormat="1" ht="40" customHeight="1" spans="1:20">
      <c r="A164" s="197">
        <v>160</v>
      </c>
      <c r="B164" s="70" t="s">
        <v>414</v>
      </c>
      <c r="C164" s="157">
        <v>1</v>
      </c>
      <c r="D164" s="52" t="s">
        <v>415</v>
      </c>
      <c r="E164" s="51" t="s">
        <v>136</v>
      </c>
      <c r="F164" s="157" t="s">
        <v>339</v>
      </c>
      <c r="G164" s="51">
        <v>0.48</v>
      </c>
      <c r="H164" s="50" t="s">
        <v>416</v>
      </c>
      <c r="I164" s="66" t="s">
        <v>34</v>
      </c>
      <c r="J164" s="51">
        <v>165</v>
      </c>
      <c r="K164" s="51">
        <v>569</v>
      </c>
      <c r="L164" s="96">
        <v>50</v>
      </c>
      <c r="M164" s="85">
        <v>50</v>
      </c>
      <c r="N164" s="85"/>
      <c r="O164" s="85"/>
      <c r="P164" s="85"/>
      <c r="Q164" s="268"/>
      <c r="R164" s="51" t="s">
        <v>98</v>
      </c>
      <c r="S164" s="63"/>
      <c r="T164" s="20"/>
    </row>
    <row r="165" s="8" customFormat="1" ht="40" customHeight="1" spans="1:20">
      <c r="A165" s="197">
        <v>161</v>
      </c>
      <c r="B165" s="70" t="s">
        <v>417</v>
      </c>
      <c r="C165" s="157">
        <v>1</v>
      </c>
      <c r="D165" s="52" t="s">
        <v>31</v>
      </c>
      <c r="E165" s="51" t="s">
        <v>418</v>
      </c>
      <c r="F165" s="157" t="s">
        <v>339</v>
      </c>
      <c r="G165" s="51">
        <v>0.3</v>
      </c>
      <c r="H165" s="50" t="s">
        <v>419</v>
      </c>
      <c r="I165" s="66" t="s">
        <v>34</v>
      </c>
      <c r="J165" s="51">
        <v>50</v>
      </c>
      <c r="K165" s="51">
        <v>153</v>
      </c>
      <c r="L165" s="96">
        <v>10</v>
      </c>
      <c r="M165" s="85">
        <v>10</v>
      </c>
      <c r="N165" s="85"/>
      <c r="O165" s="85"/>
      <c r="P165" s="85"/>
      <c r="Q165" s="268"/>
      <c r="R165" s="51" t="s">
        <v>98</v>
      </c>
      <c r="S165" s="51"/>
      <c r="T165" s="20"/>
    </row>
    <row r="166" s="8" customFormat="1" ht="40" customHeight="1" spans="1:20">
      <c r="A166" s="197">
        <v>162</v>
      </c>
      <c r="B166" s="70" t="s">
        <v>420</v>
      </c>
      <c r="C166" s="157">
        <v>1</v>
      </c>
      <c r="D166" s="52" t="s">
        <v>31</v>
      </c>
      <c r="E166" s="51" t="s">
        <v>421</v>
      </c>
      <c r="F166" s="157" t="s">
        <v>339</v>
      </c>
      <c r="G166" s="51">
        <v>0.3</v>
      </c>
      <c r="H166" s="52" t="s">
        <v>422</v>
      </c>
      <c r="I166" s="66" t="s">
        <v>34</v>
      </c>
      <c r="J166" s="51">
        <v>35</v>
      </c>
      <c r="K166" s="51">
        <v>108</v>
      </c>
      <c r="L166" s="96">
        <v>10</v>
      </c>
      <c r="M166" s="85">
        <v>10</v>
      </c>
      <c r="N166" s="85"/>
      <c r="O166" s="85"/>
      <c r="P166" s="85"/>
      <c r="Q166" s="268"/>
      <c r="R166" s="51" t="s">
        <v>98</v>
      </c>
      <c r="S166" s="51"/>
      <c r="T166" s="20"/>
    </row>
    <row r="167" s="8" customFormat="1" ht="40" customHeight="1" spans="1:20">
      <c r="A167" s="197">
        <v>163</v>
      </c>
      <c r="B167" s="70" t="s">
        <v>423</v>
      </c>
      <c r="C167" s="157">
        <v>1</v>
      </c>
      <c r="D167" s="52" t="s">
        <v>37</v>
      </c>
      <c r="E167" s="51" t="s">
        <v>360</v>
      </c>
      <c r="F167" s="157" t="s">
        <v>339</v>
      </c>
      <c r="G167" s="51">
        <v>0.66</v>
      </c>
      <c r="H167" s="50" t="s">
        <v>424</v>
      </c>
      <c r="I167" s="66" t="s">
        <v>34</v>
      </c>
      <c r="J167" s="51">
        <v>80</v>
      </c>
      <c r="K167" s="51">
        <v>316</v>
      </c>
      <c r="L167" s="96">
        <v>25</v>
      </c>
      <c r="M167" s="85">
        <v>25</v>
      </c>
      <c r="N167" s="85"/>
      <c r="O167" s="85"/>
      <c r="P167" s="85"/>
      <c r="Q167" s="268"/>
      <c r="R167" s="51" t="s">
        <v>98</v>
      </c>
      <c r="S167" s="51"/>
      <c r="T167" s="20"/>
    </row>
    <row r="168" s="8" customFormat="1" ht="40" customHeight="1" spans="1:20">
      <c r="A168" s="197">
        <v>164</v>
      </c>
      <c r="B168" s="70" t="s">
        <v>425</v>
      </c>
      <c r="C168" s="157">
        <v>1</v>
      </c>
      <c r="D168" s="52" t="s">
        <v>37</v>
      </c>
      <c r="E168" s="51" t="s">
        <v>426</v>
      </c>
      <c r="F168" s="157" t="s">
        <v>339</v>
      </c>
      <c r="G168" s="51">
        <v>0.24</v>
      </c>
      <c r="H168" s="50" t="s">
        <v>427</v>
      </c>
      <c r="I168" s="66" t="s">
        <v>34</v>
      </c>
      <c r="J168" s="51">
        <v>11</v>
      </c>
      <c r="K168" s="51">
        <v>41</v>
      </c>
      <c r="L168" s="85">
        <v>10</v>
      </c>
      <c r="M168" s="85">
        <v>10</v>
      </c>
      <c r="N168" s="85"/>
      <c r="O168" s="85"/>
      <c r="P168" s="85"/>
      <c r="Q168" s="266"/>
      <c r="R168" s="51" t="s">
        <v>98</v>
      </c>
      <c r="S168" s="51"/>
      <c r="T168" s="20"/>
    </row>
    <row r="169" s="8" customFormat="1" ht="40" customHeight="1" spans="1:20">
      <c r="A169" s="197">
        <v>165</v>
      </c>
      <c r="B169" s="70" t="s">
        <v>428</v>
      </c>
      <c r="C169" s="157">
        <v>1</v>
      </c>
      <c r="D169" s="52" t="s">
        <v>52</v>
      </c>
      <c r="E169" s="51" t="s">
        <v>429</v>
      </c>
      <c r="F169" s="157" t="s">
        <v>339</v>
      </c>
      <c r="G169" s="51">
        <v>1</v>
      </c>
      <c r="H169" s="50" t="s">
        <v>430</v>
      </c>
      <c r="I169" s="66" t="s">
        <v>34</v>
      </c>
      <c r="J169" s="51">
        <v>31</v>
      </c>
      <c r="K169" s="51">
        <v>118</v>
      </c>
      <c r="L169" s="85">
        <v>50</v>
      </c>
      <c r="M169" s="85">
        <v>50</v>
      </c>
      <c r="N169" s="85"/>
      <c r="O169" s="85"/>
      <c r="P169" s="85"/>
      <c r="Q169" s="266"/>
      <c r="R169" s="51" t="s">
        <v>98</v>
      </c>
      <c r="S169" s="51"/>
      <c r="T169" s="20"/>
    </row>
    <row r="170" s="8" customFormat="1" ht="40" customHeight="1" spans="1:20">
      <c r="A170" s="197">
        <v>166</v>
      </c>
      <c r="B170" s="70" t="s">
        <v>431</v>
      </c>
      <c r="C170" s="157">
        <v>1</v>
      </c>
      <c r="D170" s="159" t="s">
        <v>159</v>
      </c>
      <c r="E170" s="71" t="s">
        <v>432</v>
      </c>
      <c r="F170" s="157" t="s">
        <v>339</v>
      </c>
      <c r="G170" s="71">
        <v>0.3</v>
      </c>
      <c r="H170" s="50" t="s">
        <v>433</v>
      </c>
      <c r="I170" s="66" t="s">
        <v>34</v>
      </c>
      <c r="J170" s="51">
        <v>180</v>
      </c>
      <c r="K170" s="51">
        <v>635</v>
      </c>
      <c r="L170" s="96">
        <v>10</v>
      </c>
      <c r="M170" s="85">
        <v>10</v>
      </c>
      <c r="N170" s="85"/>
      <c r="O170" s="85"/>
      <c r="P170" s="85"/>
      <c r="Q170" s="268"/>
      <c r="R170" s="51" t="s">
        <v>98</v>
      </c>
      <c r="S170" s="51"/>
      <c r="T170" s="20"/>
    </row>
    <row r="171" s="5" customFormat="1" ht="40" customHeight="1" spans="1:20">
      <c r="A171" s="197">
        <v>167</v>
      </c>
      <c r="B171" s="50" t="s">
        <v>434</v>
      </c>
      <c r="C171" s="157">
        <v>1</v>
      </c>
      <c r="D171" s="51" t="s">
        <v>203</v>
      </c>
      <c r="E171" s="51" t="s">
        <v>435</v>
      </c>
      <c r="F171" s="157" t="s">
        <v>339</v>
      </c>
      <c r="G171" s="51">
        <v>1</v>
      </c>
      <c r="H171" s="50" t="s">
        <v>436</v>
      </c>
      <c r="I171" s="66" t="s">
        <v>34</v>
      </c>
      <c r="J171" s="51">
        <v>69</v>
      </c>
      <c r="K171" s="51">
        <v>379</v>
      </c>
      <c r="L171" s="83">
        <v>49.5</v>
      </c>
      <c r="M171" s="51">
        <v>49.5</v>
      </c>
      <c r="N171" s="85"/>
      <c r="O171" s="85"/>
      <c r="P171" s="85"/>
      <c r="Q171" s="266"/>
      <c r="R171" s="51" t="s">
        <v>98</v>
      </c>
      <c r="S171" s="52"/>
      <c r="T171" s="20"/>
    </row>
    <row r="172" s="5" customFormat="1" ht="40" customHeight="1" spans="1:20">
      <c r="A172" s="197">
        <v>168</v>
      </c>
      <c r="B172" s="50" t="s">
        <v>437</v>
      </c>
      <c r="C172" s="157">
        <v>1</v>
      </c>
      <c r="D172" s="51" t="s">
        <v>37</v>
      </c>
      <c r="E172" s="51" t="s">
        <v>438</v>
      </c>
      <c r="F172" s="157" t="s">
        <v>339</v>
      </c>
      <c r="G172" s="51">
        <v>0.3</v>
      </c>
      <c r="H172" s="50" t="s">
        <v>439</v>
      </c>
      <c r="I172" s="66" t="s">
        <v>34</v>
      </c>
      <c r="J172" s="51">
        <v>11</v>
      </c>
      <c r="K172" s="51">
        <v>39</v>
      </c>
      <c r="L172" s="83">
        <v>29.7</v>
      </c>
      <c r="M172" s="51">
        <v>29.7</v>
      </c>
      <c r="N172" s="85"/>
      <c r="O172" s="85"/>
      <c r="P172" s="85"/>
      <c r="Q172" s="266"/>
      <c r="R172" s="51" t="s">
        <v>98</v>
      </c>
      <c r="S172" s="52"/>
      <c r="T172" s="20"/>
    </row>
    <row r="173" s="5" customFormat="1" ht="40" customHeight="1" spans="1:20">
      <c r="A173" s="197">
        <v>169</v>
      </c>
      <c r="B173" s="48" t="s">
        <v>440</v>
      </c>
      <c r="C173" s="157">
        <v>1</v>
      </c>
      <c r="D173" s="49" t="s">
        <v>37</v>
      </c>
      <c r="E173" s="49" t="s">
        <v>441</v>
      </c>
      <c r="F173" s="157" t="s">
        <v>339</v>
      </c>
      <c r="G173" s="49">
        <v>0.23</v>
      </c>
      <c r="H173" s="48" t="s">
        <v>442</v>
      </c>
      <c r="I173" s="66" t="s">
        <v>34</v>
      </c>
      <c r="J173" s="51">
        <v>25</v>
      </c>
      <c r="K173" s="51">
        <v>90</v>
      </c>
      <c r="L173" s="83">
        <v>9.9</v>
      </c>
      <c r="M173" s="51">
        <v>9.9</v>
      </c>
      <c r="N173" s="85"/>
      <c r="O173" s="85"/>
      <c r="P173" s="85"/>
      <c r="Q173" s="266"/>
      <c r="R173" s="51" t="s">
        <v>98</v>
      </c>
      <c r="S173" s="52"/>
      <c r="T173" s="20"/>
    </row>
    <row r="174" s="5" customFormat="1" ht="40" customHeight="1" spans="1:20">
      <c r="A174" s="197">
        <v>170</v>
      </c>
      <c r="B174" s="50" t="s">
        <v>443</v>
      </c>
      <c r="C174" s="157">
        <v>1</v>
      </c>
      <c r="D174" s="51" t="s">
        <v>159</v>
      </c>
      <c r="E174" s="51" t="s">
        <v>369</v>
      </c>
      <c r="F174" s="157" t="s">
        <v>339</v>
      </c>
      <c r="G174" s="51">
        <v>0.9</v>
      </c>
      <c r="H174" s="50" t="s">
        <v>444</v>
      </c>
      <c r="I174" s="66" t="s">
        <v>34</v>
      </c>
      <c r="J174" s="51">
        <v>2</v>
      </c>
      <c r="K174" s="51">
        <v>7</v>
      </c>
      <c r="L174" s="83">
        <v>19.8</v>
      </c>
      <c r="M174" s="51">
        <v>19.8</v>
      </c>
      <c r="N174" s="85"/>
      <c r="O174" s="85"/>
      <c r="P174" s="85"/>
      <c r="Q174" s="266"/>
      <c r="R174" s="51" t="s">
        <v>98</v>
      </c>
      <c r="S174" s="52"/>
      <c r="T174" s="20"/>
    </row>
    <row r="175" s="5" customFormat="1" ht="40" customHeight="1" spans="1:20">
      <c r="A175" s="197">
        <v>171</v>
      </c>
      <c r="B175" s="50" t="s">
        <v>445</v>
      </c>
      <c r="C175" s="157">
        <v>1</v>
      </c>
      <c r="D175" s="51" t="s">
        <v>123</v>
      </c>
      <c r="E175" s="51" t="s">
        <v>446</v>
      </c>
      <c r="F175" s="157" t="s">
        <v>339</v>
      </c>
      <c r="G175" s="51">
        <v>0.69</v>
      </c>
      <c r="H175" s="50" t="s">
        <v>447</v>
      </c>
      <c r="I175" s="66" t="s">
        <v>34</v>
      </c>
      <c r="J175" s="51">
        <v>3</v>
      </c>
      <c r="K175" s="51">
        <v>11</v>
      </c>
      <c r="L175" s="83">
        <v>22.5</v>
      </c>
      <c r="M175" s="51">
        <v>22.5</v>
      </c>
      <c r="N175" s="85"/>
      <c r="O175" s="85"/>
      <c r="P175" s="85"/>
      <c r="Q175" s="266"/>
      <c r="R175" s="51" t="s">
        <v>98</v>
      </c>
      <c r="S175" s="52" t="s">
        <v>448</v>
      </c>
      <c r="T175" s="20"/>
    </row>
    <row r="176" s="5" customFormat="1" ht="40" customHeight="1" spans="1:20">
      <c r="A176" s="197">
        <v>172</v>
      </c>
      <c r="B176" s="50" t="s">
        <v>449</v>
      </c>
      <c r="C176" s="157">
        <v>1</v>
      </c>
      <c r="D176" s="51" t="s">
        <v>180</v>
      </c>
      <c r="E176" s="51" t="s">
        <v>450</v>
      </c>
      <c r="F176" s="157" t="s">
        <v>339</v>
      </c>
      <c r="G176" s="51">
        <v>0.57</v>
      </c>
      <c r="H176" s="50" t="s">
        <v>451</v>
      </c>
      <c r="I176" s="66" t="s">
        <v>34</v>
      </c>
      <c r="J176" s="51">
        <v>14</v>
      </c>
      <c r="K176" s="51">
        <v>55</v>
      </c>
      <c r="L176" s="83">
        <v>19.8</v>
      </c>
      <c r="M176" s="51">
        <v>19.8</v>
      </c>
      <c r="N176" s="85"/>
      <c r="O176" s="85"/>
      <c r="P176" s="85"/>
      <c r="Q176" s="266"/>
      <c r="R176" s="51" t="s">
        <v>98</v>
      </c>
      <c r="S176" s="52"/>
      <c r="T176" s="20"/>
    </row>
    <row r="177" s="213" customFormat="1" ht="30" customHeight="1" spans="1:20">
      <c r="A177" s="197">
        <v>173</v>
      </c>
      <c r="B177" s="207" t="s">
        <v>452</v>
      </c>
      <c r="C177" s="197">
        <f>SUM(C178:C179)</f>
        <v>2</v>
      </c>
      <c r="D177" s="197"/>
      <c r="E177" s="197"/>
      <c r="F177" s="197" t="s">
        <v>141</v>
      </c>
      <c r="G177" s="197">
        <f t="shared" ref="D177:Q177" si="33">SUM(G178:G179)</f>
        <v>2</v>
      </c>
      <c r="H177" s="197"/>
      <c r="I177" s="197"/>
      <c r="J177" s="197">
        <f t="shared" si="33"/>
        <v>2316</v>
      </c>
      <c r="K177" s="197">
        <f t="shared" si="33"/>
        <v>7982</v>
      </c>
      <c r="L177" s="211">
        <f t="shared" si="33"/>
        <v>2845.87</v>
      </c>
      <c r="M177" s="211">
        <f t="shared" si="33"/>
        <v>381.31</v>
      </c>
      <c r="N177" s="211">
        <f t="shared" si="33"/>
        <v>2464.56</v>
      </c>
      <c r="O177" s="211">
        <f t="shared" si="33"/>
        <v>0</v>
      </c>
      <c r="P177" s="211">
        <f t="shared" si="33"/>
        <v>0</v>
      </c>
      <c r="Q177" s="265">
        <f t="shared" si="33"/>
        <v>0</v>
      </c>
      <c r="R177" s="211"/>
      <c r="S177" s="197"/>
      <c r="T177" s="20"/>
    </row>
    <row r="178" s="29" customFormat="1" ht="40" customHeight="1" spans="1:20">
      <c r="A178" s="197">
        <v>174</v>
      </c>
      <c r="B178" s="50" t="s">
        <v>453</v>
      </c>
      <c r="C178" s="161">
        <v>1</v>
      </c>
      <c r="D178" s="52" t="s">
        <v>454</v>
      </c>
      <c r="E178" s="161"/>
      <c r="F178" s="161" t="s">
        <v>141</v>
      </c>
      <c r="G178" s="161">
        <v>1</v>
      </c>
      <c r="H178" s="50" t="s">
        <v>455</v>
      </c>
      <c r="I178" s="51" t="s">
        <v>34</v>
      </c>
      <c r="J178" s="51">
        <v>360</v>
      </c>
      <c r="K178" s="51">
        <v>1136</v>
      </c>
      <c r="L178" s="85">
        <v>381.31</v>
      </c>
      <c r="M178" s="85">
        <v>381.31</v>
      </c>
      <c r="N178" s="168"/>
      <c r="O178" s="168"/>
      <c r="P178" s="168"/>
      <c r="Q178" s="288"/>
      <c r="R178" s="51" t="s">
        <v>456</v>
      </c>
      <c r="S178" s="161"/>
      <c r="T178" s="20"/>
    </row>
    <row r="179" s="29" customFormat="1" ht="41" customHeight="1" spans="1:20">
      <c r="A179" s="197">
        <v>175</v>
      </c>
      <c r="B179" s="65" t="s">
        <v>457</v>
      </c>
      <c r="C179" s="161">
        <v>1</v>
      </c>
      <c r="D179" s="52" t="s">
        <v>454</v>
      </c>
      <c r="E179" s="161"/>
      <c r="F179" s="161" t="s">
        <v>141</v>
      </c>
      <c r="G179" s="161">
        <v>1</v>
      </c>
      <c r="H179" s="73" t="s">
        <v>458</v>
      </c>
      <c r="I179" s="51" t="s">
        <v>34</v>
      </c>
      <c r="J179" s="51">
        <v>1956</v>
      </c>
      <c r="K179" s="51">
        <v>6846</v>
      </c>
      <c r="L179" s="85">
        <v>2464.56</v>
      </c>
      <c r="M179" s="168"/>
      <c r="N179" s="85">
        <v>2464.56</v>
      </c>
      <c r="O179" s="168"/>
      <c r="P179" s="168"/>
      <c r="Q179" s="288"/>
      <c r="R179" s="51" t="s">
        <v>456</v>
      </c>
      <c r="S179" s="161"/>
      <c r="T179" s="20"/>
    </row>
    <row r="180" s="213" customFormat="1" ht="30" customHeight="1" spans="1:20">
      <c r="A180" s="197">
        <v>176</v>
      </c>
      <c r="B180" s="207" t="s">
        <v>459</v>
      </c>
      <c r="C180" s="197">
        <f>SUM(C181:C191)</f>
        <v>11</v>
      </c>
      <c r="D180" s="197"/>
      <c r="E180" s="197"/>
      <c r="F180" s="197" t="s">
        <v>185</v>
      </c>
      <c r="G180" s="197">
        <f>SUM(G181:G192)</f>
        <v>12</v>
      </c>
      <c r="H180" s="197">
        <f t="shared" ref="H180:Q180" si="34">SUM(H181:H192)</f>
        <v>0</v>
      </c>
      <c r="I180" s="197">
        <f t="shared" si="34"/>
        <v>2021</v>
      </c>
      <c r="J180" s="197">
        <f t="shared" si="34"/>
        <v>1609</v>
      </c>
      <c r="K180" s="197">
        <f t="shared" si="34"/>
        <v>6020</v>
      </c>
      <c r="L180" s="197">
        <f t="shared" si="34"/>
        <v>1827.5</v>
      </c>
      <c r="M180" s="197">
        <f t="shared" si="34"/>
        <v>407.5</v>
      </c>
      <c r="N180" s="197">
        <f t="shared" si="34"/>
        <v>1420</v>
      </c>
      <c r="O180" s="197">
        <f t="shared" si="34"/>
        <v>0</v>
      </c>
      <c r="P180" s="197">
        <f t="shared" si="34"/>
        <v>0</v>
      </c>
      <c r="Q180" s="265">
        <f t="shared" si="34"/>
        <v>0</v>
      </c>
      <c r="R180" s="211"/>
      <c r="S180" s="197"/>
      <c r="T180" s="20"/>
    </row>
    <row r="181" s="8" customFormat="1" ht="68" customHeight="1" spans="1:20">
      <c r="A181" s="197">
        <v>177</v>
      </c>
      <c r="B181" s="70" t="s">
        <v>460</v>
      </c>
      <c r="C181" s="71">
        <v>1</v>
      </c>
      <c r="D181" s="52" t="s">
        <v>127</v>
      </c>
      <c r="E181" s="51" t="s">
        <v>461</v>
      </c>
      <c r="F181" s="51" t="s">
        <v>185</v>
      </c>
      <c r="G181" s="51">
        <v>1</v>
      </c>
      <c r="H181" s="48" t="s">
        <v>462</v>
      </c>
      <c r="I181" s="51" t="s">
        <v>34</v>
      </c>
      <c r="J181" s="51">
        <v>17</v>
      </c>
      <c r="K181" s="51">
        <v>57</v>
      </c>
      <c r="L181" s="85">
        <v>100</v>
      </c>
      <c r="M181" s="85">
        <v>100</v>
      </c>
      <c r="N181" s="85"/>
      <c r="O181" s="85"/>
      <c r="P181" s="85"/>
      <c r="Q181" s="286"/>
      <c r="R181" s="51" t="s">
        <v>35</v>
      </c>
      <c r="S181" s="51"/>
      <c r="T181" s="20"/>
    </row>
    <row r="182" s="8" customFormat="1" ht="42" customHeight="1" spans="1:20">
      <c r="A182" s="197">
        <v>178</v>
      </c>
      <c r="B182" s="70" t="s">
        <v>463</v>
      </c>
      <c r="C182" s="71">
        <v>1</v>
      </c>
      <c r="D182" s="52" t="s">
        <v>81</v>
      </c>
      <c r="E182" s="51" t="s">
        <v>464</v>
      </c>
      <c r="F182" s="51" t="s">
        <v>185</v>
      </c>
      <c r="G182" s="51">
        <v>1</v>
      </c>
      <c r="H182" s="48" t="s">
        <v>465</v>
      </c>
      <c r="I182" s="51" t="s">
        <v>34</v>
      </c>
      <c r="J182" s="51">
        <v>13</v>
      </c>
      <c r="K182" s="51">
        <v>49</v>
      </c>
      <c r="L182" s="85">
        <v>7</v>
      </c>
      <c r="M182" s="85">
        <v>7</v>
      </c>
      <c r="N182" s="85"/>
      <c r="O182" s="85"/>
      <c r="P182" s="85"/>
      <c r="Q182" s="286"/>
      <c r="R182" s="51" t="s">
        <v>35</v>
      </c>
      <c r="S182" s="51"/>
      <c r="T182" s="20"/>
    </row>
    <row r="183" s="8" customFormat="1" ht="110" customHeight="1" spans="1:20">
      <c r="A183" s="197">
        <v>179</v>
      </c>
      <c r="B183" s="162" t="s">
        <v>466</v>
      </c>
      <c r="C183" s="163">
        <v>1</v>
      </c>
      <c r="D183" s="52" t="s">
        <v>127</v>
      </c>
      <c r="E183" s="51" t="s">
        <v>467</v>
      </c>
      <c r="F183" s="51" t="s">
        <v>185</v>
      </c>
      <c r="G183" s="51">
        <v>1</v>
      </c>
      <c r="H183" s="164" t="s">
        <v>468</v>
      </c>
      <c r="I183" s="51" t="s">
        <v>34</v>
      </c>
      <c r="J183" s="51">
        <v>236</v>
      </c>
      <c r="K183" s="51">
        <v>735</v>
      </c>
      <c r="L183" s="169">
        <v>150</v>
      </c>
      <c r="M183" s="85">
        <v>150</v>
      </c>
      <c r="N183" s="85"/>
      <c r="O183" s="85"/>
      <c r="P183" s="85"/>
      <c r="Q183" s="286"/>
      <c r="R183" s="51" t="s">
        <v>35</v>
      </c>
      <c r="S183" s="51"/>
      <c r="T183" s="20"/>
    </row>
    <row r="184" s="8" customFormat="1" ht="50" customHeight="1" spans="1:20">
      <c r="A184" s="197">
        <v>180</v>
      </c>
      <c r="B184" s="70" t="s">
        <v>469</v>
      </c>
      <c r="C184" s="71">
        <v>1</v>
      </c>
      <c r="D184" s="52" t="s">
        <v>127</v>
      </c>
      <c r="E184" s="51" t="s">
        <v>128</v>
      </c>
      <c r="F184" s="51" t="s">
        <v>185</v>
      </c>
      <c r="G184" s="51">
        <v>1</v>
      </c>
      <c r="H184" s="50" t="s">
        <v>470</v>
      </c>
      <c r="I184" s="51" t="s">
        <v>34</v>
      </c>
      <c r="J184" s="51">
        <v>38</v>
      </c>
      <c r="K184" s="51">
        <v>143</v>
      </c>
      <c r="L184" s="85">
        <v>50</v>
      </c>
      <c r="M184" s="85">
        <v>50</v>
      </c>
      <c r="N184" s="85"/>
      <c r="O184" s="85"/>
      <c r="P184" s="85"/>
      <c r="Q184" s="266"/>
      <c r="R184" s="51" t="s">
        <v>98</v>
      </c>
      <c r="S184" s="51"/>
      <c r="T184" s="20"/>
    </row>
    <row r="185" s="8" customFormat="1" ht="46" customHeight="1" spans="1:20">
      <c r="A185" s="197">
        <v>181</v>
      </c>
      <c r="B185" s="70" t="s">
        <v>471</v>
      </c>
      <c r="C185" s="71">
        <v>1</v>
      </c>
      <c r="D185" s="52" t="s">
        <v>81</v>
      </c>
      <c r="E185" s="51" t="s">
        <v>82</v>
      </c>
      <c r="F185" s="51" t="s">
        <v>185</v>
      </c>
      <c r="G185" s="51">
        <v>1</v>
      </c>
      <c r="H185" s="50" t="s">
        <v>472</v>
      </c>
      <c r="I185" s="51" t="s">
        <v>34</v>
      </c>
      <c r="J185" s="51">
        <v>14</v>
      </c>
      <c r="K185" s="51">
        <v>49</v>
      </c>
      <c r="L185" s="85">
        <v>50.5</v>
      </c>
      <c r="M185" s="85">
        <v>50.5</v>
      </c>
      <c r="N185" s="85"/>
      <c r="O185" s="85"/>
      <c r="P185" s="85"/>
      <c r="Q185" s="266"/>
      <c r="R185" s="51" t="s">
        <v>98</v>
      </c>
      <c r="S185" s="51" t="s">
        <v>473</v>
      </c>
      <c r="T185" s="20"/>
    </row>
    <row r="186" s="8" customFormat="1" ht="51" customHeight="1" spans="1:20">
      <c r="A186" s="197">
        <v>182</v>
      </c>
      <c r="B186" s="70" t="s">
        <v>474</v>
      </c>
      <c r="C186" s="71">
        <v>1</v>
      </c>
      <c r="D186" s="52" t="s">
        <v>475</v>
      </c>
      <c r="E186" s="51" t="s">
        <v>476</v>
      </c>
      <c r="F186" s="51" t="s">
        <v>185</v>
      </c>
      <c r="G186" s="51">
        <v>1</v>
      </c>
      <c r="H186" s="50" t="s">
        <v>477</v>
      </c>
      <c r="I186" s="51" t="s">
        <v>34</v>
      </c>
      <c r="J186" s="51">
        <v>351</v>
      </c>
      <c r="K186" s="51">
        <v>1135</v>
      </c>
      <c r="L186" s="85">
        <v>89</v>
      </c>
      <c r="M186" s="85"/>
      <c r="N186" s="85">
        <v>89</v>
      </c>
      <c r="O186" s="85"/>
      <c r="P186" s="85"/>
      <c r="Q186" s="266"/>
      <c r="R186" s="51" t="s">
        <v>478</v>
      </c>
      <c r="S186" s="51"/>
      <c r="T186" s="20"/>
    </row>
    <row r="187" s="8" customFormat="1" ht="92" customHeight="1" spans="1:20">
      <c r="A187" s="197">
        <v>183</v>
      </c>
      <c r="B187" s="70" t="s">
        <v>479</v>
      </c>
      <c r="C187" s="71">
        <v>1</v>
      </c>
      <c r="D187" s="52" t="s">
        <v>112</v>
      </c>
      <c r="E187" s="51" t="s">
        <v>480</v>
      </c>
      <c r="F187" s="51" t="s">
        <v>185</v>
      </c>
      <c r="G187" s="51">
        <v>1</v>
      </c>
      <c r="H187" s="50" t="s">
        <v>481</v>
      </c>
      <c r="I187" s="51" t="s">
        <v>34</v>
      </c>
      <c r="J187" s="51">
        <v>490</v>
      </c>
      <c r="K187" s="51">
        <v>1925</v>
      </c>
      <c r="L187" s="85">
        <v>151</v>
      </c>
      <c r="M187" s="85"/>
      <c r="N187" s="85">
        <v>151</v>
      </c>
      <c r="O187" s="85"/>
      <c r="P187" s="85"/>
      <c r="Q187" s="266"/>
      <c r="R187" s="51" t="s">
        <v>478</v>
      </c>
      <c r="S187" s="51"/>
      <c r="T187" s="20"/>
    </row>
    <row r="188" s="8" customFormat="1" ht="53" customHeight="1" spans="1:20">
      <c r="A188" s="197">
        <v>184</v>
      </c>
      <c r="B188" s="70" t="s">
        <v>482</v>
      </c>
      <c r="C188" s="71">
        <v>1</v>
      </c>
      <c r="D188" s="52" t="s">
        <v>45</v>
      </c>
      <c r="E188" s="51" t="s">
        <v>46</v>
      </c>
      <c r="F188" s="51" t="s">
        <v>185</v>
      </c>
      <c r="G188" s="51">
        <v>1</v>
      </c>
      <c r="H188" s="50" t="s">
        <v>483</v>
      </c>
      <c r="I188" s="51" t="s">
        <v>34</v>
      </c>
      <c r="J188" s="51">
        <v>3</v>
      </c>
      <c r="K188" s="51">
        <v>9</v>
      </c>
      <c r="L188" s="85">
        <v>150</v>
      </c>
      <c r="M188" s="85"/>
      <c r="N188" s="85">
        <v>150</v>
      </c>
      <c r="O188" s="85"/>
      <c r="P188" s="85"/>
      <c r="Q188" s="286"/>
      <c r="R188" s="51" t="s">
        <v>478</v>
      </c>
      <c r="S188" s="51"/>
      <c r="T188" s="20"/>
    </row>
    <row r="189" s="8" customFormat="1" ht="50" customHeight="1" spans="1:20">
      <c r="A189" s="197">
        <v>185</v>
      </c>
      <c r="B189" s="70" t="s">
        <v>484</v>
      </c>
      <c r="C189" s="71">
        <v>1</v>
      </c>
      <c r="D189" s="52" t="s">
        <v>112</v>
      </c>
      <c r="E189" s="51"/>
      <c r="F189" s="51" t="s">
        <v>185</v>
      </c>
      <c r="G189" s="51">
        <v>1</v>
      </c>
      <c r="H189" s="50" t="s">
        <v>485</v>
      </c>
      <c r="I189" s="51" t="s">
        <v>34</v>
      </c>
      <c r="J189" s="51">
        <v>303</v>
      </c>
      <c r="K189" s="51">
        <v>1402</v>
      </c>
      <c r="L189" s="85">
        <v>790</v>
      </c>
      <c r="M189" s="85"/>
      <c r="N189" s="85">
        <v>790</v>
      </c>
      <c r="O189" s="85"/>
      <c r="P189" s="85"/>
      <c r="Q189" s="286"/>
      <c r="R189" s="51" t="s">
        <v>478</v>
      </c>
      <c r="S189" s="51"/>
      <c r="T189" s="20"/>
    </row>
    <row r="190" s="8" customFormat="1" ht="57" customHeight="1" spans="1:20">
      <c r="A190" s="197">
        <v>186</v>
      </c>
      <c r="B190" s="284" t="s">
        <v>486</v>
      </c>
      <c r="C190" s="71">
        <v>1</v>
      </c>
      <c r="D190" s="52" t="s">
        <v>37</v>
      </c>
      <c r="E190" s="51" t="s">
        <v>487</v>
      </c>
      <c r="F190" s="51" t="s">
        <v>185</v>
      </c>
      <c r="G190" s="51">
        <v>1</v>
      </c>
      <c r="H190" s="50" t="s">
        <v>488</v>
      </c>
      <c r="I190" s="51" t="s">
        <v>34</v>
      </c>
      <c r="J190" s="51">
        <v>27</v>
      </c>
      <c r="K190" s="51">
        <v>89</v>
      </c>
      <c r="L190" s="85">
        <v>210</v>
      </c>
      <c r="M190" s="85"/>
      <c r="N190" s="85">
        <v>210</v>
      </c>
      <c r="O190" s="85"/>
      <c r="P190" s="85"/>
      <c r="Q190" s="286"/>
      <c r="R190" s="51" t="s">
        <v>478</v>
      </c>
      <c r="S190" s="51"/>
      <c r="T190" s="20"/>
    </row>
    <row r="191" s="8" customFormat="1" ht="53" customHeight="1" spans="1:20">
      <c r="A191" s="197">
        <v>187</v>
      </c>
      <c r="B191" s="285" t="s">
        <v>489</v>
      </c>
      <c r="C191" s="71">
        <v>1</v>
      </c>
      <c r="D191" s="51" t="s">
        <v>180</v>
      </c>
      <c r="E191" s="51" t="s">
        <v>490</v>
      </c>
      <c r="F191" s="51" t="s">
        <v>185</v>
      </c>
      <c r="G191" s="51">
        <v>1</v>
      </c>
      <c r="H191" s="51" t="s">
        <v>491</v>
      </c>
      <c r="I191" s="51" t="s">
        <v>34</v>
      </c>
      <c r="J191" s="51">
        <v>17</v>
      </c>
      <c r="K191" s="51">
        <v>65</v>
      </c>
      <c r="L191" s="85">
        <v>30</v>
      </c>
      <c r="M191" s="85"/>
      <c r="N191" s="85">
        <v>30</v>
      </c>
      <c r="O191" s="85"/>
      <c r="P191" s="85"/>
      <c r="Q191" s="286"/>
      <c r="R191" s="51" t="s">
        <v>478</v>
      </c>
      <c r="S191" s="51"/>
      <c r="T191" s="20"/>
    </row>
    <row r="192" s="30" customFormat="1" ht="55" customHeight="1" spans="1:20">
      <c r="A192" s="197">
        <v>188</v>
      </c>
      <c r="B192" s="165" t="s">
        <v>492</v>
      </c>
      <c r="C192" s="51">
        <v>1</v>
      </c>
      <c r="D192" s="52" t="s">
        <v>203</v>
      </c>
      <c r="E192" s="51" t="s">
        <v>435</v>
      </c>
      <c r="F192" s="51" t="s">
        <v>185</v>
      </c>
      <c r="G192" s="51">
        <v>1</v>
      </c>
      <c r="H192" s="165" t="s">
        <v>493</v>
      </c>
      <c r="I192" s="51">
        <v>2021</v>
      </c>
      <c r="J192" s="51">
        <v>100</v>
      </c>
      <c r="K192" s="51">
        <v>362</v>
      </c>
      <c r="L192" s="85">
        <v>50</v>
      </c>
      <c r="M192" s="85">
        <v>50</v>
      </c>
      <c r="N192" s="85"/>
      <c r="O192" s="85"/>
      <c r="P192" s="85"/>
      <c r="Q192" s="286"/>
      <c r="R192" s="51" t="s">
        <v>87</v>
      </c>
      <c r="S192" s="51"/>
      <c r="T192" s="20"/>
    </row>
    <row r="193" s="237" customFormat="1" ht="30" customHeight="1" spans="1:20">
      <c r="A193" s="197">
        <v>189</v>
      </c>
      <c r="B193" s="274" t="s">
        <v>494</v>
      </c>
      <c r="C193" s="289">
        <f>SUM(C194:C207)</f>
        <v>14</v>
      </c>
      <c r="D193" s="289"/>
      <c r="E193" s="289"/>
      <c r="F193" s="289" t="s">
        <v>185</v>
      </c>
      <c r="G193" s="289">
        <f>SUM(G194:G208)</f>
        <v>15</v>
      </c>
      <c r="H193" s="289">
        <f t="shared" ref="H193:Q193" si="35">SUM(H194:H208)</f>
        <v>0</v>
      </c>
      <c r="I193" s="289">
        <f t="shared" si="35"/>
        <v>0</v>
      </c>
      <c r="J193" s="289">
        <f t="shared" si="35"/>
        <v>785</v>
      </c>
      <c r="K193" s="289">
        <f t="shared" si="35"/>
        <v>2952</v>
      </c>
      <c r="L193" s="289">
        <f t="shared" si="35"/>
        <v>889</v>
      </c>
      <c r="M193" s="289">
        <f t="shared" si="35"/>
        <v>889</v>
      </c>
      <c r="N193" s="289">
        <f t="shared" si="35"/>
        <v>0</v>
      </c>
      <c r="O193" s="289">
        <f t="shared" si="35"/>
        <v>0</v>
      </c>
      <c r="P193" s="289">
        <f t="shared" si="35"/>
        <v>0</v>
      </c>
      <c r="Q193" s="280">
        <f t="shared" si="35"/>
        <v>0</v>
      </c>
      <c r="R193" s="278"/>
      <c r="S193" s="289"/>
      <c r="T193" s="20"/>
    </row>
    <row r="194" s="8" customFormat="1" ht="53" customHeight="1" spans="1:20">
      <c r="A194" s="197">
        <v>190</v>
      </c>
      <c r="B194" s="70" t="s">
        <v>495</v>
      </c>
      <c r="C194" s="71">
        <v>1</v>
      </c>
      <c r="D194" s="52" t="s">
        <v>81</v>
      </c>
      <c r="E194" s="51" t="s">
        <v>85</v>
      </c>
      <c r="F194" s="51" t="s">
        <v>185</v>
      </c>
      <c r="G194" s="51">
        <v>1</v>
      </c>
      <c r="H194" s="73" t="s">
        <v>496</v>
      </c>
      <c r="I194" s="51" t="s">
        <v>34</v>
      </c>
      <c r="J194" s="51">
        <v>270</v>
      </c>
      <c r="K194" s="51">
        <v>977</v>
      </c>
      <c r="L194" s="96">
        <v>90</v>
      </c>
      <c r="M194" s="85">
        <v>90</v>
      </c>
      <c r="N194" s="85"/>
      <c r="O194" s="85"/>
      <c r="P194" s="85"/>
      <c r="Q194" s="269"/>
      <c r="R194" s="51" t="s">
        <v>87</v>
      </c>
      <c r="S194" s="51"/>
      <c r="T194" s="20"/>
    </row>
    <row r="195" s="8" customFormat="1" ht="51" customHeight="1" spans="1:20">
      <c r="A195" s="197">
        <v>191</v>
      </c>
      <c r="B195" s="70" t="s">
        <v>497</v>
      </c>
      <c r="C195" s="71">
        <v>1</v>
      </c>
      <c r="D195" s="52" t="s">
        <v>41</v>
      </c>
      <c r="E195" s="51" t="s">
        <v>372</v>
      </c>
      <c r="F195" s="51" t="s">
        <v>185</v>
      </c>
      <c r="G195" s="51">
        <v>1</v>
      </c>
      <c r="H195" s="73" t="s">
        <v>498</v>
      </c>
      <c r="I195" s="51" t="s">
        <v>34</v>
      </c>
      <c r="J195" s="51">
        <v>4</v>
      </c>
      <c r="K195" s="51">
        <v>12</v>
      </c>
      <c r="L195" s="96">
        <v>40</v>
      </c>
      <c r="M195" s="85">
        <v>40</v>
      </c>
      <c r="N195" s="85"/>
      <c r="O195" s="85"/>
      <c r="P195" s="85"/>
      <c r="Q195" s="286"/>
      <c r="R195" s="51" t="s">
        <v>35</v>
      </c>
      <c r="S195" s="51"/>
      <c r="T195" s="20"/>
    </row>
    <row r="196" s="8" customFormat="1" ht="58" customHeight="1" spans="1:20">
      <c r="A196" s="197">
        <v>192</v>
      </c>
      <c r="B196" s="70" t="s">
        <v>499</v>
      </c>
      <c r="C196" s="71">
        <v>1</v>
      </c>
      <c r="D196" s="52" t="s">
        <v>31</v>
      </c>
      <c r="E196" s="51" t="s">
        <v>73</v>
      </c>
      <c r="F196" s="51" t="s">
        <v>185</v>
      </c>
      <c r="G196" s="51">
        <v>1</v>
      </c>
      <c r="H196" s="73" t="s">
        <v>500</v>
      </c>
      <c r="I196" s="51" t="s">
        <v>34</v>
      </c>
      <c r="J196" s="51">
        <v>8</v>
      </c>
      <c r="K196" s="51">
        <v>36</v>
      </c>
      <c r="L196" s="96">
        <v>180</v>
      </c>
      <c r="M196" s="85">
        <v>180</v>
      </c>
      <c r="N196" s="85"/>
      <c r="O196" s="85"/>
      <c r="P196" s="85"/>
      <c r="Q196" s="286"/>
      <c r="R196" s="51" t="s">
        <v>35</v>
      </c>
      <c r="S196" s="51"/>
      <c r="T196" s="20"/>
    </row>
    <row r="197" s="9" customFormat="1" ht="75" customHeight="1" spans="1:20">
      <c r="A197" s="197">
        <v>193</v>
      </c>
      <c r="B197" s="65" t="s">
        <v>501</v>
      </c>
      <c r="C197" s="71">
        <v>1</v>
      </c>
      <c r="D197" s="72" t="s">
        <v>37</v>
      </c>
      <c r="E197" s="66" t="s">
        <v>502</v>
      </c>
      <c r="F197" s="51" t="s">
        <v>185</v>
      </c>
      <c r="G197" s="51">
        <v>1</v>
      </c>
      <c r="H197" s="65" t="s">
        <v>503</v>
      </c>
      <c r="I197" s="51" t="s">
        <v>34</v>
      </c>
      <c r="J197" s="66">
        <v>17</v>
      </c>
      <c r="K197" s="66">
        <v>65</v>
      </c>
      <c r="L197" s="97">
        <v>150</v>
      </c>
      <c r="M197" s="97">
        <v>150</v>
      </c>
      <c r="N197" s="97"/>
      <c r="O197" s="97"/>
      <c r="P197" s="97"/>
      <c r="Q197" s="266"/>
      <c r="R197" s="66" t="s">
        <v>35</v>
      </c>
      <c r="S197" s="66"/>
      <c r="T197" s="20"/>
    </row>
    <row r="198" s="10" customFormat="1" ht="47" customHeight="1" spans="1:20">
      <c r="A198" s="197">
        <v>194</v>
      </c>
      <c r="B198" s="70" t="s">
        <v>504</v>
      </c>
      <c r="C198" s="71">
        <v>1</v>
      </c>
      <c r="D198" s="56" t="s">
        <v>180</v>
      </c>
      <c r="E198" s="170" t="s">
        <v>384</v>
      </c>
      <c r="F198" s="51" t="s">
        <v>185</v>
      </c>
      <c r="G198" s="51">
        <v>1</v>
      </c>
      <c r="H198" s="171" t="s">
        <v>505</v>
      </c>
      <c r="I198" s="51" t="s">
        <v>34</v>
      </c>
      <c r="J198" s="51">
        <v>150</v>
      </c>
      <c r="K198" s="51">
        <v>516</v>
      </c>
      <c r="L198" s="96">
        <v>10</v>
      </c>
      <c r="M198" s="85">
        <v>10</v>
      </c>
      <c r="N198" s="85"/>
      <c r="O198" s="85"/>
      <c r="P198" s="85"/>
      <c r="Q198" s="266"/>
      <c r="R198" s="51" t="s">
        <v>98</v>
      </c>
      <c r="S198" s="52"/>
      <c r="T198" s="20"/>
    </row>
    <row r="199" s="10" customFormat="1" ht="50" customHeight="1" spans="1:20">
      <c r="A199" s="197">
        <v>195</v>
      </c>
      <c r="B199" s="70" t="s">
        <v>506</v>
      </c>
      <c r="C199" s="71">
        <v>1</v>
      </c>
      <c r="D199" s="56" t="s">
        <v>41</v>
      </c>
      <c r="E199" s="170" t="s">
        <v>96</v>
      </c>
      <c r="F199" s="51" t="s">
        <v>185</v>
      </c>
      <c r="G199" s="51">
        <v>1</v>
      </c>
      <c r="H199" s="73" t="s">
        <v>507</v>
      </c>
      <c r="I199" s="51" t="s">
        <v>34</v>
      </c>
      <c r="J199" s="51">
        <v>104</v>
      </c>
      <c r="K199" s="51">
        <v>420</v>
      </c>
      <c r="L199" s="96">
        <v>50</v>
      </c>
      <c r="M199" s="85">
        <v>50</v>
      </c>
      <c r="N199" s="85"/>
      <c r="O199" s="85"/>
      <c r="P199" s="85"/>
      <c r="Q199" s="266"/>
      <c r="R199" s="51" t="s">
        <v>98</v>
      </c>
      <c r="S199" s="52"/>
      <c r="T199" s="20"/>
    </row>
    <row r="200" s="10" customFormat="1" ht="45" customHeight="1" spans="1:20">
      <c r="A200" s="197">
        <v>196</v>
      </c>
      <c r="B200" s="70" t="s">
        <v>508</v>
      </c>
      <c r="C200" s="71">
        <v>1</v>
      </c>
      <c r="D200" s="56" t="s">
        <v>52</v>
      </c>
      <c r="E200" s="170" t="s">
        <v>53</v>
      </c>
      <c r="F200" s="51" t="s">
        <v>185</v>
      </c>
      <c r="G200" s="51">
        <v>1</v>
      </c>
      <c r="H200" s="73" t="s">
        <v>509</v>
      </c>
      <c r="I200" s="51" t="s">
        <v>34</v>
      </c>
      <c r="J200" s="51">
        <v>30</v>
      </c>
      <c r="K200" s="51">
        <v>105</v>
      </c>
      <c r="L200" s="96">
        <v>30</v>
      </c>
      <c r="M200" s="85">
        <v>30</v>
      </c>
      <c r="N200" s="85"/>
      <c r="O200" s="85"/>
      <c r="P200" s="85"/>
      <c r="Q200" s="266"/>
      <c r="R200" s="51" t="s">
        <v>98</v>
      </c>
      <c r="S200" s="52"/>
      <c r="T200" s="20"/>
    </row>
    <row r="201" s="8" customFormat="1" ht="49" customHeight="1" spans="1:20">
      <c r="A201" s="197">
        <v>197</v>
      </c>
      <c r="B201" s="70" t="s">
        <v>510</v>
      </c>
      <c r="C201" s="71">
        <v>1</v>
      </c>
      <c r="D201" s="52" t="s">
        <v>52</v>
      </c>
      <c r="E201" s="51" t="s">
        <v>511</v>
      </c>
      <c r="F201" s="51" t="s">
        <v>185</v>
      </c>
      <c r="G201" s="51">
        <v>1</v>
      </c>
      <c r="H201" s="50" t="s">
        <v>512</v>
      </c>
      <c r="I201" s="51" t="s">
        <v>34</v>
      </c>
      <c r="J201" s="51">
        <v>12</v>
      </c>
      <c r="K201" s="51">
        <v>30</v>
      </c>
      <c r="L201" s="85">
        <v>29.5</v>
      </c>
      <c r="M201" s="85">
        <v>29.5</v>
      </c>
      <c r="N201" s="85"/>
      <c r="O201" s="85"/>
      <c r="P201" s="85"/>
      <c r="Q201" s="266"/>
      <c r="R201" s="51" t="s">
        <v>98</v>
      </c>
      <c r="S201" s="51"/>
      <c r="T201" s="20"/>
    </row>
    <row r="202" s="8" customFormat="1" ht="40" customHeight="1" spans="1:20">
      <c r="A202" s="197">
        <v>198</v>
      </c>
      <c r="B202" s="70" t="s">
        <v>513</v>
      </c>
      <c r="C202" s="71">
        <v>1</v>
      </c>
      <c r="D202" s="52" t="s">
        <v>203</v>
      </c>
      <c r="E202" s="51" t="s">
        <v>514</v>
      </c>
      <c r="F202" s="51" t="s">
        <v>185</v>
      </c>
      <c r="G202" s="51">
        <v>1</v>
      </c>
      <c r="H202" s="50" t="s">
        <v>515</v>
      </c>
      <c r="I202" s="51" t="s">
        <v>34</v>
      </c>
      <c r="J202" s="51">
        <v>8</v>
      </c>
      <c r="K202" s="51">
        <v>31</v>
      </c>
      <c r="L202" s="85">
        <v>10</v>
      </c>
      <c r="M202" s="85">
        <v>10</v>
      </c>
      <c r="N202" s="85"/>
      <c r="O202" s="85"/>
      <c r="P202" s="85"/>
      <c r="Q202" s="266"/>
      <c r="R202" s="51" t="s">
        <v>98</v>
      </c>
      <c r="S202" s="51"/>
      <c r="T202" s="20"/>
    </row>
    <row r="203" s="8" customFormat="1" ht="40" customHeight="1" spans="1:20">
      <c r="A203" s="197">
        <v>199</v>
      </c>
      <c r="B203" s="70" t="s">
        <v>516</v>
      </c>
      <c r="C203" s="71">
        <v>1</v>
      </c>
      <c r="D203" s="52" t="s">
        <v>180</v>
      </c>
      <c r="E203" s="51" t="s">
        <v>517</v>
      </c>
      <c r="F203" s="51" t="s">
        <v>185</v>
      </c>
      <c r="G203" s="51">
        <v>1</v>
      </c>
      <c r="H203" s="50" t="s">
        <v>518</v>
      </c>
      <c r="I203" s="51" t="s">
        <v>34</v>
      </c>
      <c r="J203" s="51">
        <v>7</v>
      </c>
      <c r="K203" s="51">
        <v>29</v>
      </c>
      <c r="L203" s="85">
        <v>50</v>
      </c>
      <c r="M203" s="85">
        <v>50</v>
      </c>
      <c r="N203" s="85"/>
      <c r="O203" s="85"/>
      <c r="P203" s="85"/>
      <c r="Q203" s="266"/>
      <c r="R203" s="51" t="s">
        <v>98</v>
      </c>
      <c r="S203" s="51"/>
      <c r="T203" s="20"/>
    </row>
    <row r="204" s="8" customFormat="1" ht="40" customHeight="1" spans="1:20">
      <c r="A204" s="197">
        <v>200</v>
      </c>
      <c r="B204" s="70" t="s">
        <v>519</v>
      </c>
      <c r="C204" s="71">
        <v>1</v>
      </c>
      <c r="D204" s="52" t="s">
        <v>180</v>
      </c>
      <c r="E204" s="51" t="s">
        <v>520</v>
      </c>
      <c r="F204" s="51" t="s">
        <v>185</v>
      </c>
      <c r="G204" s="51">
        <v>1</v>
      </c>
      <c r="H204" s="50" t="s">
        <v>521</v>
      </c>
      <c r="I204" s="51" t="s">
        <v>34</v>
      </c>
      <c r="J204" s="51">
        <v>15</v>
      </c>
      <c r="K204" s="51">
        <v>56</v>
      </c>
      <c r="L204" s="85">
        <v>50</v>
      </c>
      <c r="M204" s="85">
        <v>50</v>
      </c>
      <c r="N204" s="85"/>
      <c r="O204" s="85"/>
      <c r="P204" s="85"/>
      <c r="Q204" s="266"/>
      <c r="R204" s="51" t="s">
        <v>98</v>
      </c>
      <c r="S204" s="51"/>
      <c r="T204" s="20"/>
    </row>
    <row r="205" s="8" customFormat="1" ht="46" customHeight="1" spans="1:20">
      <c r="A205" s="197">
        <v>201</v>
      </c>
      <c r="B205" s="70" t="s">
        <v>522</v>
      </c>
      <c r="C205" s="71">
        <v>1</v>
      </c>
      <c r="D205" s="52" t="s">
        <v>52</v>
      </c>
      <c r="E205" s="51" t="s">
        <v>523</v>
      </c>
      <c r="F205" s="51" t="s">
        <v>185</v>
      </c>
      <c r="G205" s="51">
        <v>1</v>
      </c>
      <c r="H205" s="50" t="s">
        <v>524</v>
      </c>
      <c r="I205" s="51" t="s">
        <v>34</v>
      </c>
      <c r="J205" s="51">
        <v>7</v>
      </c>
      <c r="K205" s="51">
        <v>25</v>
      </c>
      <c r="L205" s="85">
        <v>20</v>
      </c>
      <c r="M205" s="85">
        <v>20</v>
      </c>
      <c r="N205" s="85"/>
      <c r="O205" s="85"/>
      <c r="P205" s="85"/>
      <c r="Q205" s="266"/>
      <c r="R205" s="51" t="s">
        <v>98</v>
      </c>
      <c r="S205" s="51"/>
      <c r="T205" s="20"/>
    </row>
    <row r="206" s="8" customFormat="1" ht="46" customHeight="1" spans="1:20">
      <c r="A206" s="197">
        <v>202</v>
      </c>
      <c r="B206" s="70" t="s">
        <v>525</v>
      </c>
      <c r="C206" s="71">
        <v>1</v>
      </c>
      <c r="D206" s="159" t="s">
        <v>81</v>
      </c>
      <c r="E206" s="71" t="s">
        <v>239</v>
      </c>
      <c r="F206" s="51" t="s">
        <v>185</v>
      </c>
      <c r="G206" s="51">
        <v>1</v>
      </c>
      <c r="H206" s="48" t="s">
        <v>526</v>
      </c>
      <c r="I206" s="51" t="s">
        <v>34</v>
      </c>
      <c r="J206" s="51">
        <v>17</v>
      </c>
      <c r="K206" s="51">
        <v>65</v>
      </c>
      <c r="L206" s="96">
        <v>80</v>
      </c>
      <c r="M206" s="85">
        <v>80</v>
      </c>
      <c r="N206" s="85"/>
      <c r="O206" s="85"/>
      <c r="P206" s="85"/>
      <c r="Q206" s="287"/>
      <c r="R206" s="51" t="s">
        <v>35</v>
      </c>
      <c r="S206" s="51"/>
      <c r="T206" s="20"/>
    </row>
    <row r="207" s="5" customFormat="1" ht="38" customHeight="1" spans="1:20">
      <c r="A207" s="197">
        <v>203</v>
      </c>
      <c r="B207" s="50" t="s">
        <v>527</v>
      </c>
      <c r="C207" s="71">
        <v>1</v>
      </c>
      <c r="D207" s="51" t="s">
        <v>67</v>
      </c>
      <c r="E207" s="51" t="s">
        <v>528</v>
      </c>
      <c r="F207" s="51" t="s">
        <v>185</v>
      </c>
      <c r="G207" s="51">
        <v>1</v>
      </c>
      <c r="H207" s="50" t="s">
        <v>529</v>
      </c>
      <c r="I207" s="51" t="s">
        <v>34</v>
      </c>
      <c r="J207" s="51">
        <v>80</v>
      </c>
      <c r="K207" s="51">
        <v>328</v>
      </c>
      <c r="L207" s="83">
        <v>49.5</v>
      </c>
      <c r="M207" s="51">
        <v>49.5</v>
      </c>
      <c r="N207" s="85"/>
      <c r="O207" s="85"/>
      <c r="P207" s="85"/>
      <c r="Q207" s="266"/>
      <c r="R207" s="51" t="s">
        <v>98</v>
      </c>
      <c r="S207" s="52"/>
      <c r="T207" s="20"/>
    </row>
    <row r="208" s="12" customFormat="1" ht="39" customHeight="1" spans="1:20">
      <c r="A208" s="197">
        <v>204</v>
      </c>
      <c r="B208" s="165" t="s">
        <v>530</v>
      </c>
      <c r="C208" s="51">
        <v>1</v>
      </c>
      <c r="D208" s="51" t="s">
        <v>135</v>
      </c>
      <c r="E208" s="51" t="s">
        <v>531</v>
      </c>
      <c r="F208" s="51" t="s">
        <v>185</v>
      </c>
      <c r="G208" s="51">
        <v>1</v>
      </c>
      <c r="H208" s="48" t="s">
        <v>532</v>
      </c>
      <c r="I208" s="51" t="s">
        <v>34</v>
      </c>
      <c r="J208" s="51">
        <v>56</v>
      </c>
      <c r="K208" s="51">
        <v>257</v>
      </c>
      <c r="L208" s="83">
        <v>50</v>
      </c>
      <c r="M208" s="51">
        <v>50</v>
      </c>
      <c r="N208" s="85"/>
      <c r="O208" s="85"/>
      <c r="P208" s="85"/>
      <c r="Q208" s="266"/>
      <c r="R208" s="51" t="s">
        <v>87</v>
      </c>
      <c r="S208" s="52"/>
      <c r="T208" s="20"/>
    </row>
    <row r="209" s="213" customFormat="1" ht="30" customHeight="1" spans="1:20">
      <c r="A209" s="197">
        <v>205</v>
      </c>
      <c r="B209" s="244" t="s">
        <v>533</v>
      </c>
      <c r="C209" s="197">
        <v>0</v>
      </c>
      <c r="D209" s="207" t="s">
        <v>26</v>
      </c>
      <c r="E209" s="197"/>
      <c r="F209" s="248" t="s">
        <v>185</v>
      </c>
      <c r="G209" s="248">
        <v>0</v>
      </c>
      <c r="H209" s="244"/>
      <c r="I209" s="290"/>
      <c r="J209" s="290"/>
      <c r="K209" s="290"/>
      <c r="L209" s="279"/>
      <c r="M209" s="279"/>
      <c r="N209" s="279"/>
      <c r="O209" s="279"/>
      <c r="P209" s="279"/>
      <c r="Q209" s="281"/>
      <c r="R209" s="279"/>
      <c r="S209" s="197"/>
      <c r="T209" s="20"/>
    </row>
    <row r="210" s="213" customFormat="1" ht="30" customHeight="1" spans="1:20">
      <c r="A210" s="197">
        <v>206</v>
      </c>
      <c r="B210" s="244" t="s">
        <v>534</v>
      </c>
      <c r="C210" s="197">
        <f>SUM(C211:C222)</f>
        <v>12</v>
      </c>
      <c r="D210" s="197"/>
      <c r="E210" s="197"/>
      <c r="F210" s="197" t="s">
        <v>185</v>
      </c>
      <c r="G210" s="197">
        <f t="shared" ref="D210:Q210" si="36">SUM(G211:G222)</f>
        <v>12</v>
      </c>
      <c r="H210" s="197"/>
      <c r="I210" s="197"/>
      <c r="J210" s="197">
        <f t="shared" si="36"/>
        <v>2077</v>
      </c>
      <c r="K210" s="197">
        <f t="shared" si="36"/>
        <v>7137</v>
      </c>
      <c r="L210" s="197">
        <f t="shared" si="36"/>
        <v>2422.4</v>
      </c>
      <c r="M210" s="197">
        <f t="shared" si="36"/>
        <v>0</v>
      </c>
      <c r="N210" s="197">
        <f t="shared" si="36"/>
        <v>2422.4</v>
      </c>
      <c r="O210" s="197">
        <f t="shared" si="36"/>
        <v>0</v>
      </c>
      <c r="P210" s="197">
        <f t="shared" si="36"/>
        <v>0</v>
      </c>
      <c r="Q210" s="265">
        <f t="shared" si="36"/>
        <v>0</v>
      </c>
      <c r="R210" s="279"/>
      <c r="S210" s="197"/>
      <c r="T210" s="20"/>
    </row>
    <row r="211" s="8" customFormat="1" ht="47" customHeight="1" spans="1:20">
      <c r="A211" s="197">
        <v>207</v>
      </c>
      <c r="B211" s="70" t="s">
        <v>535</v>
      </c>
      <c r="C211" s="71">
        <v>1</v>
      </c>
      <c r="D211" s="51" t="s">
        <v>37</v>
      </c>
      <c r="E211" s="51" t="s">
        <v>536</v>
      </c>
      <c r="F211" s="51" t="s">
        <v>185</v>
      </c>
      <c r="G211" s="51">
        <v>1</v>
      </c>
      <c r="H211" s="50" t="s">
        <v>537</v>
      </c>
      <c r="I211" s="51" t="s">
        <v>34</v>
      </c>
      <c r="J211" s="51">
        <v>321</v>
      </c>
      <c r="K211" s="51">
        <v>1126</v>
      </c>
      <c r="L211" s="96">
        <v>500</v>
      </c>
      <c r="M211" s="85"/>
      <c r="N211" s="85">
        <v>500</v>
      </c>
      <c r="O211" s="85"/>
      <c r="P211" s="85"/>
      <c r="Q211" s="266"/>
      <c r="R211" s="51" t="s">
        <v>478</v>
      </c>
      <c r="S211" s="51"/>
      <c r="T211" s="20"/>
    </row>
    <row r="212" s="8" customFormat="1" ht="48" customHeight="1" spans="1:20">
      <c r="A212" s="197">
        <v>208</v>
      </c>
      <c r="B212" s="70" t="s">
        <v>538</v>
      </c>
      <c r="C212" s="173">
        <v>1</v>
      </c>
      <c r="D212" s="50" t="s">
        <v>539</v>
      </c>
      <c r="E212" s="51" t="s">
        <v>540</v>
      </c>
      <c r="F212" s="51" t="s">
        <v>185</v>
      </c>
      <c r="G212" s="51">
        <v>1</v>
      </c>
      <c r="H212" s="50" t="s">
        <v>541</v>
      </c>
      <c r="I212" s="51" t="s">
        <v>34</v>
      </c>
      <c r="J212" s="51">
        <v>135</v>
      </c>
      <c r="K212" s="51">
        <v>436</v>
      </c>
      <c r="L212" s="96">
        <v>52</v>
      </c>
      <c r="M212" s="85"/>
      <c r="N212" s="85">
        <v>52</v>
      </c>
      <c r="O212" s="85"/>
      <c r="P212" s="85"/>
      <c r="Q212" s="266"/>
      <c r="R212" s="51" t="s">
        <v>478</v>
      </c>
      <c r="S212" s="51"/>
      <c r="T212" s="20"/>
    </row>
    <row r="213" s="8" customFormat="1" ht="37" customHeight="1" spans="1:20">
      <c r="A213" s="197">
        <v>209</v>
      </c>
      <c r="B213" s="70" t="s">
        <v>542</v>
      </c>
      <c r="C213" s="71">
        <v>1</v>
      </c>
      <c r="D213" s="8" t="s">
        <v>543</v>
      </c>
      <c r="E213" s="51" t="s">
        <v>544</v>
      </c>
      <c r="F213" s="51" t="s">
        <v>185</v>
      </c>
      <c r="G213" s="51">
        <v>1</v>
      </c>
      <c r="H213" s="50" t="s">
        <v>545</v>
      </c>
      <c r="I213" s="51" t="s">
        <v>34</v>
      </c>
      <c r="J213" s="51">
        <v>210</v>
      </c>
      <c r="K213" s="51">
        <v>813</v>
      </c>
      <c r="L213" s="96">
        <v>84</v>
      </c>
      <c r="M213" s="85"/>
      <c r="N213" s="85">
        <v>84</v>
      </c>
      <c r="O213" s="85"/>
      <c r="P213" s="85"/>
      <c r="Q213" s="266"/>
      <c r="R213" s="51" t="s">
        <v>478</v>
      </c>
      <c r="S213" s="51"/>
      <c r="T213" s="20"/>
    </row>
    <row r="214" s="8" customFormat="1" ht="33" customHeight="1" spans="1:20">
      <c r="A214" s="197">
        <v>210</v>
      </c>
      <c r="B214" s="70" t="s">
        <v>546</v>
      </c>
      <c r="C214" s="173">
        <v>1</v>
      </c>
      <c r="D214" s="63" t="s">
        <v>41</v>
      </c>
      <c r="E214" s="51" t="s">
        <v>547</v>
      </c>
      <c r="F214" s="51" t="s">
        <v>185</v>
      </c>
      <c r="G214" s="51">
        <v>1</v>
      </c>
      <c r="H214" s="50" t="s">
        <v>548</v>
      </c>
      <c r="I214" s="51" t="s">
        <v>34</v>
      </c>
      <c r="J214" s="51">
        <v>136</v>
      </c>
      <c r="K214" s="51">
        <v>415</v>
      </c>
      <c r="L214" s="96">
        <v>50</v>
      </c>
      <c r="M214" s="85"/>
      <c r="N214" s="85">
        <v>50</v>
      </c>
      <c r="O214" s="85"/>
      <c r="P214" s="85"/>
      <c r="Q214" s="266"/>
      <c r="R214" s="51" t="s">
        <v>478</v>
      </c>
      <c r="S214" s="51"/>
      <c r="T214" s="20"/>
    </row>
    <row r="215" s="8" customFormat="1" ht="61" customHeight="1" spans="1:20">
      <c r="A215" s="197">
        <v>211</v>
      </c>
      <c r="B215" s="70" t="s">
        <v>549</v>
      </c>
      <c r="C215" s="71">
        <v>1</v>
      </c>
      <c r="D215" s="7" t="s">
        <v>550</v>
      </c>
      <c r="E215" s="51" t="s">
        <v>551</v>
      </c>
      <c r="F215" s="51" t="s">
        <v>185</v>
      </c>
      <c r="G215" s="51">
        <v>1</v>
      </c>
      <c r="H215" s="50" t="s">
        <v>552</v>
      </c>
      <c r="I215" s="51" t="s">
        <v>34</v>
      </c>
      <c r="J215" s="51">
        <v>320</v>
      </c>
      <c r="K215" s="51">
        <v>1226</v>
      </c>
      <c r="L215" s="96">
        <v>100</v>
      </c>
      <c r="M215" s="85"/>
      <c r="N215" s="85">
        <v>100</v>
      </c>
      <c r="O215" s="85"/>
      <c r="P215" s="85"/>
      <c r="Q215" s="266"/>
      <c r="R215" s="51" t="s">
        <v>478</v>
      </c>
      <c r="S215" s="51"/>
      <c r="T215" s="20"/>
    </row>
    <row r="216" s="8" customFormat="1" ht="37" customHeight="1" spans="1:20">
      <c r="A216" s="197">
        <v>212</v>
      </c>
      <c r="B216" s="70" t="s">
        <v>553</v>
      </c>
      <c r="C216" s="71">
        <v>1</v>
      </c>
      <c r="D216" s="52" t="s">
        <v>45</v>
      </c>
      <c r="E216" s="51" t="s">
        <v>46</v>
      </c>
      <c r="F216" s="51" t="s">
        <v>185</v>
      </c>
      <c r="G216" s="51">
        <v>1</v>
      </c>
      <c r="H216" s="50" t="s">
        <v>554</v>
      </c>
      <c r="I216" s="51" t="s">
        <v>34</v>
      </c>
      <c r="J216" s="51">
        <v>3</v>
      </c>
      <c r="K216" s="51">
        <v>10</v>
      </c>
      <c r="L216" s="85">
        <v>300</v>
      </c>
      <c r="M216" s="85"/>
      <c r="N216" s="85">
        <v>300</v>
      </c>
      <c r="O216" s="85"/>
      <c r="P216" s="85"/>
      <c r="Q216" s="286"/>
      <c r="R216" s="51" t="s">
        <v>478</v>
      </c>
      <c r="S216" s="51"/>
      <c r="T216" s="20"/>
    </row>
    <row r="217" s="8" customFormat="1" ht="40" customHeight="1" spans="1:20">
      <c r="A217" s="197">
        <v>213</v>
      </c>
      <c r="B217" s="70" t="s">
        <v>555</v>
      </c>
      <c r="C217" s="71">
        <v>1</v>
      </c>
      <c r="D217" s="52" t="s">
        <v>81</v>
      </c>
      <c r="E217" s="51" t="s">
        <v>82</v>
      </c>
      <c r="F217" s="51" t="s">
        <v>185</v>
      </c>
      <c r="G217" s="51">
        <v>1</v>
      </c>
      <c r="H217" s="50" t="s">
        <v>556</v>
      </c>
      <c r="I217" s="51" t="s">
        <v>34</v>
      </c>
      <c r="J217" s="51">
        <v>17</v>
      </c>
      <c r="K217" s="51">
        <v>65</v>
      </c>
      <c r="L217" s="85">
        <v>170</v>
      </c>
      <c r="M217" s="85"/>
      <c r="N217" s="85">
        <v>170</v>
      </c>
      <c r="O217" s="85"/>
      <c r="P217" s="85"/>
      <c r="Q217" s="286"/>
      <c r="R217" s="51" t="s">
        <v>478</v>
      </c>
      <c r="S217" s="51"/>
      <c r="T217" s="20"/>
    </row>
    <row r="218" s="8" customFormat="1" ht="41" customHeight="1" spans="1:20">
      <c r="A218" s="197">
        <v>214</v>
      </c>
      <c r="B218" s="70" t="s">
        <v>557</v>
      </c>
      <c r="C218" s="71">
        <v>1</v>
      </c>
      <c r="D218" s="52" t="s">
        <v>45</v>
      </c>
      <c r="E218" s="51" t="s">
        <v>46</v>
      </c>
      <c r="F218" s="51" t="s">
        <v>185</v>
      </c>
      <c r="G218" s="51">
        <v>1</v>
      </c>
      <c r="H218" s="50" t="s">
        <v>558</v>
      </c>
      <c r="I218" s="51" t="s">
        <v>34</v>
      </c>
      <c r="J218" s="51">
        <v>63</v>
      </c>
      <c r="K218" s="51">
        <v>195</v>
      </c>
      <c r="L218" s="85">
        <v>200</v>
      </c>
      <c r="M218" s="85"/>
      <c r="N218" s="85">
        <v>200</v>
      </c>
      <c r="O218" s="85"/>
      <c r="P218" s="85"/>
      <c r="Q218" s="286"/>
      <c r="R218" s="51" t="s">
        <v>478</v>
      </c>
      <c r="S218" s="51"/>
      <c r="T218" s="20"/>
    </row>
    <row r="219" s="8" customFormat="1" ht="36" customHeight="1" spans="1:20">
      <c r="A219" s="197">
        <v>215</v>
      </c>
      <c r="B219" s="284" t="s">
        <v>559</v>
      </c>
      <c r="C219" s="71">
        <v>1</v>
      </c>
      <c r="D219" s="52" t="s">
        <v>45</v>
      </c>
      <c r="E219" s="51" t="s">
        <v>560</v>
      </c>
      <c r="F219" s="51" t="s">
        <v>185</v>
      </c>
      <c r="G219" s="51">
        <v>1</v>
      </c>
      <c r="H219" s="50" t="s">
        <v>561</v>
      </c>
      <c r="I219" s="51" t="s">
        <v>34</v>
      </c>
      <c r="J219" s="51">
        <v>83</v>
      </c>
      <c r="K219" s="51">
        <v>316</v>
      </c>
      <c r="L219" s="85">
        <v>150</v>
      </c>
      <c r="M219" s="85"/>
      <c r="N219" s="85">
        <v>150</v>
      </c>
      <c r="O219" s="85"/>
      <c r="P219" s="85"/>
      <c r="Q219" s="286"/>
      <c r="R219" s="51" t="s">
        <v>478</v>
      </c>
      <c r="S219" s="51"/>
      <c r="T219" s="20"/>
    </row>
    <row r="220" s="8" customFormat="1" ht="37" customHeight="1" spans="1:20">
      <c r="A220" s="197">
        <v>216</v>
      </c>
      <c r="B220" s="70" t="s">
        <v>562</v>
      </c>
      <c r="C220" s="71">
        <v>1</v>
      </c>
      <c r="D220" s="52" t="s">
        <v>563</v>
      </c>
      <c r="E220" s="51"/>
      <c r="F220" s="51" t="s">
        <v>185</v>
      </c>
      <c r="G220" s="51">
        <v>1</v>
      </c>
      <c r="H220" s="50" t="s">
        <v>564</v>
      </c>
      <c r="I220" s="51" t="s">
        <v>34</v>
      </c>
      <c r="J220" s="51">
        <v>203</v>
      </c>
      <c r="K220" s="51">
        <v>698</v>
      </c>
      <c r="L220" s="85"/>
      <c r="M220" s="85"/>
      <c r="N220" s="85"/>
      <c r="O220" s="85"/>
      <c r="P220" s="85"/>
      <c r="Q220" s="286"/>
      <c r="R220" s="51" t="s">
        <v>478</v>
      </c>
      <c r="S220" s="51"/>
      <c r="T220" s="20"/>
    </row>
    <row r="221" s="8" customFormat="1" ht="38" customHeight="1" spans="1:20">
      <c r="A221" s="197">
        <v>217</v>
      </c>
      <c r="B221" s="70" t="s">
        <v>565</v>
      </c>
      <c r="C221" s="71">
        <v>1</v>
      </c>
      <c r="D221" s="52" t="s">
        <v>31</v>
      </c>
      <c r="E221" s="51" t="s">
        <v>566</v>
      </c>
      <c r="F221" s="51" t="s">
        <v>185</v>
      </c>
      <c r="G221" s="51">
        <v>1</v>
      </c>
      <c r="H221" s="50" t="s">
        <v>567</v>
      </c>
      <c r="I221" s="51" t="s">
        <v>34</v>
      </c>
      <c r="J221" s="51">
        <v>183</v>
      </c>
      <c r="K221" s="51">
        <v>618</v>
      </c>
      <c r="L221" s="85">
        <v>803.4</v>
      </c>
      <c r="M221" s="85"/>
      <c r="N221" s="85">
        <v>803.4</v>
      </c>
      <c r="O221" s="85"/>
      <c r="P221" s="85"/>
      <c r="Q221" s="286"/>
      <c r="R221" s="51" t="s">
        <v>478</v>
      </c>
      <c r="S221" s="51"/>
      <c r="T221" s="20"/>
    </row>
    <row r="222" s="10" customFormat="1" ht="34" customHeight="1" spans="1:20">
      <c r="A222" s="197">
        <v>218</v>
      </c>
      <c r="B222" s="65" t="s">
        <v>568</v>
      </c>
      <c r="C222" s="71">
        <v>1</v>
      </c>
      <c r="D222" s="72" t="s">
        <v>112</v>
      </c>
      <c r="E222" s="66"/>
      <c r="F222" s="51" t="s">
        <v>185</v>
      </c>
      <c r="G222" s="51">
        <v>1</v>
      </c>
      <c r="H222" s="65" t="s">
        <v>569</v>
      </c>
      <c r="I222" s="51" t="s">
        <v>34</v>
      </c>
      <c r="J222" s="66">
        <v>403</v>
      </c>
      <c r="K222" s="66">
        <v>1219</v>
      </c>
      <c r="L222" s="97">
        <v>13</v>
      </c>
      <c r="M222" s="97"/>
      <c r="N222" s="97">
        <v>13</v>
      </c>
      <c r="O222" s="97"/>
      <c r="P222" s="97"/>
      <c r="Q222" s="286"/>
      <c r="R222" s="51" t="s">
        <v>478</v>
      </c>
      <c r="S222" s="66"/>
      <c r="T222" s="20"/>
    </row>
    <row r="223" s="29" customFormat="1" ht="30" customHeight="1" spans="1:20">
      <c r="A223" s="197">
        <v>219</v>
      </c>
      <c r="B223" s="207" t="s">
        <v>570</v>
      </c>
      <c r="C223" s="197"/>
      <c r="D223" s="197"/>
      <c r="E223" s="197"/>
      <c r="F223" s="197"/>
      <c r="G223" s="197"/>
      <c r="H223" s="197"/>
      <c r="I223" s="197"/>
      <c r="J223" s="197">
        <f t="shared" ref="D223:Q223" si="37">J224+J228+J232+J233+J234+J235</f>
        <v>0</v>
      </c>
      <c r="K223" s="197">
        <f t="shared" si="37"/>
        <v>0</v>
      </c>
      <c r="L223" s="211">
        <f t="shared" si="37"/>
        <v>0</v>
      </c>
      <c r="M223" s="211">
        <f t="shared" si="37"/>
        <v>0</v>
      </c>
      <c r="N223" s="211">
        <f t="shared" si="37"/>
        <v>0</v>
      </c>
      <c r="O223" s="211">
        <f t="shared" si="37"/>
        <v>0</v>
      </c>
      <c r="P223" s="211">
        <f t="shared" si="37"/>
        <v>0</v>
      </c>
      <c r="Q223" s="265">
        <f t="shared" si="37"/>
        <v>0</v>
      </c>
      <c r="R223" s="211"/>
      <c r="S223" s="197"/>
      <c r="T223" s="20"/>
    </row>
    <row r="224" s="213" customFormat="1" ht="30" customHeight="1" spans="1:20">
      <c r="A224" s="197">
        <v>220</v>
      </c>
      <c r="B224" s="207" t="s">
        <v>571</v>
      </c>
      <c r="C224" s="197"/>
      <c r="D224" s="207" t="s">
        <v>26</v>
      </c>
      <c r="E224" s="197"/>
      <c r="F224" s="197" t="s">
        <v>26</v>
      </c>
      <c r="G224" s="197" t="s">
        <v>26</v>
      </c>
      <c r="H224" s="207" t="s">
        <v>26</v>
      </c>
      <c r="I224" s="212"/>
      <c r="J224" s="212"/>
      <c r="K224" s="212"/>
      <c r="L224" s="211"/>
      <c r="M224" s="211"/>
      <c r="N224" s="211"/>
      <c r="O224" s="211"/>
      <c r="P224" s="211"/>
      <c r="Q224" s="265"/>
      <c r="R224" s="211"/>
      <c r="S224" s="197"/>
      <c r="T224" s="20"/>
    </row>
    <row r="225" s="213" customFormat="1" ht="30" customHeight="1" spans="1:20">
      <c r="A225" s="197">
        <v>221</v>
      </c>
      <c r="B225" s="207" t="s">
        <v>572</v>
      </c>
      <c r="C225" s="197"/>
      <c r="D225" s="207"/>
      <c r="E225" s="197"/>
      <c r="F225" s="197" t="s">
        <v>272</v>
      </c>
      <c r="G225" s="197"/>
      <c r="H225" s="207"/>
      <c r="I225" s="197"/>
      <c r="J225" s="197"/>
      <c r="K225" s="197"/>
      <c r="L225" s="211"/>
      <c r="M225" s="211"/>
      <c r="N225" s="211"/>
      <c r="O225" s="211"/>
      <c r="P225" s="211"/>
      <c r="Q225" s="265"/>
      <c r="R225" s="211"/>
      <c r="S225" s="197"/>
      <c r="T225" s="20"/>
    </row>
    <row r="226" s="213" customFormat="1" ht="30" customHeight="1" spans="1:20">
      <c r="A226" s="197">
        <v>222</v>
      </c>
      <c r="B226" s="207" t="s">
        <v>573</v>
      </c>
      <c r="C226" s="197"/>
      <c r="D226" s="207"/>
      <c r="E226" s="197"/>
      <c r="F226" s="197" t="s">
        <v>574</v>
      </c>
      <c r="G226" s="197"/>
      <c r="H226" s="207"/>
      <c r="I226" s="212"/>
      <c r="J226" s="212"/>
      <c r="K226" s="212"/>
      <c r="L226" s="211"/>
      <c r="M226" s="211"/>
      <c r="N226" s="211"/>
      <c r="O226" s="211"/>
      <c r="P226" s="211"/>
      <c r="Q226" s="265"/>
      <c r="R226" s="211"/>
      <c r="S226" s="197"/>
      <c r="T226" s="20"/>
    </row>
    <row r="227" s="213" customFormat="1" ht="30" customHeight="1" spans="1:20">
      <c r="A227" s="197">
        <v>223</v>
      </c>
      <c r="B227" s="207" t="s">
        <v>575</v>
      </c>
      <c r="C227" s="197"/>
      <c r="D227" s="207"/>
      <c r="E227" s="197"/>
      <c r="F227" s="197" t="s">
        <v>574</v>
      </c>
      <c r="G227" s="197"/>
      <c r="H227" s="207"/>
      <c r="I227" s="212"/>
      <c r="J227" s="212"/>
      <c r="K227" s="212"/>
      <c r="L227" s="211"/>
      <c r="M227" s="211"/>
      <c r="N227" s="211"/>
      <c r="O227" s="211"/>
      <c r="P227" s="211"/>
      <c r="Q227" s="265"/>
      <c r="R227" s="211"/>
      <c r="S227" s="197"/>
      <c r="T227" s="20"/>
    </row>
    <row r="228" s="213" customFormat="1" ht="30" customHeight="1" spans="1:20">
      <c r="A228" s="197">
        <v>224</v>
      </c>
      <c r="B228" s="207" t="s">
        <v>576</v>
      </c>
      <c r="C228" s="197"/>
      <c r="D228" s="207" t="s">
        <v>26</v>
      </c>
      <c r="E228" s="197"/>
      <c r="F228" s="197" t="s">
        <v>26</v>
      </c>
      <c r="G228" s="197" t="s">
        <v>26</v>
      </c>
      <c r="H228" s="207" t="s">
        <v>26</v>
      </c>
      <c r="I228" s="212"/>
      <c r="J228" s="212">
        <f>J229+J230+J231</f>
        <v>0</v>
      </c>
      <c r="K228" s="212">
        <f t="shared" ref="K228:Q228" si="38">K229+K230+K231</f>
        <v>0</v>
      </c>
      <c r="L228" s="211">
        <f t="shared" si="38"/>
        <v>0</v>
      </c>
      <c r="M228" s="211">
        <f t="shared" si="38"/>
        <v>0</v>
      </c>
      <c r="N228" s="211">
        <f t="shared" si="38"/>
        <v>0</v>
      </c>
      <c r="O228" s="211">
        <f t="shared" si="38"/>
        <v>0</v>
      </c>
      <c r="P228" s="211">
        <f t="shared" si="38"/>
        <v>0</v>
      </c>
      <c r="Q228" s="265">
        <f t="shared" si="38"/>
        <v>0</v>
      </c>
      <c r="R228" s="211"/>
      <c r="S228" s="197"/>
      <c r="T228" s="20"/>
    </row>
    <row r="229" s="213" customFormat="1" ht="30" customHeight="1" spans="1:20">
      <c r="A229" s="197">
        <v>225</v>
      </c>
      <c r="B229" s="207" t="s">
        <v>577</v>
      </c>
      <c r="C229" s="197"/>
      <c r="D229" s="207"/>
      <c r="E229" s="197"/>
      <c r="F229" s="197" t="s">
        <v>141</v>
      </c>
      <c r="G229" s="197"/>
      <c r="H229" s="207"/>
      <c r="I229" s="212"/>
      <c r="J229" s="212"/>
      <c r="K229" s="212"/>
      <c r="L229" s="211"/>
      <c r="M229" s="211"/>
      <c r="N229" s="211"/>
      <c r="O229" s="211"/>
      <c r="P229" s="211"/>
      <c r="Q229" s="265"/>
      <c r="R229" s="211"/>
      <c r="S229" s="197"/>
      <c r="T229" s="20"/>
    </row>
    <row r="230" s="213" customFormat="1" ht="30" customHeight="1" spans="1:20">
      <c r="A230" s="197">
        <v>226</v>
      </c>
      <c r="B230" s="207" t="s">
        <v>578</v>
      </c>
      <c r="C230" s="197"/>
      <c r="D230" s="207"/>
      <c r="E230" s="197"/>
      <c r="F230" s="197" t="s">
        <v>185</v>
      </c>
      <c r="G230" s="197"/>
      <c r="H230" s="207"/>
      <c r="I230" s="212"/>
      <c r="J230" s="212">
        <v>0</v>
      </c>
      <c r="K230" s="212">
        <v>0</v>
      </c>
      <c r="L230" s="211">
        <v>0</v>
      </c>
      <c r="M230" s="211">
        <v>0</v>
      </c>
      <c r="N230" s="211">
        <v>0</v>
      </c>
      <c r="O230" s="211">
        <v>0</v>
      </c>
      <c r="P230" s="211">
        <v>0</v>
      </c>
      <c r="Q230" s="265">
        <v>0</v>
      </c>
      <c r="R230" s="211"/>
      <c r="S230" s="197"/>
      <c r="T230" s="20"/>
    </row>
    <row r="231" s="213" customFormat="1" ht="30" customHeight="1" spans="1:20">
      <c r="A231" s="197">
        <v>227</v>
      </c>
      <c r="B231" s="207" t="s">
        <v>579</v>
      </c>
      <c r="C231" s="197"/>
      <c r="D231" s="207"/>
      <c r="E231" s="197"/>
      <c r="F231" s="197" t="s">
        <v>185</v>
      </c>
      <c r="G231" s="197"/>
      <c r="H231" s="207"/>
      <c r="I231" s="212"/>
      <c r="J231" s="212"/>
      <c r="K231" s="212"/>
      <c r="L231" s="211"/>
      <c r="M231" s="211"/>
      <c r="N231" s="211"/>
      <c r="O231" s="211"/>
      <c r="P231" s="211"/>
      <c r="Q231" s="265"/>
      <c r="R231" s="211"/>
      <c r="S231" s="197"/>
      <c r="T231" s="20"/>
    </row>
    <row r="232" s="213" customFormat="1" ht="30" customHeight="1" spans="1:20">
      <c r="A232" s="197">
        <v>228</v>
      </c>
      <c r="B232" s="207" t="s">
        <v>580</v>
      </c>
      <c r="C232" s="197"/>
      <c r="D232" s="207" t="s">
        <v>26</v>
      </c>
      <c r="E232" s="197"/>
      <c r="F232" s="197" t="s">
        <v>185</v>
      </c>
      <c r="G232" s="197"/>
      <c r="H232" s="207"/>
      <c r="I232" s="212"/>
      <c r="J232" s="212"/>
      <c r="K232" s="212"/>
      <c r="L232" s="211"/>
      <c r="M232" s="211"/>
      <c r="N232" s="211"/>
      <c r="O232" s="211"/>
      <c r="P232" s="211"/>
      <c r="Q232" s="265"/>
      <c r="R232" s="211"/>
      <c r="S232" s="197"/>
      <c r="T232" s="20"/>
    </row>
    <row r="233" s="213" customFormat="1" ht="30" customHeight="1" spans="1:20">
      <c r="A233" s="197">
        <v>229</v>
      </c>
      <c r="B233" s="207" t="s">
        <v>581</v>
      </c>
      <c r="C233" s="197"/>
      <c r="D233" s="207" t="s">
        <v>26</v>
      </c>
      <c r="E233" s="197"/>
      <c r="F233" s="197" t="s">
        <v>185</v>
      </c>
      <c r="G233" s="197"/>
      <c r="H233" s="207"/>
      <c r="I233" s="212"/>
      <c r="J233" s="212"/>
      <c r="K233" s="212"/>
      <c r="L233" s="211"/>
      <c r="M233" s="211"/>
      <c r="N233" s="211"/>
      <c r="O233" s="211"/>
      <c r="P233" s="211"/>
      <c r="Q233" s="265"/>
      <c r="R233" s="211"/>
      <c r="S233" s="197"/>
      <c r="T233" s="20"/>
    </row>
    <row r="234" s="213" customFormat="1" ht="30" customHeight="1" spans="1:20">
      <c r="A234" s="197">
        <v>230</v>
      </c>
      <c r="B234" s="207" t="s">
        <v>582</v>
      </c>
      <c r="C234" s="197"/>
      <c r="D234" s="207" t="s">
        <v>26</v>
      </c>
      <c r="E234" s="197"/>
      <c r="F234" s="197" t="s">
        <v>141</v>
      </c>
      <c r="G234" s="197"/>
      <c r="H234" s="207"/>
      <c r="I234" s="212"/>
      <c r="J234" s="212">
        <v>0</v>
      </c>
      <c r="K234" s="212">
        <v>0</v>
      </c>
      <c r="L234" s="211">
        <v>0</v>
      </c>
      <c r="M234" s="211">
        <v>0</v>
      </c>
      <c r="N234" s="211">
        <v>0</v>
      </c>
      <c r="O234" s="211">
        <v>0</v>
      </c>
      <c r="P234" s="211">
        <v>0</v>
      </c>
      <c r="Q234" s="265">
        <v>0</v>
      </c>
      <c r="R234" s="211"/>
      <c r="S234" s="197"/>
      <c r="T234" s="20"/>
    </row>
    <row r="235" s="213" customFormat="1" ht="30" customHeight="1" spans="1:20">
      <c r="A235" s="197">
        <v>231</v>
      </c>
      <c r="B235" s="207" t="s">
        <v>583</v>
      </c>
      <c r="C235" s="197"/>
      <c r="D235" s="207" t="s">
        <v>26</v>
      </c>
      <c r="E235" s="197"/>
      <c r="F235" s="197" t="s">
        <v>141</v>
      </c>
      <c r="G235" s="197"/>
      <c r="H235" s="207"/>
      <c r="I235" s="212"/>
      <c r="J235" s="212"/>
      <c r="K235" s="212"/>
      <c r="L235" s="211"/>
      <c r="M235" s="211"/>
      <c r="N235" s="211"/>
      <c r="O235" s="211"/>
      <c r="P235" s="211"/>
      <c r="Q235" s="265"/>
      <c r="R235" s="211"/>
      <c r="S235" s="197"/>
      <c r="T235" s="20"/>
    </row>
  </sheetData>
  <mergeCells count="12">
    <mergeCell ref="A1:S1"/>
    <mergeCell ref="D2:E2"/>
    <mergeCell ref="F2:H2"/>
    <mergeCell ref="J2:K2"/>
    <mergeCell ref="M2:Q2"/>
    <mergeCell ref="A2:A3"/>
    <mergeCell ref="B2:B3"/>
    <mergeCell ref="C2:C3"/>
    <mergeCell ref="I2:I3"/>
    <mergeCell ref="L2:L3"/>
    <mergeCell ref="R2:R3"/>
    <mergeCell ref="S2:S3"/>
  </mergeCells>
  <conditionalFormatting sqref="D16">
    <cfRule type="cellIs" dxfId="0" priority="4" operator="lessThan">
      <formula>0</formula>
    </cfRule>
  </conditionalFormatting>
  <conditionalFormatting sqref="H16">
    <cfRule type="cellIs" dxfId="0" priority="2" operator="lessThan">
      <formula>0</formula>
    </cfRule>
  </conditionalFormatting>
  <dataValidations count="1">
    <dataValidation allowBlank="1" showInputMessage="1" showErrorMessage="1" sqref="A1"/>
  </dataValidations>
  <printOptions horizontalCentered="1" verticalCentered="1"/>
  <pageMargins left="0.310416666666667" right="0.0388888888888889" top="0.2" bottom="0.310416666666667" header="0" footer="0"/>
  <pageSetup paperSize="9" scale="5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39"/>
  <sheetViews>
    <sheetView zoomScale="55" zoomScaleNormal="55" workbookViewId="0">
      <pane ySplit="4" topLeftCell="A5" activePane="bottomLeft" state="frozen"/>
      <selection/>
      <selection pane="bottomLeft" activeCell="J21" sqref="J21"/>
    </sheetView>
  </sheetViews>
  <sheetFormatPr defaultColWidth="9" defaultRowHeight="15"/>
  <cols>
    <col min="1" max="1" width="5.55833333333333" style="20" customWidth="1"/>
    <col min="2" max="2" width="24.575" style="20" customWidth="1"/>
    <col min="3" max="3" width="6.25" style="20" customWidth="1"/>
    <col min="4" max="4" width="22.625" style="185" customWidth="1"/>
    <col min="5" max="5" width="24.3083333333333" style="185" customWidth="1"/>
    <col min="6" max="6" width="4.75" style="185" customWidth="1"/>
    <col min="7" max="7" width="7.875" style="185" customWidth="1"/>
    <col min="8" max="8" width="70.45" style="185" customWidth="1"/>
    <col min="9" max="9" width="8.85833333333333" style="185" customWidth="1"/>
    <col min="10" max="10" width="9.725" style="186" customWidth="1"/>
    <col min="11" max="11" width="9.15833333333333" style="186" customWidth="1"/>
    <col min="12" max="12" width="12.125" style="187" customWidth="1"/>
    <col min="13" max="13" width="11.1083333333333" style="187" customWidth="1"/>
    <col min="14" max="14" width="10.4083333333333" style="187" customWidth="1"/>
    <col min="15" max="15" width="10.5" style="187" customWidth="1"/>
    <col min="16" max="16" width="8.19166666666667" style="187" customWidth="1"/>
    <col min="17" max="17" width="9.725" style="187" customWidth="1"/>
    <col min="18" max="18" width="15.45" style="187" customWidth="1"/>
    <col min="19" max="19" width="9.09166666666667" style="20" customWidth="1"/>
    <col min="20" max="16384" width="9" style="20"/>
  </cols>
  <sheetData>
    <row r="1" s="31" customFormat="1" ht="28" customHeight="1" spans="1:19">
      <c r="A1" s="188" t="s">
        <v>584</v>
      </c>
      <c r="B1" s="189"/>
      <c r="C1" s="188"/>
      <c r="D1" s="189"/>
      <c r="E1" s="189"/>
      <c r="F1" s="188"/>
      <c r="G1" s="188"/>
      <c r="H1" s="189"/>
      <c r="I1" s="188"/>
      <c r="J1" s="188"/>
      <c r="K1" s="188"/>
      <c r="L1" s="199"/>
      <c r="M1" s="199"/>
      <c r="N1" s="199"/>
      <c r="O1" s="199"/>
      <c r="P1" s="199"/>
      <c r="Q1" s="199"/>
      <c r="R1" s="188"/>
      <c r="S1" s="188"/>
    </row>
    <row r="2" s="179" customFormat="1" ht="24" customHeight="1" spans="1:19">
      <c r="A2" s="191" t="s">
        <v>585</v>
      </c>
      <c r="B2" s="191" t="s">
        <v>586</v>
      </c>
      <c r="C2" s="191" t="s">
        <v>587</v>
      </c>
      <c r="D2" s="192" t="s">
        <v>4</v>
      </c>
      <c r="E2" s="216"/>
      <c r="F2" s="191" t="s">
        <v>588</v>
      </c>
      <c r="G2" s="191"/>
      <c r="H2" s="195"/>
      <c r="I2" s="200" t="s">
        <v>589</v>
      </c>
      <c r="J2" s="201" t="s">
        <v>590</v>
      </c>
      <c r="K2" s="201"/>
      <c r="L2" s="202" t="s">
        <v>591</v>
      </c>
      <c r="M2" s="202" t="s">
        <v>592</v>
      </c>
      <c r="N2" s="202"/>
      <c r="O2" s="202"/>
      <c r="P2" s="202"/>
      <c r="Q2" s="202"/>
      <c r="R2" s="205" t="s">
        <v>593</v>
      </c>
      <c r="S2" s="191" t="s">
        <v>594</v>
      </c>
    </row>
    <row r="3" s="179" customFormat="1" ht="52" customHeight="1" spans="1:19">
      <c r="A3" s="191"/>
      <c r="B3" s="191"/>
      <c r="C3" s="191"/>
      <c r="D3" s="191" t="s">
        <v>12</v>
      </c>
      <c r="E3" s="191" t="s">
        <v>13</v>
      </c>
      <c r="F3" s="191" t="s">
        <v>595</v>
      </c>
      <c r="G3" s="191" t="s">
        <v>596</v>
      </c>
      <c r="H3" s="191" t="s">
        <v>597</v>
      </c>
      <c r="I3" s="203"/>
      <c r="J3" s="201" t="s">
        <v>598</v>
      </c>
      <c r="K3" s="201" t="s">
        <v>286</v>
      </c>
      <c r="L3" s="202"/>
      <c r="M3" s="204" t="s">
        <v>599</v>
      </c>
      <c r="N3" s="204" t="s">
        <v>600</v>
      </c>
      <c r="O3" s="204" t="s">
        <v>601</v>
      </c>
      <c r="P3" s="204" t="s">
        <v>602</v>
      </c>
      <c r="Q3" s="204" t="s">
        <v>603</v>
      </c>
      <c r="R3" s="206"/>
      <c r="S3" s="191"/>
    </row>
    <row r="4" s="226" customFormat="1" ht="32" customHeight="1" spans="1:19">
      <c r="A4" s="227">
        <v>0</v>
      </c>
      <c r="B4" s="227" t="s">
        <v>604</v>
      </c>
      <c r="C4" s="228">
        <f>C5+C126+C134+C153+C182+C222</f>
        <v>272</v>
      </c>
      <c r="D4" s="228"/>
      <c r="E4" s="228"/>
      <c r="F4" s="228"/>
      <c r="G4" s="228"/>
      <c r="H4" s="228"/>
      <c r="I4" s="228"/>
      <c r="J4" s="228">
        <f t="shared" ref="D4:Q4" si="0">J5+J126+J134+J153+J182+J222</f>
        <v>150175</v>
      </c>
      <c r="K4" s="228">
        <f t="shared" si="0"/>
        <v>543146</v>
      </c>
      <c r="L4" s="229">
        <f t="shared" si="0"/>
        <v>46803.51</v>
      </c>
      <c r="M4" s="229">
        <f t="shared" si="0"/>
        <v>9801.35</v>
      </c>
      <c r="N4" s="229">
        <f t="shared" si="0"/>
        <v>15421.6</v>
      </c>
      <c r="O4" s="229">
        <f t="shared" si="0"/>
        <v>16529.69</v>
      </c>
      <c r="P4" s="229">
        <f t="shared" si="0"/>
        <v>870.87</v>
      </c>
      <c r="Q4" s="229">
        <f t="shared" si="0"/>
        <v>4180</v>
      </c>
      <c r="R4" s="230"/>
      <c r="S4" s="228"/>
    </row>
    <row r="5" s="180" customFormat="1" ht="25" customHeight="1" spans="1:256">
      <c r="A5" s="44">
        <v>1</v>
      </c>
      <c r="B5" s="47" t="s">
        <v>25</v>
      </c>
      <c r="C5" s="44">
        <f>C6+C68+C95+C109+C117+C119</f>
        <v>134</v>
      </c>
      <c r="D5" s="44"/>
      <c r="E5" s="44"/>
      <c r="F5" s="44"/>
      <c r="G5" s="44"/>
      <c r="H5" s="44"/>
      <c r="I5" s="44"/>
      <c r="J5" s="44">
        <f t="shared" ref="D5:Q5" si="1">J6+J68+J95+J109+J117+J119</f>
        <v>72036</v>
      </c>
      <c r="K5" s="44">
        <f t="shared" si="1"/>
        <v>272339</v>
      </c>
      <c r="L5" s="82">
        <f t="shared" si="1"/>
        <v>19942.1</v>
      </c>
      <c r="M5" s="82">
        <f t="shared" si="1"/>
        <v>3778</v>
      </c>
      <c r="N5" s="82">
        <f t="shared" si="1"/>
        <v>9487.6</v>
      </c>
      <c r="O5" s="82">
        <f t="shared" si="1"/>
        <v>2425.63</v>
      </c>
      <c r="P5" s="82">
        <f t="shared" si="1"/>
        <v>70.87</v>
      </c>
      <c r="Q5" s="82">
        <f t="shared" si="1"/>
        <v>4180</v>
      </c>
      <c r="R5" s="82"/>
      <c r="S5" s="44"/>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1" customFormat="1" ht="31" customHeight="1" spans="1:19">
      <c r="A6" s="44">
        <v>2</v>
      </c>
      <c r="B6" s="196" t="s">
        <v>27</v>
      </c>
      <c r="C6" s="44">
        <f>C7+C20+C56+C63</f>
        <v>84</v>
      </c>
      <c r="D6" s="44"/>
      <c r="E6" s="44"/>
      <c r="F6" s="44" t="s">
        <v>28</v>
      </c>
      <c r="G6" s="44">
        <f>G7+G20+G56+G63</f>
        <v>11.507</v>
      </c>
      <c r="H6" s="44"/>
      <c r="I6" s="44"/>
      <c r="J6" s="44">
        <f t="shared" ref="D6:Q6" si="2">J7+J20+J56+J63</f>
        <v>33036</v>
      </c>
      <c r="K6" s="44">
        <f t="shared" si="2"/>
        <v>122555</v>
      </c>
      <c r="L6" s="82">
        <f t="shared" si="2"/>
        <v>10217.5</v>
      </c>
      <c r="M6" s="82">
        <f t="shared" si="2"/>
        <v>168</v>
      </c>
      <c r="N6" s="82">
        <f t="shared" si="2"/>
        <v>6644.6</v>
      </c>
      <c r="O6" s="82">
        <f t="shared" si="2"/>
        <v>2004.03</v>
      </c>
      <c r="P6" s="82">
        <f t="shared" si="2"/>
        <v>70.87</v>
      </c>
      <c r="Q6" s="82">
        <f t="shared" si="2"/>
        <v>1330</v>
      </c>
      <c r="R6" s="82"/>
      <c r="S6" s="44"/>
    </row>
    <row r="7" s="1" customFormat="1" ht="39" customHeight="1" spans="1:19">
      <c r="A7" s="44">
        <v>3</v>
      </c>
      <c r="B7" s="196" t="s">
        <v>605</v>
      </c>
      <c r="C7" s="44">
        <f>SUM(C8:C19)</f>
        <v>12</v>
      </c>
      <c r="D7" s="44"/>
      <c r="E7" s="44"/>
      <c r="F7" s="197" t="s">
        <v>28</v>
      </c>
      <c r="G7" s="44">
        <f>SUM(G8:G19)</f>
        <v>2.045</v>
      </c>
      <c r="H7" s="44"/>
      <c r="I7" s="44"/>
      <c r="J7" s="44">
        <f>SUM(J8:J19)</f>
        <v>19423</v>
      </c>
      <c r="K7" s="44">
        <f>SUM(K8:K19)</f>
        <v>67955</v>
      </c>
      <c r="L7" s="82">
        <f>SUM(L8:L19)</f>
        <v>2871.5</v>
      </c>
      <c r="M7" s="82"/>
      <c r="N7" s="82">
        <f>SUM(N8:N19)</f>
        <v>1241.5</v>
      </c>
      <c r="O7" s="82">
        <f>SUM(O8:O19)</f>
        <v>300</v>
      </c>
      <c r="P7" s="82"/>
      <c r="Q7" s="82">
        <f>SUM(Q8:Q19)</f>
        <v>1330</v>
      </c>
      <c r="R7" s="82"/>
      <c r="S7" s="44"/>
    </row>
    <row r="8" s="5" customFormat="1" ht="30" customHeight="1" spans="1:19">
      <c r="A8" s="44">
        <v>4</v>
      </c>
      <c r="B8" s="58" t="s">
        <v>606</v>
      </c>
      <c r="C8" s="51">
        <v>1</v>
      </c>
      <c r="D8" s="52" t="s">
        <v>37</v>
      </c>
      <c r="E8" s="52" t="s">
        <v>476</v>
      </c>
      <c r="F8" s="51" t="s">
        <v>28</v>
      </c>
      <c r="G8" s="51">
        <v>0.3</v>
      </c>
      <c r="H8" s="58" t="s">
        <v>607</v>
      </c>
      <c r="I8" s="51" t="s">
        <v>608</v>
      </c>
      <c r="J8" s="84">
        <v>1668</v>
      </c>
      <c r="K8" s="84">
        <v>6347</v>
      </c>
      <c r="L8" s="85">
        <f>M8+N8+O8+P8+Q8</f>
        <v>300</v>
      </c>
      <c r="M8" s="85"/>
      <c r="N8" s="85"/>
      <c r="O8" s="85">
        <v>300</v>
      </c>
      <c r="P8" s="85"/>
      <c r="Q8" s="85"/>
      <c r="R8" s="85" t="s">
        <v>59</v>
      </c>
      <c r="S8" s="52"/>
    </row>
    <row r="9" s="5" customFormat="1" ht="30" customHeight="1" spans="1:19">
      <c r="A9" s="44">
        <v>5</v>
      </c>
      <c r="B9" s="52" t="s">
        <v>609</v>
      </c>
      <c r="C9" s="51">
        <v>1</v>
      </c>
      <c r="D9" s="52" t="s">
        <v>127</v>
      </c>
      <c r="E9" s="52" t="s">
        <v>610</v>
      </c>
      <c r="F9" s="51" t="s">
        <v>28</v>
      </c>
      <c r="G9" s="51">
        <v>0.2</v>
      </c>
      <c r="H9" s="52" t="s">
        <v>611</v>
      </c>
      <c r="I9" s="51" t="s">
        <v>608</v>
      </c>
      <c r="J9" s="84">
        <v>105</v>
      </c>
      <c r="K9" s="84">
        <v>391</v>
      </c>
      <c r="L9" s="85">
        <v>200</v>
      </c>
      <c r="M9" s="86"/>
      <c r="N9" s="85">
        <v>200</v>
      </c>
      <c r="O9" s="85"/>
      <c r="P9" s="85"/>
      <c r="Q9" s="85"/>
      <c r="R9" s="85" t="s">
        <v>59</v>
      </c>
      <c r="S9" s="52"/>
    </row>
    <row r="10" s="5" customFormat="1" ht="42" customHeight="1" spans="1:19">
      <c r="A10" s="44">
        <v>6</v>
      </c>
      <c r="B10" s="52" t="s">
        <v>612</v>
      </c>
      <c r="C10" s="51">
        <v>1</v>
      </c>
      <c r="D10" s="52" t="s">
        <v>135</v>
      </c>
      <c r="E10" s="52" t="s">
        <v>136</v>
      </c>
      <c r="F10" s="51" t="s">
        <v>28</v>
      </c>
      <c r="G10" s="51">
        <v>0.01</v>
      </c>
      <c r="H10" s="52" t="s">
        <v>613</v>
      </c>
      <c r="I10" s="51" t="s">
        <v>608</v>
      </c>
      <c r="J10" s="84">
        <v>40</v>
      </c>
      <c r="K10" s="84">
        <v>120</v>
      </c>
      <c r="L10" s="85">
        <v>27</v>
      </c>
      <c r="M10" s="86"/>
      <c r="N10" s="85">
        <v>27</v>
      </c>
      <c r="O10" s="85"/>
      <c r="P10" s="85"/>
      <c r="Q10" s="85"/>
      <c r="R10" s="85" t="s">
        <v>59</v>
      </c>
      <c r="S10" s="52"/>
    </row>
    <row r="11" s="5" customFormat="1" ht="47" customHeight="1" spans="1:19">
      <c r="A11" s="44">
        <v>7</v>
      </c>
      <c r="B11" s="52" t="s">
        <v>614</v>
      </c>
      <c r="C11" s="51">
        <v>1</v>
      </c>
      <c r="D11" s="52" t="s">
        <v>159</v>
      </c>
      <c r="E11" s="52" t="s">
        <v>615</v>
      </c>
      <c r="F11" s="51" t="s">
        <v>28</v>
      </c>
      <c r="G11" s="51">
        <v>0.06</v>
      </c>
      <c r="H11" s="52" t="s">
        <v>616</v>
      </c>
      <c r="I11" s="51" t="s">
        <v>608</v>
      </c>
      <c r="J11" s="51">
        <v>650</v>
      </c>
      <c r="K11" s="51">
        <v>2650</v>
      </c>
      <c r="L11" s="85">
        <v>96</v>
      </c>
      <c r="M11" s="85"/>
      <c r="N11" s="85">
        <v>96</v>
      </c>
      <c r="O11" s="85"/>
      <c r="P11" s="85"/>
      <c r="Q11" s="85"/>
      <c r="R11" s="85" t="s">
        <v>59</v>
      </c>
      <c r="S11" s="52"/>
    </row>
    <row r="12" s="5" customFormat="1" ht="30" customHeight="1" spans="1:19">
      <c r="A12" s="44">
        <v>8</v>
      </c>
      <c r="B12" s="59" t="s">
        <v>617</v>
      </c>
      <c r="C12" s="51">
        <v>1</v>
      </c>
      <c r="D12" s="52" t="s">
        <v>159</v>
      </c>
      <c r="E12" s="52" t="s">
        <v>618</v>
      </c>
      <c r="F12" s="51" t="s">
        <v>28</v>
      </c>
      <c r="G12" s="51">
        <v>0.03</v>
      </c>
      <c r="H12" s="52" t="s">
        <v>619</v>
      </c>
      <c r="I12" s="51" t="s">
        <v>608</v>
      </c>
      <c r="J12" s="84">
        <v>50</v>
      </c>
      <c r="K12" s="84">
        <v>198</v>
      </c>
      <c r="L12" s="85">
        <v>45</v>
      </c>
      <c r="M12" s="85"/>
      <c r="N12" s="85">
        <v>45</v>
      </c>
      <c r="O12" s="85"/>
      <c r="P12" s="85"/>
      <c r="Q12" s="85"/>
      <c r="R12" s="85" t="s">
        <v>59</v>
      </c>
      <c r="S12" s="52"/>
    </row>
    <row r="13" s="5" customFormat="1" ht="54" customHeight="1" spans="1:19">
      <c r="A13" s="44">
        <v>4</v>
      </c>
      <c r="B13" s="59" t="s">
        <v>620</v>
      </c>
      <c r="C13" s="51">
        <v>1</v>
      </c>
      <c r="D13" s="52" t="s">
        <v>37</v>
      </c>
      <c r="E13" s="52" t="s">
        <v>621</v>
      </c>
      <c r="F13" s="51" t="s">
        <v>28</v>
      </c>
      <c r="G13" s="51">
        <v>0.1</v>
      </c>
      <c r="H13" s="52" t="s">
        <v>622</v>
      </c>
      <c r="I13" s="51" t="s">
        <v>608</v>
      </c>
      <c r="J13" s="84">
        <v>138</v>
      </c>
      <c r="K13" s="84">
        <v>471</v>
      </c>
      <c r="L13" s="85">
        <v>400</v>
      </c>
      <c r="M13" s="85"/>
      <c r="N13" s="85">
        <v>400</v>
      </c>
      <c r="O13" s="85"/>
      <c r="P13" s="85"/>
      <c r="Q13" s="85"/>
      <c r="R13" s="85" t="s">
        <v>59</v>
      </c>
      <c r="S13" s="52"/>
    </row>
    <row r="14" s="5" customFormat="1" ht="30" customHeight="1" spans="1:19">
      <c r="A14" s="44">
        <v>5</v>
      </c>
      <c r="B14" s="59" t="s">
        <v>623</v>
      </c>
      <c r="C14" s="51">
        <v>1</v>
      </c>
      <c r="D14" s="52" t="s">
        <v>123</v>
      </c>
      <c r="E14" s="52" t="s">
        <v>624</v>
      </c>
      <c r="F14" s="51" t="s">
        <v>28</v>
      </c>
      <c r="G14" s="51">
        <v>0.15</v>
      </c>
      <c r="H14" s="52" t="s">
        <v>625</v>
      </c>
      <c r="I14" s="51" t="s">
        <v>608</v>
      </c>
      <c r="J14" s="84">
        <v>7584</v>
      </c>
      <c r="K14" s="84">
        <v>25541</v>
      </c>
      <c r="L14" s="85">
        <v>150</v>
      </c>
      <c r="M14" s="85"/>
      <c r="N14" s="85">
        <v>150</v>
      </c>
      <c r="O14" s="85"/>
      <c r="P14" s="85"/>
      <c r="Q14" s="85"/>
      <c r="R14" s="85" t="s">
        <v>59</v>
      </c>
      <c r="S14" s="52"/>
    </row>
    <row r="15" s="5" customFormat="1" ht="30" customHeight="1" spans="1:19">
      <c r="A15" s="44">
        <v>6</v>
      </c>
      <c r="B15" s="59" t="s">
        <v>626</v>
      </c>
      <c r="C15" s="51">
        <v>1</v>
      </c>
      <c r="D15" s="52" t="s">
        <v>159</v>
      </c>
      <c r="E15" s="52" t="s">
        <v>615</v>
      </c>
      <c r="F15" s="51" t="s">
        <v>28</v>
      </c>
      <c r="G15" s="51">
        <v>0.06</v>
      </c>
      <c r="H15" s="52" t="s">
        <v>627</v>
      </c>
      <c r="I15" s="51" t="s">
        <v>608</v>
      </c>
      <c r="J15" s="84">
        <v>256</v>
      </c>
      <c r="K15" s="84">
        <v>1120</v>
      </c>
      <c r="L15" s="85">
        <v>96</v>
      </c>
      <c r="M15" s="85"/>
      <c r="N15" s="85">
        <v>96</v>
      </c>
      <c r="O15" s="85"/>
      <c r="P15" s="85"/>
      <c r="Q15" s="85"/>
      <c r="R15" s="85" t="s">
        <v>59</v>
      </c>
      <c r="S15" s="52"/>
    </row>
    <row r="16" s="5" customFormat="1" ht="30" customHeight="1" spans="1:19">
      <c r="A16" s="44">
        <v>7</v>
      </c>
      <c r="B16" s="59" t="s">
        <v>628</v>
      </c>
      <c r="C16" s="51">
        <v>1</v>
      </c>
      <c r="D16" s="52" t="s">
        <v>31</v>
      </c>
      <c r="E16" s="52" t="s">
        <v>629</v>
      </c>
      <c r="F16" s="51" t="s">
        <v>28</v>
      </c>
      <c r="G16" s="51">
        <v>0.02</v>
      </c>
      <c r="H16" s="52" t="s">
        <v>630</v>
      </c>
      <c r="I16" s="51" t="s">
        <v>608</v>
      </c>
      <c r="J16" s="84">
        <v>742</v>
      </c>
      <c r="K16" s="84">
        <v>3063</v>
      </c>
      <c r="L16" s="85">
        <v>120</v>
      </c>
      <c r="M16" s="85"/>
      <c r="N16" s="85">
        <v>120</v>
      </c>
      <c r="O16" s="85"/>
      <c r="P16" s="85"/>
      <c r="Q16" s="85"/>
      <c r="R16" s="85" t="s">
        <v>59</v>
      </c>
      <c r="S16" s="52"/>
    </row>
    <row r="17" s="5" customFormat="1" ht="30" customHeight="1" spans="1:19">
      <c r="A17" s="44">
        <v>8</v>
      </c>
      <c r="B17" s="59" t="s">
        <v>631</v>
      </c>
      <c r="C17" s="51">
        <v>1</v>
      </c>
      <c r="D17" s="52" t="s">
        <v>123</v>
      </c>
      <c r="E17" s="52" t="s">
        <v>632</v>
      </c>
      <c r="F17" s="51" t="s">
        <v>28</v>
      </c>
      <c r="G17" s="51">
        <v>0.1</v>
      </c>
      <c r="H17" s="52" t="s">
        <v>633</v>
      </c>
      <c r="I17" s="51" t="s">
        <v>608</v>
      </c>
      <c r="J17" s="84">
        <v>7584</v>
      </c>
      <c r="K17" s="84">
        <v>25541</v>
      </c>
      <c r="L17" s="85">
        <v>100</v>
      </c>
      <c r="M17" s="85"/>
      <c r="N17" s="85">
        <v>100</v>
      </c>
      <c r="O17" s="85"/>
      <c r="P17" s="85"/>
      <c r="Q17" s="85"/>
      <c r="R17" s="85" t="s">
        <v>59</v>
      </c>
      <c r="S17" s="52"/>
    </row>
    <row r="18" s="5" customFormat="1" ht="30" customHeight="1" spans="1:19">
      <c r="A18" s="44">
        <v>9</v>
      </c>
      <c r="B18" s="52" t="s">
        <v>634</v>
      </c>
      <c r="C18" s="51">
        <v>1</v>
      </c>
      <c r="D18" s="52" t="s">
        <v>203</v>
      </c>
      <c r="E18" s="52" t="s">
        <v>635</v>
      </c>
      <c r="F18" s="51" t="s">
        <v>28</v>
      </c>
      <c r="G18" s="51">
        <v>0.015</v>
      </c>
      <c r="H18" s="52" t="s">
        <v>636</v>
      </c>
      <c r="I18" s="51" t="s">
        <v>608</v>
      </c>
      <c r="J18" s="84">
        <v>15</v>
      </c>
      <c r="K18" s="84">
        <v>56</v>
      </c>
      <c r="L18" s="85">
        <v>7.5</v>
      </c>
      <c r="M18" s="86"/>
      <c r="N18" s="85">
        <v>7.5</v>
      </c>
      <c r="O18" s="85"/>
      <c r="P18" s="85"/>
      <c r="Q18" s="85"/>
      <c r="R18" s="85" t="s">
        <v>59</v>
      </c>
      <c r="S18" s="52"/>
    </row>
    <row r="19" s="3" customFormat="1" ht="132" customHeight="1" spans="1:19">
      <c r="A19" s="44">
        <v>10</v>
      </c>
      <c r="B19" s="60" t="s">
        <v>637</v>
      </c>
      <c r="C19" s="51">
        <v>1</v>
      </c>
      <c r="D19" s="61" t="s">
        <v>52</v>
      </c>
      <c r="E19" s="52" t="s">
        <v>53</v>
      </c>
      <c r="F19" s="51" t="s">
        <v>185</v>
      </c>
      <c r="G19" s="51">
        <v>1</v>
      </c>
      <c r="H19" s="60" t="s">
        <v>638</v>
      </c>
      <c r="I19" s="51" t="s">
        <v>608</v>
      </c>
      <c r="J19" s="84">
        <v>591</v>
      </c>
      <c r="K19" s="84">
        <v>2457</v>
      </c>
      <c r="L19" s="88">
        <v>1330</v>
      </c>
      <c r="M19" s="89"/>
      <c r="N19" s="85"/>
      <c r="O19" s="51"/>
      <c r="P19" s="85"/>
      <c r="Q19" s="88">
        <v>1330</v>
      </c>
      <c r="R19" s="85" t="s">
        <v>35</v>
      </c>
      <c r="S19" s="51"/>
    </row>
    <row r="20" s="218" customFormat="1" ht="30" customHeight="1" spans="1:19">
      <c r="A20" s="44">
        <v>11</v>
      </c>
      <c r="B20" s="178" t="s">
        <v>639</v>
      </c>
      <c r="C20" s="197">
        <f>SUM(C21:C55)</f>
        <v>40</v>
      </c>
      <c r="D20" s="197"/>
      <c r="E20" s="197"/>
      <c r="F20" s="197" t="s">
        <v>28</v>
      </c>
      <c r="G20" s="197">
        <f t="shared" ref="D20:Q20" si="3">SUM(G21:G55)</f>
        <v>8.462</v>
      </c>
      <c r="H20" s="197"/>
      <c r="I20" s="197"/>
      <c r="J20" s="197">
        <f t="shared" si="3"/>
        <v>10256</v>
      </c>
      <c r="K20" s="197">
        <f t="shared" si="3"/>
        <v>41462</v>
      </c>
      <c r="L20" s="211">
        <f t="shared" si="3"/>
        <v>5990.5</v>
      </c>
      <c r="M20" s="211">
        <f t="shared" si="3"/>
        <v>168</v>
      </c>
      <c r="N20" s="211">
        <f t="shared" si="3"/>
        <v>4247.6</v>
      </c>
      <c r="O20" s="211">
        <f t="shared" si="3"/>
        <v>1504.03</v>
      </c>
      <c r="P20" s="211">
        <f t="shared" si="3"/>
        <v>70.87</v>
      </c>
      <c r="Q20" s="211">
        <f t="shared" si="3"/>
        <v>0</v>
      </c>
      <c r="R20" s="211"/>
      <c r="S20" s="178"/>
    </row>
    <row r="21" s="5" customFormat="1" ht="30" customHeight="1" spans="1:19">
      <c r="A21" s="44">
        <v>12</v>
      </c>
      <c r="B21" s="52" t="s">
        <v>640</v>
      </c>
      <c r="C21" s="51">
        <v>6</v>
      </c>
      <c r="D21" s="52" t="s">
        <v>135</v>
      </c>
      <c r="E21" s="52" t="s">
        <v>641</v>
      </c>
      <c r="F21" s="51" t="s">
        <v>28</v>
      </c>
      <c r="G21" s="51">
        <v>0.3</v>
      </c>
      <c r="H21" s="52" t="s">
        <v>642</v>
      </c>
      <c r="I21" s="51" t="s">
        <v>608</v>
      </c>
      <c r="J21" s="84">
        <v>1498</v>
      </c>
      <c r="K21" s="84">
        <v>5893</v>
      </c>
      <c r="L21" s="85">
        <v>150</v>
      </c>
      <c r="M21" s="85"/>
      <c r="N21" s="85">
        <v>150</v>
      </c>
      <c r="O21" s="85"/>
      <c r="P21" s="85"/>
      <c r="Q21" s="85"/>
      <c r="R21" s="85" t="s">
        <v>59</v>
      </c>
      <c r="S21" s="52"/>
    </row>
    <row r="22" s="5" customFormat="1" ht="30" customHeight="1" spans="1:19">
      <c r="A22" s="44">
        <v>13</v>
      </c>
      <c r="B22" s="52" t="s">
        <v>643</v>
      </c>
      <c r="C22" s="51">
        <v>1</v>
      </c>
      <c r="D22" s="52" t="s">
        <v>644</v>
      </c>
      <c r="E22" s="52" t="s">
        <v>77</v>
      </c>
      <c r="F22" s="51" t="s">
        <v>28</v>
      </c>
      <c r="G22" s="51">
        <v>3</v>
      </c>
      <c r="H22" s="52" t="s">
        <v>645</v>
      </c>
      <c r="I22" s="51" t="s">
        <v>608</v>
      </c>
      <c r="J22" s="84">
        <v>3600</v>
      </c>
      <c r="K22" s="84">
        <v>15000</v>
      </c>
      <c r="L22" s="85">
        <v>1574.9</v>
      </c>
      <c r="M22" s="85"/>
      <c r="N22" s="85"/>
      <c r="O22" s="85">
        <v>1504.03</v>
      </c>
      <c r="P22" s="85">
        <v>70.87</v>
      </c>
      <c r="Q22" s="85"/>
      <c r="R22" s="85" t="s">
        <v>79</v>
      </c>
      <c r="S22" s="52"/>
    </row>
    <row r="23" s="5" customFormat="1" ht="30" customHeight="1" spans="1:19">
      <c r="A23" s="44">
        <v>14</v>
      </c>
      <c r="B23" s="52" t="s">
        <v>646</v>
      </c>
      <c r="C23" s="51">
        <v>1</v>
      </c>
      <c r="D23" s="52" t="s">
        <v>159</v>
      </c>
      <c r="E23" s="52" t="s">
        <v>647</v>
      </c>
      <c r="F23" s="51" t="s">
        <v>28</v>
      </c>
      <c r="G23" s="51">
        <v>0.05</v>
      </c>
      <c r="H23" s="52" t="s">
        <v>648</v>
      </c>
      <c r="I23" s="51" t="s">
        <v>608</v>
      </c>
      <c r="J23" s="84">
        <v>300</v>
      </c>
      <c r="K23" s="84">
        <v>1300</v>
      </c>
      <c r="L23" s="85">
        <v>85</v>
      </c>
      <c r="M23" s="85"/>
      <c r="N23" s="85">
        <v>85</v>
      </c>
      <c r="O23" s="85"/>
      <c r="P23" s="85"/>
      <c r="Q23" s="85"/>
      <c r="R23" s="85" t="s">
        <v>59</v>
      </c>
      <c r="S23" s="52"/>
    </row>
    <row r="24" s="5" customFormat="1" ht="30" customHeight="1" spans="1:19">
      <c r="A24" s="44">
        <v>15</v>
      </c>
      <c r="B24" s="59" t="s">
        <v>649</v>
      </c>
      <c r="C24" s="51">
        <v>1</v>
      </c>
      <c r="D24" s="52" t="s">
        <v>159</v>
      </c>
      <c r="E24" s="52" t="s">
        <v>650</v>
      </c>
      <c r="F24" s="51" t="s">
        <v>28</v>
      </c>
      <c r="G24" s="51">
        <v>0.1</v>
      </c>
      <c r="H24" s="52" t="s">
        <v>651</v>
      </c>
      <c r="I24" s="51" t="s">
        <v>608</v>
      </c>
      <c r="J24" s="84">
        <v>56</v>
      </c>
      <c r="K24" s="84">
        <v>208</v>
      </c>
      <c r="L24" s="85">
        <v>120</v>
      </c>
      <c r="M24" s="85"/>
      <c r="N24" s="85">
        <v>120</v>
      </c>
      <c r="O24" s="85"/>
      <c r="P24" s="85"/>
      <c r="Q24" s="85"/>
      <c r="R24" s="85" t="s">
        <v>59</v>
      </c>
      <c r="S24" s="52"/>
    </row>
    <row r="25" s="5" customFormat="1" ht="30" customHeight="1" spans="1:19">
      <c r="A25" s="44">
        <v>16</v>
      </c>
      <c r="B25" s="52" t="s">
        <v>652</v>
      </c>
      <c r="C25" s="51">
        <v>1</v>
      </c>
      <c r="D25" s="52" t="s">
        <v>203</v>
      </c>
      <c r="E25" s="52" t="s">
        <v>653</v>
      </c>
      <c r="F25" s="51" t="s">
        <v>654</v>
      </c>
      <c r="G25" s="51">
        <v>0.03</v>
      </c>
      <c r="H25" s="52" t="s">
        <v>655</v>
      </c>
      <c r="I25" s="51" t="s">
        <v>608</v>
      </c>
      <c r="J25" s="84">
        <v>15</v>
      </c>
      <c r="K25" s="84">
        <v>57</v>
      </c>
      <c r="L25" s="85">
        <v>15</v>
      </c>
      <c r="M25" s="86"/>
      <c r="N25" s="85">
        <v>15</v>
      </c>
      <c r="O25" s="85"/>
      <c r="P25" s="85"/>
      <c r="Q25" s="85"/>
      <c r="R25" s="85" t="s">
        <v>59</v>
      </c>
      <c r="S25" s="52"/>
    </row>
    <row r="26" s="5" customFormat="1" ht="62" customHeight="1" spans="1:19">
      <c r="A26" s="44">
        <v>17</v>
      </c>
      <c r="B26" s="52" t="s">
        <v>656</v>
      </c>
      <c r="C26" s="51">
        <v>1</v>
      </c>
      <c r="D26" s="52" t="s">
        <v>203</v>
      </c>
      <c r="E26" s="12" t="s">
        <v>657</v>
      </c>
      <c r="F26" s="51" t="s">
        <v>654</v>
      </c>
      <c r="G26" s="51">
        <v>0.64</v>
      </c>
      <c r="H26" s="52" t="s">
        <v>658</v>
      </c>
      <c r="I26" s="51" t="s">
        <v>608</v>
      </c>
      <c r="J26" s="84">
        <v>768</v>
      </c>
      <c r="K26" s="84">
        <v>3133</v>
      </c>
      <c r="L26" s="85">
        <v>384</v>
      </c>
      <c r="M26" s="86"/>
      <c r="N26" s="85">
        <v>384</v>
      </c>
      <c r="O26" s="85"/>
      <c r="P26" s="85"/>
      <c r="Q26" s="85"/>
      <c r="R26" s="85" t="s">
        <v>59</v>
      </c>
      <c r="S26" s="52"/>
    </row>
    <row r="27" s="5" customFormat="1" ht="30" customHeight="1" spans="1:19">
      <c r="A27" s="44">
        <v>18</v>
      </c>
      <c r="B27" s="52" t="s">
        <v>659</v>
      </c>
      <c r="C27" s="51">
        <v>1</v>
      </c>
      <c r="D27" s="52" t="s">
        <v>135</v>
      </c>
      <c r="E27" s="52" t="s">
        <v>660</v>
      </c>
      <c r="F27" s="51" t="s">
        <v>28</v>
      </c>
      <c r="G27" s="51">
        <v>0.035</v>
      </c>
      <c r="H27" s="52" t="s">
        <v>661</v>
      </c>
      <c r="I27" s="51" t="s">
        <v>608</v>
      </c>
      <c r="J27" s="84">
        <v>60</v>
      </c>
      <c r="K27" s="84">
        <v>100</v>
      </c>
      <c r="L27" s="85">
        <v>105</v>
      </c>
      <c r="M27" s="86"/>
      <c r="N27" s="85">
        <v>105</v>
      </c>
      <c r="O27" s="85"/>
      <c r="P27" s="85"/>
      <c r="Q27" s="85"/>
      <c r="R27" s="85" t="s">
        <v>59</v>
      </c>
      <c r="S27" s="52"/>
    </row>
    <row r="28" s="5" customFormat="1" ht="30" customHeight="1" spans="1:19">
      <c r="A28" s="44">
        <v>19</v>
      </c>
      <c r="B28" s="52" t="s">
        <v>662</v>
      </c>
      <c r="C28" s="51">
        <v>1</v>
      </c>
      <c r="D28" s="52" t="s">
        <v>135</v>
      </c>
      <c r="E28" s="52" t="s">
        <v>641</v>
      </c>
      <c r="F28" s="51" t="s">
        <v>28</v>
      </c>
      <c r="G28" s="51">
        <v>0.03</v>
      </c>
      <c r="H28" s="52" t="s">
        <v>663</v>
      </c>
      <c r="I28" s="51" t="s">
        <v>608</v>
      </c>
      <c r="J28" s="84">
        <v>100</v>
      </c>
      <c r="K28" s="84">
        <v>360</v>
      </c>
      <c r="L28" s="85">
        <v>60</v>
      </c>
      <c r="M28" s="86"/>
      <c r="N28" s="85">
        <v>60</v>
      </c>
      <c r="O28" s="85"/>
      <c r="P28" s="85"/>
      <c r="Q28" s="85"/>
      <c r="R28" s="85" t="s">
        <v>59</v>
      </c>
      <c r="S28" s="52"/>
    </row>
    <row r="29" s="12" customFormat="1" ht="30" customHeight="1" spans="1:256">
      <c r="A29" s="44">
        <v>20</v>
      </c>
      <c r="B29" s="52" t="s">
        <v>664</v>
      </c>
      <c r="C29" s="51">
        <v>1</v>
      </c>
      <c r="D29" s="52" t="s">
        <v>41</v>
      </c>
      <c r="E29" s="52" t="s">
        <v>665</v>
      </c>
      <c r="F29" s="51" t="s">
        <v>28</v>
      </c>
      <c r="G29" s="51">
        <v>0.29</v>
      </c>
      <c r="H29" s="52" t="s">
        <v>666</v>
      </c>
      <c r="I29" s="51" t="s">
        <v>608</v>
      </c>
      <c r="J29" s="84">
        <v>41</v>
      </c>
      <c r="K29" s="84">
        <v>124</v>
      </c>
      <c r="L29" s="85">
        <v>101.5</v>
      </c>
      <c r="M29" s="86"/>
      <c r="N29" s="85">
        <v>101.5</v>
      </c>
      <c r="O29" s="85"/>
      <c r="P29" s="85"/>
      <c r="Q29" s="85"/>
      <c r="R29" s="85" t="s">
        <v>79</v>
      </c>
      <c r="S29" s="86"/>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row>
    <row r="30" s="12" customFormat="1" ht="45" customHeight="1" spans="1:256">
      <c r="A30" s="44">
        <v>21</v>
      </c>
      <c r="B30" s="52" t="s">
        <v>667</v>
      </c>
      <c r="C30" s="51">
        <v>1</v>
      </c>
      <c r="D30" s="52" t="s">
        <v>123</v>
      </c>
      <c r="E30" s="52" t="s">
        <v>668</v>
      </c>
      <c r="F30" s="51" t="s">
        <v>28</v>
      </c>
      <c r="G30" s="51">
        <v>0.7</v>
      </c>
      <c r="H30" s="52" t="s">
        <v>669</v>
      </c>
      <c r="I30" s="51" t="s">
        <v>608</v>
      </c>
      <c r="J30" s="84">
        <v>70</v>
      </c>
      <c r="K30" s="84">
        <v>296</v>
      </c>
      <c r="L30" s="85">
        <v>245</v>
      </c>
      <c r="M30" s="86"/>
      <c r="N30" s="85">
        <v>245</v>
      </c>
      <c r="O30" s="85"/>
      <c r="P30" s="85"/>
      <c r="Q30" s="85"/>
      <c r="R30" s="85" t="s">
        <v>79</v>
      </c>
      <c r="S30" s="86"/>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row>
    <row r="31" s="12" customFormat="1" ht="30" customHeight="1" spans="1:256">
      <c r="A31" s="44">
        <v>22</v>
      </c>
      <c r="B31" s="52" t="s">
        <v>670</v>
      </c>
      <c r="C31" s="51">
        <v>1</v>
      </c>
      <c r="D31" s="52" t="s">
        <v>52</v>
      </c>
      <c r="E31" s="52" t="s">
        <v>671</v>
      </c>
      <c r="F31" s="51" t="s">
        <v>28</v>
      </c>
      <c r="G31" s="51">
        <v>0.01</v>
      </c>
      <c r="H31" s="52" t="s">
        <v>672</v>
      </c>
      <c r="I31" s="51" t="s">
        <v>608</v>
      </c>
      <c r="J31" s="84">
        <v>10</v>
      </c>
      <c r="K31" s="84">
        <v>50</v>
      </c>
      <c r="L31" s="85">
        <v>35</v>
      </c>
      <c r="M31" s="86"/>
      <c r="N31" s="85">
        <v>35</v>
      </c>
      <c r="O31" s="85"/>
      <c r="P31" s="85"/>
      <c r="Q31" s="85"/>
      <c r="R31" s="85" t="s">
        <v>79</v>
      </c>
      <c r="S31" s="86"/>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row>
    <row r="32" s="12" customFormat="1" ht="30" customHeight="1" spans="1:256">
      <c r="A32" s="44">
        <v>23</v>
      </c>
      <c r="B32" s="52" t="s">
        <v>673</v>
      </c>
      <c r="C32" s="51">
        <v>1</v>
      </c>
      <c r="D32" s="52" t="s">
        <v>31</v>
      </c>
      <c r="E32" s="52" t="s">
        <v>674</v>
      </c>
      <c r="F32" s="51" t="s">
        <v>28</v>
      </c>
      <c r="G32" s="51">
        <v>0.05</v>
      </c>
      <c r="H32" s="52" t="s">
        <v>675</v>
      </c>
      <c r="I32" s="51" t="s">
        <v>608</v>
      </c>
      <c r="J32" s="84">
        <v>113</v>
      </c>
      <c r="K32" s="84">
        <v>552</v>
      </c>
      <c r="L32" s="85">
        <v>175</v>
      </c>
      <c r="M32" s="86"/>
      <c r="N32" s="85">
        <v>175</v>
      </c>
      <c r="O32" s="85"/>
      <c r="P32" s="85"/>
      <c r="Q32" s="85"/>
      <c r="R32" s="85" t="s">
        <v>79</v>
      </c>
      <c r="S32" s="86"/>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row>
    <row r="33" s="12" customFormat="1" ht="30" customHeight="1" spans="1:256">
      <c r="A33" s="44">
        <v>24</v>
      </c>
      <c r="B33" s="52" t="s">
        <v>676</v>
      </c>
      <c r="C33" s="51">
        <v>1</v>
      </c>
      <c r="D33" s="52" t="s">
        <v>135</v>
      </c>
      <c r="E33" s="52" t="s">
        <v>531</v>
      </c>
      <c r="F33" s="51" t="s">
        <v>28</v>
      </c>
      <c r="G33" s="51">
        <v>0.1</v>
      </c>
      <c r="H33" s="52" t="s">
        <v>677</v>
      </c>
      <c r="I33" s="51" t="s">
        <v>608</v>
      </c>
      <c r="J33" s="84">
        <v>30</v>
      </c>
      <c r="K33" s="84">
        <v>80</v>
      </c>
      <c r="L33" s="85">
        <v>35</v>
      </c>
      <c r="M33" s="86"/>
      <c r="N33" s="85">
        <v>35</v>
      </c>
      <c r="O33" s="85"/>
      <c r="P33" s="85"/>
      <c r="Q33" s="85"/>
      <c r="R33" s="85" t="s">
        <v>79</v>
      </c>
      <c r="S33" s="86"/>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row>
    <row r="34" s="12" customFormat="1" ht="30" customHeight="1" spans="1:256">
      <c r="A34" s="44">
        <v>25</v>
      </c>
      <c r="B34" s="52" t="s">
        <v>678</v>
      </c>
      <c r="C34" s="51">
        <v>1</v>
      </c>
      <c r="D34" s="52" t="s">
        <v>37</v>
      </c>
      <c r="E34" s="52" t="s">
        <v>679</v>
      </c>
      <c r="F34" s="51" t="s">
        <v>28</v>
      </c>
      <c r="G34" s="51">
        <v>0.1</v>
      </c>
      <c r="H34" s="52" t="s">
        <v>680</v>
      </c>
      <c r="I34" s="51" t="s">
        <v>608</v>
      </c>
      <c r="J34" s="84">
        <v>30</v>
      </c>
      <c r="K34" s="84">
        <v>125</v>
      </c>
      <c r="L34" s="85">
        <v>35</v>
      </c>
      <c r="M34" s="86"/>
      <c r="N34" s="85">
        <v>35</v>
      </c>
      <c r="O34" s="85"/>
      <c r="P34" s="85"/>
      <c r="Q34" s="85"/>
      <c r="R34" s="85" t="s">
        <v>79</v>
      </c>
      <c r="S34" s="86"/>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row>
    <row r="35" s="12" customFormat="1" ht="49" customHeight="1" spans="1:256">
      <c r="A35" s="44">
        <v>26</v>
      </c>
      <c r="B35" s="52" t="s">
        <v>681</v>
      </c>
      <c r="C35" s="51">
        <v>1</v>
      </c>
      <c r="D35" s="52" t="s">
        <v>127</v>
      </c>
      <c r="E35" s="52" t="s">
        <v>682</v>
      </c>
      <c r="F35" s="51" t="s">
        <v>28</v>
      </c>
      <c r="G35" s="51">
        <v>0.03</v>
      </c>
      <c r="H35" s="52" t="s">
        <v>683</v>
      </c>
      <c r="I35" s="51" t="s">
        <v>608</v>
      </c>
      <c r="J35" s="98">
        <v>35</v>
      </c>
      <c r="K35" s="98">
        <v>120</v>
      </c>
      <c r="L35" s="85">
        <v>105</v>
      </c>
      <c r="M35" s="86"/>
      <c r="N35" s="85">
        <v>105</v>
      </c>
      <c r="O35" s="85"/>
      <c r="P35" s="85"/>
      <c r="Q35" s="85"/>
      <c r="R35" s="85" t="s">
        <v>79</v>
      </c>
      <c r="S35" s="86"/>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row>
    <row r="36" s="12" customFormat="1" ht="30" customHeight="1" spans="1:256">
      <c r="A36" s="44">
        <v>27</v>
      </c>
      <c r="B36" s="52" t="s">
        <v>684</v>
      </c>
      <c r="C36" s="51">
        <v>1</v>
      </c>
      <c r="D36" s="52" t="s">
        <v>67</v>
      </c>
      <c r="E36" s="52" t="s">
        <v>685</v>
      </c>
      <c r="F36" s="51" t="s">
        <v>28</v>
      </c>
      <c r="G36" s="51">
        <v>0.012</v>
      </c>
      <c r="H36" s="52" t="s">
        <v>686</v>
      </c>
      <c r="I36" s="51" t="s">
        <v>608</v>
      </c>
      <c r="J36" s="84">
        <v>50</v>
      </c>
      <c r="K36" s="84">
        <v>215</v>
      </c>
      <c r="L36" s="85">
        <v>42</v>
      </c>
      <c r="M36" s="86"/>
      <c r="N36" s="85">
        <v>42</v>
      </c>
      <c r="O36" s="99"/>
      <c r="P36" s="99"/>
      <c r="Q36" s="99"/>
      <c r="R36" s="85" t="s">
        <v>79</v>
      </c>
      <c r="S36" s="86"/>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row>
    <row r="37" s="12" customFormat="1" ht="30" customHeight="1" spans="1:256">
      <c r="A37" s="44">
        <v>28</v>
      </c>
      <c r="B37" s="52" t="s">
        <v>687</v>
      </c>
      <c r="C37" s="51">
        <v>1</v>
      </c>
      <c r="D37" s="52" t="s">
        <v>41</v>
      </c>
      <c r="E37" s="52" t="s">
        <v>688</v>
      </c>
      <c r="F37" s="51" t="s">
        <v>28</v>
      </c>
      <c r="G37" s="51">
        <v>0.29</v>
      </c>
      <c r="H37" s="52" t="s">
        <v>689</v>
      </c>
      <c r="I37" s="51" t="s">
        <v>608</v>
      </c>
      <c r="J37" s="84">
        <v>41</v>
      </c>
      <c r="K37" s="84">
        <v>129</v>
      </c>
      <c r="L37" s="85">
        <v>18.85</v>
      </c>
      <c r="M37" s="86"/>
      <c r="N37" s="85">
        <v>18.85</v>
      </c>
      <c r="O37" s="85"/>
      <c r="P37" s="85"/>
      <c r="Q37" s="85"/>
      <c r="R37" s="85" t="s">
        <v>79</v>
      </c>
      <c r="S37" s="86"/>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row>
    <row r="38" s="12" customFormat="1" ht="44" customHeight="1" spans="1:256">
      <c r="A38" s="44">
        <v>29</v>
      </c>
      <c r="B38" s="52" t="s">
        <v>690</v>
      </c>
      <c r="C38" s="51">
        <v>1</v>
      </c>
      <c r="D38" s="52" t="s">
        <v>123</v>
      </c>
      <c r="E38" s="52" t="s">
        <v>668</v>
      </c>
      <c r="F38" s="51" t="s">
        <v>28</v>
      </c>
      <c r="G38" s="51">
        <v>0.55</v>
      </c>
      <c r="H38" s="52" t="s">
        <v>691</v>
      </c>
      <c r="I38" s="51" t="s">
        <v>608</v>
      </c>
      <c r="J38" s="84">
        <v>55</v>
      </c>
      <c r="K38" s="84">
        <v>269</v>
      </c>
      <c r="L38" s="85">
        <v>35.75</v>
      </c>
      <c r="M38" s="86"/>
      <c r="N38" s="85">
        <v>35.75</v>
      </c>
      <c r="O38" s="85"/>
      <c r="P38" s="85"/>
      <c r="Q38" s="85"/>
      <c r="R38" s="85" t="s">
        <v>79</v>
      </c>
      <c r="S38" s="86"/>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row>
    <row r="39" s="12" customFormat="1" ht="30" customHeight="1" spans="1:256">
      <c r="A39" s="44">
        <v>30</v>
      </c>
      <c r="B39" s="52" t="s">
        <v>692</v>
      </c>
      <c r="C39" s="51">
        <v>1</v>
      </c>
      <c r="D39" s="52" t="s">
        <v>203</v>
      </c>
      <c r="E39" s="52" t="s">
        <v>693</v>
      </c>
      <c r="F39" s="51" t="s">
        <v>28</v>
      </c>
      <c r="G39" s="51">
        <v>0.03</v>
      </c>
      <c r="H39" s="52" t="s">
        <v>694</v>
      </c>
      <c r="I39" s="51" t="s">
        <v>608</v>
      </c>
      <c r="J39" s="84">
        <v>60</v>
      </c>
      <c r="K39" s="84">
        <v>228</v>
      </c>
      <c r="L39" s="85">
        <v>19.5</v>
      </c>
      <c r="M39" s="86"/>
      <c r="N39" s="85">
        <v>19.5</v>
      </c>
      <c r="O39" s="85"/>
      <c r="P39" s="85"/>
      <c r="Q39" s="85"/>
      <c r="R39" s="85" t="s">
        <v>79</v>
      </c>
      <c r="S39" s="86"/>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row>
    <row r="40" s="12" customFormat="1" ht="30" customHeight="1" spans="1:256">
      <c r="A40" s="44">
        <v>31</v>
      </c>
      <c r="B40" s="52" t="s">
        <v>695</v>
      </c>
      <c r="C40" s="51">
        <v>1</v>
      </c>
      <c r="D40" s="52" t="s">
        <v>52</v>
      </c>
      <c r="E40" s="52" t="s">
        <v>671</v>
      </c>
      <c r="F40" s="51" t="s">
        <v>28</v>
      </c>
      <c r="G40" s="51">
        <v>0.01</v>
      </c>
      <c r="H40" s="52" t="s">
        <v>696</v>
      </c>
      <c r="I40" s="51" t="s">
        <v>608</v>
      </c>
      <c r="J40" s="84">
        <v>10</v>
      </c>
      <c r="K40" s="84">
        <v>50</v>
      </c>
      <c r="L40" s="85">
        <v>6.5</v>
      </c>
      <c r="M40" s="86"/>
      <c r="N40" s="85">
        <v>6.5</v>
      </c>
      <c r="O40" s="85"/>
      <c r="P40" s="85"/>
      <c r="Q40" s="85"/>
      <c r="R40" s="85" t="s">
        <v>79</v>
      </c>
      <c r="S40" s="86"/>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row>
    <row r="41" s="12" customFormat="1" ht="30" customHeight="1" spans="1:256">
      <c r="A41" s="44">
        <v>32</v>
      </c>
      <c r="B41" s="52" t="s">
        <v>697</v>
      </c>
      <c r="C41" s="51">
        <v>1</v>
      </c>
      <c r="D41" s="52" t="s">
        <v>31</v>
      </c>
      <c r="E41" s="52" t="s">
        <v>674</v>
      </c>
      <c r="F41" s="51" t="s">
        <v>28</v>
      </c>
      <c r="G41" s="51">
        <v>0.03</v>
      </c>
      <c r="H41" s="52" t="s">
        <v>698</v>
      </c>
      <c r="I41" s="51" t="s">
        <v>608</v>
      </c>
      <c r="J41" s="84">
        <v>15</v>
      </c>
      <c r="K41" s="84">
        <v>32</v>
      </c>
      <c r="L41" s="85">
        <v>19.5</v>
      </c>
      <c r="M41" s="86"/>
      <c r="N41" s="85">
        <v>19.5</v>
      </c>
      <c r="O41" s="85"/>
      <c r="P41" s="85"/>
      <c r="Q41" s="85"/>
      <c r="R41" s="85" t="s">
        <v>79</v>
      </c>
      <c r="S41" s="86"/>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row>
    <row r="42" s="12" customFormat="1" ht="30" customHeight="1" spans="1:256">
      <c r="A42" s="44">
        <v>33</v>
      </c>
      <c r="B42" s="52" t="s">
        <v>699</v>
      </c>
      <c r="C42" s="51">
        <v>1</v>
      </c>
      <c r="D42" s="52" t="s">
        <v>127</v>
      </c>
      <c r="E42" s="52" t="s">
        <v>700</v>
      </c>
      <c r="F42" s="51" t="s">
        <v>28</v>
      </c>
      <c r="G42" s="51">
        <v>0.5</v>
      </c>
      <c r="H42" s="52" t="s">
        <v>701</v>
      </c>
      <c r="I42" s="51" t="s">
        <v>608</v>
      </c>
      <c r="J42" s="98">
        <v>850</v>
      </c>
      <c r="K42" s="98">
        <v>3269</v>
      </c>
      <c r="L42" s="85">
        <v>260</v>
      </c>
      <c r="M42" s="86"/>
      <c r="N42" s="85">
        <v>260</v>
      </c>
      <c r="O42" s="85"/>
      <c r="P42" s="85"/>
      <c r="Q42" s="85"/>
      <c r="R42" s="85" t="s">
        <v>79</v>
      </c>
      <c r="S42" s="86"/>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row>
    <row r="43" s="12" customFormat="1" ht="30" customHeight="1" spans="1:256">
      <c r="A43" s="44">
        <v>34</v>
      </c>
      <c r="B43" s="52" t="s">
        <v>702</v>
      </c>
      <c r="C43" s="51">
        <v>1</v>
      </c>
      <c r="D43" s="52" t="s">
        <v>41</v>
      </c>
      <c r="E43" s="52" t="s">
        <v>665</v>
      </c>
      <c r="F43" s="51" t="s">
        <v>28</v>
      </c>
      <c r="G43" s="51">
        <v>0.2</v>
      </c>
      <c r="H43" s="52" t="s">
        <v>703</v>
      </c>
      <c r="I43" s="51" t="s">
        <v>608</v>
      </c>
      <c r="J43" s="84">
        <v>45</v>
      </c>
      <c r="K43" s="84">
        <v>154</v>
      </c>
      <c r="L43" s="85">
        <v>480</v>
      </c>
      <c r="M43" s="86"/>
      <c r="N43" s="85">
        <v>480</v>
      </c>
      <c r="O43" s="85"/>
      <c r="P43" s="85"/>
      <c r="Q43" s="85"/>
      <c r="R43" s="85" t="s">
        <v>79</v>
      </c>
      <c r="S43" s="86"/>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row>
    <row r="44" s="12" customFormat="1" ht="39" customHeight="1" spans="1:256">
      <c r="A44" s="44">
        <v>35</v>
      </c>
      <c r="B44" s="52" t="s">
        <v>704</v>
      </c>
      <c r="C44" s="51">
        <v>1</v>
      </c>
      <c r="D44" s="52" t="s">
        <v>123</v>
      </c>
      <c r="E44" s="52" t="s">
        <v>705</v>
      </c>
      <c r="F44" s="51" t="s">
        <v>28</v>
      </c>
      <c r="G44" s="51">
        <v>0.03</v>
      </c>
      <c r="H44" s="52" t="s">
        <v>706</v>
      </c>
      <c r="I44" s="51" t="s">
        <v>608</v>
      </c>
      <c r="J44" s="84">
        <v>617</v>
      </c>
      <c r="K44" s="84">
        <v>2303</v>
      </c>
      <c r="L44" s="85">
        <v>350</v>
      </c>
      <c r="M44" s="86"/>
      <c r="N44" s="85">
        <v>350</v>
      </c>
      <c r="O44" s="85"/>
      <c r="P44" s="85"/>
      <c r="Q44" s="85"/>
      <c r="R44" s="85" t="s">
        <v>79</v>
      </c>
      <c r="S44" s="86"/>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row>
    <row r="45" s="12" customFormat="1" ht="30" customHeight="1" spans="1:256">
      <c r="A45" s="44">
        <v>36</v>
      </c>
      <c r="B45" s="52" t="s">
        <v>707</v>
      </c>
      <c r="C45" s="51">
        <v>1</v>
      </c>
      <c r="D45" s="52" t="s">
        <v>52</v>
      </c>
      <c r="E45" s="52" t="s">
        <v>708</v>
      </c>
      <c r="F45" s="51" t="s">
        <v>28</v>
      </c>
      <c r="G45" s="51">
        <v>0.035</v>
      </c>
      <c r="H45" s="52" t="s">
        <v>709</v>
      </c>
      <c r="I45" s="51" t="s">
        <v>608</v>
      </c>
      <c r="J45" s="84">
        <v>207</v>
      </c>
      <c r="K45" s="84">
        <v>810</v>
      </c>
      <c r="L45" s="85">
        <v>200</v>
      </c>
      <c r="M45" s="86"/>
      <c r="N45" s="85">
        <v>200</v>
      </c>
      <c r="O45" s="85"/>
      <c r="P45" s="85"/>
      <c r="Q45" s="85"/>
      <c r="R45" s="85" t="s">
        <v>79</v>
      </c>
      <c r="S45" s="86"/>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row>
    <row r="46" s="12" customFormat="1" ht="30" customHeight="1" spans="1:256">
      <c r="A46" s="44">
        <v>37</v>
      </c>
      <c r="B46" s="52" t="s">
        <v>710</v>
      </c>
      <c r="C46" s="51">
        <v>1</v>
      </c>
      <c r="D46" s="52" t="s">
        <v>31</v>
      </c>
      <c r="E46" s="52" t="s">
        <v>711</v>
      </c>
      <c r="F46" s="51" t="s">
        <v>28</v>
      </c>
      <c r="G46" s="51">
        <v>0.3</v>
      </c>
      <c r="H46" s="52" t="s">
        <v>712</v>
      </c>
      <c r="I46" s="51" t="s">
        <v>608</v>
      </c>
      <c r="J46" s="84">
        <v>75</v>
      </c>
      <c r="K46" s="84">
        <v>312</v>
      </c>
      <c r="L46" s="85">
        <v>180</v>
      </c>
      <c r="M46" s="86"/>
      <c r="N46" s="85">
        <v>180</v>
      </c>
      <c r="O46" s="85"/>
      <c r="P46" s="85"/>
      <c r="Q46" s="85"/>
      <c r="R46" s="85" t="s">
        <v>79</v>
      </c>
      <c r="S46" s="86"/>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row>
    <row r="47" s="12" customFormat="1" ht="30" customHeight="1" spans="1:256">
      <c r="A47" s="44">
        <v>38</v>
      </c>
      <c r="B47" s="52" t="s">
        <v>713</v>
      </c>
      <c r="C47" s="51">
        <v>1</v>
      </c>
      <c r="D47" s="52" t="s">
        <v>37</v>
      </c>
      <c r="E47" s="52" t="s">
        <v>714</v>
      </c>
      <c r="F47" s="51" t="s">
        <v>28</v>
      </c>
      <c r="G47" s="51">
        <v>0.1</v>
      </c>
      <c r="H47" s="52" t="s">
        <v>715</v>
      </c>
      <c r="I47" s="51" t="s">
        <v>608</v>
      </c>
      <c r="J47" s="84">
        <v>47</v>
      </c>
      <c r="K47" s="84">
        <v>163</v>
      </c>
      <c r="L47" s="85">
        <v>150</v>
      </c>
      <c r="M47" s="86"/>
      <c r="N47" s="85">
        <v>150</v>
      </c>
      <c r="O47" s="85"/>
      <c r="P47" s="85"/>
      <c r="Q47" s="85"/>
      <c r="R47" s="85" t="s">
        <v>79</v>
      </c>
      <c r="S47" s="86"/>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row>
    <row r="48" s="12" customFormat="1" ht="30" customHeight="1" spans="1:256">
      <c r="A48" s="44">
        <v>39</v>
      </c>
      <c r="B48" s="52" t="s">
        <v>716</v>
      </c>
      <c r="C48" s="51">
        <v>1</v>
      </c>
      <c r="D48" s="52" t="s">
        <v>67</v>
      </c>
      <c r="E48" s="52" t="s">
        <v>685</v>
      </c>
      <c r="F48" s="51" t="s">
        <v>28</v>
      </c>
      <c r="G48" s="51">
        <v>0.05</v>
      </c>
      <c r="H48" s="52" t="s">
        <v>717</v>
      </c>
      <c r="I48" s="51" t="s">
        <v>608</v>
      </c>
      <c r="J48" s="84">
        <v>61</v>
      </c>
      <c r="K48" s="84">
        <v>244</v>
      </c>
      <c r="L48" s="85">
        <v>300</v>
      </c>
      <c r="M48" s="86"/>
      <c r="N48" s="85">
        <v>300</v>
      </c>
      <c r="O48" s="85"/>
      <c r="P48" s="85"/>
      <c r="Q48" s="85"/>
      <c r="R48" s="85" t="s">
        <v>79</v>
      </c>
      <c r="S48" s="86"/>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row>
    <row r="49" s="12" customFormat="1" ht="30" customHeight="1" spans="1:256">
      <c r="A49" s="44">
        <v>40</v>
      </c>
      <c r="B49" s="52" t="s">
        <v>718</v>
      </c>
      <c r="C49" s="51">
        <v>1</v>
      </c>
      <c r="D49" s="52" t="s">
        <v>127</v>
      </c>
      <c r="E49" s="52" t="s">
        <v>719</v>
      </c>
      <c r="F49" s="51" t="s">
        <v>28</v>
      </c>
      <c r="G49" s="51">
        <v>0.1</v>
      </c>
      <c r="H49" s="52" t="s">
        <v>720</v>
      </c>
      <c r="I49" s="51" t="s">
        <v>608</v>
      </c>
      <c r="J49" s="98">
        <v>240</v>
      </c>
      <c r="K49" s="98">
        <v>1230</v>
      </c>
      <c r="L49" s="85">
        <v>250</v>
      </c>
      <c r="M49" s="86"/>
      <c r="N49" s="85">
        <v>250</v>
      </c>
      <c r="O49" s="85"/>
      <c r="P49" s="85"/>
      <c r="Q49" s="85"/>
      <c r="R49" s="85" t="s">
        <v>79</v>
      </c>
      <c r="S49" s="86"/>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row>
    <row r="50" s="7" customFormat="1" ht="30" customHeight="1" spans="1:19">
      <c r="A50" s="44">
        <v>41</v>
      </c>
      <c r="B50" s="50" t="s">
        <v>721</v>
      </c>
      <c r="C50" s="51">
        <v>1</v>
      </c>
      <c r="D50" s="50" t="s">
        <v>37</v>
      </c>
      <c r="E50" s="52" t="s">
        <v>722</v>
      </c>
      <c r="F50" s="49" t="s">
        <v>28</v>
      </c>
      <c r="G50" s="63">
        <v>0.06</v>
      </c>
      <c r="H50" s="50" t="s">
        <v>723</v>
      </c>
      <c r="I50" s="51" t="s">
        <v>608</v>
      </c>
      <c r="J50" s="84">
        <v>121</v>
      </c>
      <c r="K50" s="84">
        <v>524</v>
      </c>
      <c r="L50" s="85">
        <v>168</v>
      </c>
      <c r="M50" s="85">
        <v>168</v>
      </c>
      <c r="N50" s="85"/>
      <c r="O50" s="85"/>
      <c r="P50" s="85"/>
      <c r="Q50" s="85"/>
      <c r="R50" s="102" t="s">
        <v>35</v>
      </c>
      <c r="S50" s="102"/>
    </row>
    <row r="51" s="12" customFormat="1" ht="30" customHeight="1" spans="1:256">
      <c r="A51" s="44">
        <v>42</v>
      </c>
      <c r="B51" s="52" t="s">
        <v>724</v>
      </c>
      <c r="C51" s="51">
        <v>1</v>
      </c>
      <c r="D51" s="52" t="s">
        <v>41</v>
      </c>
      <c r="E51" s="52" t="s">
        <v>725</v>
      </c>
      <c r="F51" s="51" t="s">
        <v>28</v>
      </c>
      <c r="G51" s="51">
        <v>0.08</v>
      </c>
      <c r="H51" s="52" t="s">
        <v>726</v>
      </c>
      <c r="I51" s="51" t="s">
        <v>608</v>
      </c>
      <c r="J51" s="84">
        <v>31</v>
      </c>
      <c r="K51" s="84">
        <v>95</v>
      </c>
      <c r="L51" s="85">
        <v>25</v>
      </c>
      <c r="M51" s="86"/>
      <c r="N51" s="85">
        <v>25</v>
      </c>
      <c r="O51" s="85"/>
      <c r="P51" s="85"/>
      <c r="Q51" s="85"/>
      <c r="R51" s="85" t="s">
        <v>79</v>
      </c>
      <c r="S51" s="86"/>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row>
    <row r="52" s="12" customFormat="1" ht="30" customHeight="1" spans="1:256">
      <c r="A52" s="44">
        <v>43</v>
      </c>
      <c r="B52" s="52" t="s">
        <v>727</v>
      </c>
      <c r="C52" s="51">
        <v>1</v>
      </c>
      <c r="D52" s="52" t="s">
        <v>67</v>
      </c>
      <c r="E52" s="52" t="s">
        <v>685</v>
      </c>
      <c r="F52" s="51" t="s">
        <v>28</v>
      </c>
      <c r="G52" s="51">
        <v>0.12</v>
      </c>
      <c r="H52" s="52" t="s">
        <v>728</v>
      </c>
      <c r="I52" s="51" t="s">
        <v>608</v>
      </c>
      <c r="J52" s="84">
        <v>75</v>
      </c>
      <c r="K52" s="84">
        <v>297</v>
      </c>
      <c r="L52" s="85">
        <v>50</v>
      </c>
      <c r="M52" s="86"/>
      <c r="N52" s="85">
        <v>50</v>
      </c>
      <c r="O52" s="85"/>
      <c r="P52" s="85"/>
      <c r="Q52" s="85"/>
      <c r="R52" s="85" t="s">
        <v>79</v>
      </c>
      <c r="S52" s="86"/>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row>
    <row r="53" s="12" customFormat="1" ht="30" customHeight="1" spans="1:256">
      <c r="A53" s="44">
        <v>44</v>
      </c>
      <c r="B53" s="52" t="s">
        <v>729</v>
      </c>
      <c r="C53" s="51">
        <v>1</v>
      </c>
      <c r="D53" s="52" t="s">
        <v>52</v>
      </c>
      <c r="E53" s="52" t="s">
        <v>53</v>
      </c>
      <c r="F53" s="51" t="s">
        <v>28</v>
      </c>
      <c r="G53" s="51">
        <v>0.2</v>
      </c>
      <c r="H53" s="52" t="s">
        <v>730</v>
      </c>
      <c r="I53" s="51" t="s">
        <v>608</v>
      </c>
      <c r="J53" s="84">
        <v>120</v>
      </c>
      <c r="K53" s="84">
        <v>460</v>
      </c>
      <c r="L53" s="85">
        <v>30</v>
      </c>
      <c r="M53" s="86"/>
      <c r="N53" s="85">
        <v>30</v>
      </c>
      <c r="O53" s="85"/>
      <c r="P53" s="85"/>
      <c r="Q53" s="85"/>
      <c r="R53" s="85" t="s">
        <v>79</v>
      </c>
      <c r="S53" s="86"/>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row>
    <row r="54" s="12" customFormat="1" ht="30" customHeight="1" spans="1:256">
      <c r="A54" s="44">
        <v>45</v>
      </c>
      <c r="B54" s="52" t="s">
        <v>731</v>
      </c>
      <c r="C54" s="51">
        <v>1</v>
      </c>
      <c r="D54" s="52" t="s">
        <v>135</v>
      </c>
      <c r="E54" s="52" t="s">
        <v>531</v>
      </c>
      <c r="F54" s="51" t="s">
        <v>28</v>
      </c>
      <c r="G54" s="51">
        <v>0.2</v>
      </c>
      <c r="H54" s="52" t="s">
        <v>732</v>
      </c>
      <c r="I54" s="51" t="s">
        <v>608</v>
      </c>
      <c r="J54" s="84">
        <v>30</v>
      </c>
      <c r="K54" s="84">
        <v>80</v>
      </c>
      <c r="L54" s="85">
        <v>30</v>
      </c>
      <c r="M54" s="86"/>
      <c r="N54" s="85">
        <v>30</v>
      </c>
      <c r="O54" s="85"/>
      <c r="P54" s="85"/>
      <c r="Q54" s="85"/>
      <c r="R54" s="85" t="s">
        <v>79</v>
      </c>
      <c r="S54" s="86"/>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row>
    <row r="55" s="12" customFormat="1" ht="30" customHeight="1" spans="1:256">
      <c r="A55" s="44">
        <v>46</v>
      </c>
      <c r="B55" s="52" t="s">
        <v>733</v>
      </c>
      <c r="C55" s="51">
        <v>1</v>
      </c>
      <c r="D55" s="52" t="s">
        <v>127</v>
      </c>
      <c r="E55" s="52" t="s">
        <v>734</v>
      </c>
      <c r="F55" s="51" t="s">
        <v>28</v>
      </c>
      <c r="G55" s="51">
        <v>0.1</v>
      </c>
      <c r="H55" s="52" t="s">
        <v>735</v>
      </c>
      <c r="I55" s="51" t="s">
        <v>608</v>
      </c>
      <c r="J55" s="98">
        <v>780</v>
      </c>
      <c r="K55" s="98">
        <v>3200</v>
      </c>
      <c r="L55" s="85">
        <v>150</v>
      </c>
      <c r="M55" s="86"/>
      <c r="N55" s="85">
        <v>150</v>
      </c>
      <c r="O55" s="85"/>
      <c r="P55" s="85"/>
      <c r="Q55" s="85"/>
      <c r="R55" s="85" t="s">
        <v>79</v>
      </c>
      <c r="S55" s="86"/>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row>
    <row r="56" s="218" customFormat="1" ht="30" customHeight="1" spans="1:19">
      <c r="A56" s="44">
        <v>47</v>
      </c>
      <c r="B56" s="178" t="s">
        <v>736</v>
      </c>
      <c r="C56" s="197">
        <f>SUM(C57:C62)</f>
        <v>17</v>
      </c>
      <c r="D56" s="197"/>
      <c r="E56" s="197"/>
      <c r="F56" s="197" t="s">
        <v>28</v>
      </c>
      <c r="G56" s="197">
        <f t="shared" ref="D56:Q56" si="4">SUM(G57:G62)</f>
        <v>0.845</v>
      </c>
      <c r="H56" s="197"/>
      <c r="I56" s="197"/>
      <c r="J56" s="197">
        <f t="shared" si="4"/>
        <v>2679</v>
      </c>
      <c r="K56" s="197">
        <f t="shared" si="4"/>
        <v>10566</v>
      </c>
      <c r="L56" s="211">
        <f t="shared" si="4"/>
        <v>1093.5</v>
      </c>
      <c r="M56" s="211">
        <f t="shared" si="4"/>
        <v>0</v>
      </c>
      <c r="N56" s="211">
        <f t="shared" si="4"/>
        <v>893.5</v>
      </c>
      <c r="O56" s="211">
        <f t="shared" si="4"/>
        <v>200</v>
      </c>
      <c r="P56" s="211">
        <f t="shared" si="4"/>
        <v>0</v>
      </c>
      <c r="Q56" s="211">
        <f t="shared" si="4"/>
        <v>0</v>
      </c>
      <c r="R56" s="211"/>
      <c r="S56" s="178"/>
    </row>
    <row r="57" s="5" customFormat="1" ht="30" customHeight="1" spans="1:19">
      <c r="A57" s="44">
        <v>48</v>
      </c>
      <c r="B57" s="58" t="s">
        <v>737</v>
      </c>
      <c r="C57" s="51">
        <v>1</v>
      </c>
      <c r="D57" s="52" t="s">
        <v>37</v>
      </c>
      <c r="E57" s="52" t="s">
        <v>738</v>
      </c>
      <c r="F57" s="51" t="s">
        <v>28</v>
      </c>
      <c r="G57" s="51">
        <v>0.2</v>
      </c>
      <c r="H57" s="58" t="s">
        <v>739</v>
      </c>
      <c r="I57" s="51" t="s">
        <v>608</v>
      </c>
      <c r="J57" s="84">
        <v>388</v>
      </c>
      <c r="K57" s="84">
        <v>1474</v>
      </c>
      <c r="L57" s="85">
        <f>M57+N57+O57+P57+Q57</f>
        <v>200</v>
      </c>
      <c r="M57" s="85"/>
      <c r="N57" s="85"/>
      <c r="O57" s="85">
        <v>200</v>
      </c>
      <c r="P57" s="85"/>
      <c r="Q57" s="85"/>
      <c r="R57" s="85" t="s">
        <v>59</v>
      </c>
      <c r="S57" s="52"/>
    </row>
    <row r="58" s="5" customFormat="1" ht="30" customHeight="1" spans="1:19">
      <c r="A58" s="44">
        <v>49</v>
      </c>
      <c r="B58" s="52" t="s">
        <v>740</v>
      </c>
      <c r="C58" s="51">
        <v>1</v>
      </c>
      <c r="D58" s="52" t="s">
        <v>135</v>
      </c>
      <c r="E58" s="52" t="s">
        <v>741</v>
      </c>
      <c r="F58" s="51" t="s">
        <v>28</v>
      </c>
      <c r="G58" s="51">
        <v>0.01</v>
      </c>
      <c r="H58" s="52" t="s">
        <v>742</v>
      </c>
      <c r="I58" s="51" t="s">
        <v>608</v>
      </c>
      <c r="J58" s="84">
        <v>192</v>
      </c>
      <c r="K58" s="84">
        <v>766</v>
      </c>
      <c r="L58" s="85">
        <v>300</v>
      </c>
      <c r="M58" s="86"/>
      <c r="N58" s="85">
        <v>300</v>
      </c>
      <c r="O58" s="85"/>
      <c r="P58" s="85"/>
      <c r="Q58" s="85"/>
      <c r="R58" s="85" t="s">
        <v>59</v>
      </c>
      <c r="S58" s="52"/>
    </row>
    <row r="59" s="5" customFormat="1" ht="67" customHeight="1" spans="1:19">
      <c r="A59" s="44">
        <v>50</v>
      </c>
      <c r="B59" s="52" t="s">
        <v>743</v>
      </c>
      <c r="C59" s="51">
        <v>1</v>
      </c>
      <c r="D59" s="52" t="s">
        <v>203</v>
      </c>
      <c r="E59" s="52" t="s">
        <v>744</v>
      </c>
      <c r="F59" s="51" t="s">
        <v>28</v>
      </c>
      <c r="G59" s="51">
        <v>0.165</v>
      </c>
      <c r="H59" s="52" t="s">
        <v>745</v>
      </c>
      <c r="I59" s="51" t="s">
        <v>608</v>
      </c>
      <c r="J59" s="84">
        <v>568</v>
      </c>
      <c r="K59" s="84">
        <v>2225</v>
      </c>
      <c r="L59" s="85">
        <v>10</v>
      </c>
      <c r="M59" s="86"/>
      <c r="N59" s="85">
        <v>10</v>
      </c>
      <c r="O59" s="85"/>
      <c r="P59" s="85"/>
      <c r="Q59" s="85"/>
      <c r="R59" s="85" t="s">
        <v>59</v>
      </c>
      <c r="S59" s="52"/>
    </row>
    <row r="60" s="5" customFormat="1" ht="55" customHeight="1" spans="1:19">
      <c r="A60" s="44">
        <v>51</v>
      </c>
      <c r="B60" s="52" t="s">
        <v>746</v>
      </c>
      <c r="C60" s="51">
        <v>1</v>
      </c>
      <c r="D60" s="52" t="s">
        <v>203</v>
      </c>
      <c r="E60" s="52" t="s">
        <v>747</v>
      </c>
      <c r="F60" s="51" t="s">
        <v>28</v>
      </c>
      <c r="G60" s="51">
        <v>0.13</v>
      </c>
      <c r="H60" s="52" t="s">
        <v>748</v>
      </c>
      <c r="I60" s="51" t="s">
        <v>608</v>
      </c>
      <c r="J60" s="84">
        <v>504</v>
      </c>
      <c r="K60" s="84">
        <v>2020</v>
      </c>
      <c r="L60" s="85">
        <v>10</v>
      </c>
      <c r="M60" s="86"/>
      <c r="N60" s="85">
        <v>10</v>
      </c>
      <c r="O60" s="85"/>
      <c r="P60" s="85"/>
      <c r="Q60" s="85"/>
      <c r="R60" s="85" t="s">
        <v>59</v>
      </c>
      <c r="S60" s="52"/>
    </row>
    <row r="61" s="5" customFormat="1" ht="44" customHeight="1" spans="1:19">
      <c r="A61" s="44">
        <v>52</v>
      </c>
      <c r="B61" s="113" t="s">
        <v>749</v>
      </c>
      <c r="C61" s="51">
        <v>1</v>
      </c>
      <c r="D61" s="52" t="s">
        <v>81</v>
      </c>
      <c r="E61" s="52" t="s">
        <v>750</v>
      </c>
      <c r="F61" s="51" t="s">
        <v>28</v>
      </c>
      <c r="G61" s="51">
        <v>0.14</v>
      </c>
      <c r="H61" s="113" t="s">
        <v>751</v>
      </c>
      <c r="I61" s="51" t="s">
        <v>608</v>
      </c>
      <c r="J61" s="84">
        <v>577</v>
      </c>
      <c r="K61" s="84">
        <v>2453</v>
      </c>
      <c r="L61" s="85">
        <v>400</v>
      </c>
      <c r="M61" s="86"/>
      <c r="N61" s="85">
        <v>400</v>
      </c>
      <c r="O61" s="85"/>
      <c r="P61" s="85"/>
      <c r="Q61" s="85"/>
      <c r="R61" s="85" t="s">
        <v>59</v>
      </c>
      <c r="S61" s="52"/>
    </row>
    <row r="62" s="5" customFormat="1" ht="65" customHeight="1" spans="1:19">
      <c r="A62" s="44">
        <v>53</v>
      </c>
      <c r="B62" s="52" t="s">
        <v>752</v>
      </c>
      <c r="C62" s="51">
        <v>12</v>
      </c>
      <c r="D62" s="52" t="s">
        <v>753</v>
      </c>
      <c r="E62" s="52" t="s">
        <v>754</v>
      </c>
      <c r="F62" s="51" t="s">
        <v>28</v>
      </c>
      <c r="G62" s="51">
        <v>0.2</v>
      </c>
      <c r="H62" s="52" t="s">
        <v>755</v>
      </c>
      <c r="I62" s="51" t="s">
        <v>608</v>
      </c>
      <c r="J62" s="84">
        <v>450</v>
      </c>
      <c r="K62" s="84">
        <v>1628</v>
      </c>
      <c r="L62" s="85">
        <v>173.5</v>
      </c>
      <c r="M62" s="86"/>
      <c r="N62" s="85">
        <v>173.5</v>
      </c>
      <c r="O62" s="85"/>
      <c r="P62" s="85"/>
      <c r="Q62" s="85"/>
      <c r="R62" s="85" t="s">
        <v>98</v>
      </c>
      <c r="S62" s="52"/>
    </row>
    <row r="63" s="218" customFormat="1" ht="30" customHeight="1" spans="1:19">
      <c r="A63" s="44">
        <v>54</v>
      </c>
      <c r="B63" s="178" t="s">
        <v>756</v>
      </c>
      <c r="C63" s="197">
        <f>SUM(C64:C67)</f>
        <v>15</v>
      </c>
      <c r="D63" s="197"/>
      <c r="E63" s="197"/>
      <c r="F63" s="197" t="s">
        <v>28</v>
      </c>
      <c r="G63" s="197">
        <f t="shared" ref="D63:Q63" si="5">SUM(G64:G67)</f>
        <v>0.155</v>
      </c>
      <c r="H63" s="197"/>
      <c r="I63" s="197"/>
      <c r="J63" s="197">
        <f t="shared" si="5"/>
        <v>678</v>
      </c>
      <c r="K63" s="197">
        <f t="shared" si="5"/>
        <v>2572</v>
      </c>
      <c r="L63" s="211">
        <f t="shared" si="5"/>
        <v>262</v>
      </c>
      <c r="M63" s="211">
        <f t="shared" si="5"/>
        <v>0</v>
      </c>
      <c r="N63" s="211">
        <f t="shared" si="5"/>
        <v>262</v>
      </c>
      <c r="O63" s="211">
        <f t="shared" si="5"/>
        <v>0</v>
      </c>
      <c r="P63" s="211">
        <f t="shared" si="5"/>
        <v>0</v>
      </c>
      <c r="Q63" s="211">
        <f t="shared" si="5"/>
        <v>0</v>
      </c>
      <c r="R63" s="211"/>
      <c r="S63" s="178"/>
    </row>
    <row r="64" s="5" customFormat="1" ht="30" customHeight="1" spans="1:19">
      <c r="A64" s="44">
        <v>55</v>
      </c>
      <c r="B64" s="52" t="s">
        <v>757</v>
      </c>
      <c r="C64" s="51">
        <v>1</v>
      </c>
      <c r="D64" s="52" t="s">
        <v>127</v>
      </c>
      <c r="E64" s="52" t="s">
        <v>758</v>
      </c>
      <c r="F64" s="51" t="s">
        <v>28</v>
      </c>
      <c r="G64" s="51">
        <v>0.03</v>
      </c>
      <c r="H64" s="52" t="s">
        <v>759</v>
      </c>
      <c r="I64" s="51" t="s">
        <v>608</v>
      </c>
      <c r="J64" s="84">
        <v>362</v>
      </c>
      <c r="K64" s="84">
        <v>1423</v>
      </c>
      <c r="L64" s="85">
        <v>60</v>
      </c>
      <c r="M64" s="86"/>
      <c r="N64" s="85">
        <v>60</v>
      </c>
      <c r="O64" s="85"/>
      <c r="P64" s="85"/>
      <c r="Q64" s="85"/>
      <c r="R64" s="85" t="s">
        <v>59</v>
      </c>
      <c r="S64" s="52"/>
    </row>
    <row r="65" s="5" customFormat="1" ht="30" customHeight="1" spans="1:19">
      <c r="A65" s="44">
        <v>56</v>
      </c>
      <c r="B65" s="86" t="s">
        <v>760</v>
      </c>
      <c r="C65" s="51">
        <v>1</v>
      </c>
      <c r="D65" s="52" t="s">
        <v>159</v>
      </c>
      <c r="E65" s="52" t="s">
        <v>761</v>
      </c>
      <c r="F65" s="51" t="s">
        <v>28</v>
      </c>
      <c r="G65" s="51">
        <v>0.02</v>
      </c>
      <c r="H65" s="86" t="s">
        <v>762</v>
      </c>
      <c r="I65" s="51" t="s">
        <v>608</v>
      </c>
      <c r="J65" s="84">
        <v>35</v>
      </c>
      <c r="K65" s="84">
        <v>156</v>
      </c>
      <c r="L65" s="85">
        <v>60</v>
      </c>
      <c r="M65" s="86"/>
      <c r="N65" s="85">
        <v>60</v>
      </c>
      <c r="O65" s="85"/>
      <c r="P65" s="85"/>
      <c r="Q65" s="85"/>
      <c r="R65" s="85" t="s">
        <v>59</v>
      </c>
      <c r="S65" s="52"/>
    </row>
    <row r="66" s="5" customFormat="1" ht="30" customHeight="1" spans="1:19">
      <c r="A66" s="44">
        <v>57</v>
      </c>
      <c r="B66" s="52" t="s">
        <v>763</v>
      </c>
      <c r="C66" s="51">
        <v>1</v>
      </c>
      <c r="D66" s="52" t="s">
        <v>203</v>
      </c>
      <c r="E66" s="52" t="s">
        <v>764</v>
      </c>
      <c r="F66" s="51" t="s">
        <v>28</v>
      </c>
      <c r="G66" s="51">
        <v>0.04</v>
      </c>
      <c r="H66" s="52" t="s">
        <v>765</v>
      </c>
      <c r="I66" s="51" t="s">
        <v>608</v>
      </c>
      <c r="J66" s="84">
        <v>113</v>
      </c>
      <c r="K66" s="84">
        <v>390</v>
      </c>
      <c r="L66" s="85">
        <v>12</v>
      </c>
      <c r="M66" s="86"/>
      <c r="N66" s="85">
        <v>12</v>
      </c>
      <c r="O66" s="85"/>
      <c r="P66" s="85"/>
      <c r="Q66" s="85"/>
      <c r="R66" s="85" t="s">
        <v>59</v>
      </c>
      <c r="S66" s="52"/>
    </row>
    <row r="67" s="5" customFormat="1" ht="61" customHeight="1" spans="1:19">
      <c r="A67" s="44">
        <v>58</v>
      </c>
      <c r="B67" s="52" t="s">
        <v>766</v>
      </c>
      <c r="C67" s="51">
        <v>12</v>
      </c>
      <c r="D67" s="12" t="s">
        <v>753</v>
      </c>
      <c r="E67" s="52" t="s">
        <v>754</v>
      </c>
      <c r="F67" s="51" t="s">
        <v>28</v>
      </c>
      <c r="G67" s="51">
        <v>0.065</v>
      </c>
      <c r="H67" s="52" t="s">
        <v>767</v>
      </c>
      <c r="I67" s="51" t="s">
        <v>608</v>
      </c>
      <c r="J67" s="84">
        <v>168</v>
      </c>
      <c r="K67" s="84">
        <v>603</v>
      </c>
      <c r="L67" s="85">
        <v>130</v>
      </c>
      <c r="M67" s="86"/>
      <c r="N67" s="85">
        <v>130</v>
      </c>
      <c r="O67" s="85"/>
      <c r="P67" s="85"/>
      <c r="Q67" s="85"/>
      <c r="R67" s="85" t="s">
        <v>98</v>
      </c>
      <c r="S67" s="52"/>
    </row>
    <row r="68" s="218" customFormat="1" ht="30" customHeight="1" spans="1:19">
      <c r="A68" s="44">
        <v>59</v>
      </c>
      <c r="B68" s="178" t="s">
        <v>116</v>
      </c>
      <c r="C68" s="197">
        <f>C69+C76+C79+C87+C93+C94</f>
        <v>22</v>
      </c>
      <c r="D68" s="197"/>
      <c r="E68" s="197"/>
      <c r="F68" s="197"/>
      <c r="G68" s="197"/>
      <c r="H68" s="197"/>
      <c r="I68" s="197"/>
      <c r="J68" s="197">
        <f t="shared" ref="D68:Q68" si="6">J69+J76+J79+J87+J93+J94</f>
        <v>11359</v>
      </c>
      <c r="K68" s="197">
        <f t="shared" si="6"/>
        <v>47934</v>
      </c>
      <c r="L68" s="211">
        <f t="shared" si="6"/>
        <v>3602.6</v>
      </c>
      <c r="M68" s="211">
        <f t="shared" si="6"/>
        <v>1379</v>
      </c>
      <c r="N68" s="211">
        <f t="shared" si="6"/>
        <v>2023</v>
      </c>
      <c r="O68" s="211">
        <f t="shared" si="6"/>
        <v>200.6</v>
      </c>
      <c r="P68" s="211">
        <f t="shared" si="6"/>
        <v>0</v>
      </c>
      <c r="Q68" s="211">
        <f t="shared" si="6"/>
        <v>0</v>
      </c>
      <c r="R68" s="211"/>
      <c r="S68" s="178"/>
    </row>
    <row r="69" s="218" customFormat="1" ht="30" customHeight="1" spans="1:19">
      <c r="A69" s="44">
        <v>60</v>
      </c>
      <c r="B69" s="178" t="s">
        <v>768</v>
      </c>
      <c r="C69" s="197">
        <f>SUM(C70:C75)</f>
        <v>8</v>
      </c>
      <c r="D69" s="197"/>
      <c r="E69" s="197"/>
      <c r="F69" s="197" t="s">
        <v>118</v>
      </c>
      <c r="G69" s="197">
        <f t="shared" ref="D69:Q69" si="7">SUM(G70:G75)</f>
        <v>4.112</v>
      </c>
      <c r="H69" s="197"/>
      <c r="I69" s="197"/>
      <c r="J69" s="197">
        <f t="shared" si="7"/>
        <v>1560</v>
      </c>
      <c r="K69" s="197">
        <f t="shared" si="7"/>
        <v>5997</v>
      </c>
      <c r="L69" s="211">
        <f t="shared" si="7"/>
        <v>994</v>
      </c>
      <c r="M69" s="211">
        <f t="shared" si="7"/>
        <v>100</v>
      </c>
      <c r="N69" s="211">
        <f t="shared" si="7"/>
        <v>894</v>
      </c>
      <c r="O69" s="211">
        <f t="shared" si="7"/>
        <v>0</v>
      </c>
      <c r="P69" s="211">
        <f t="shared" si="7"/>
        <v>0</v>
      </c>
      <c r="Q69" s="211">
        <f t="shared" si="7"/>
        <v>0</v>
      </c>
      <c r="R69" s="211"/>
      <c r="S69" s="178"/>
    </row>
    <row r="70" s="5" customFormat="1" ht="30" customHeight="1" spans="1:19">
      <c r="A70" s="44">
        <v>61</v>
      </c>
      <c r="B70" s="50" t="s">
        <v>769</v>
      </c>
      <c r="C70" s="51">
        <v>1</v>
      </c>
      <c r="D70" s="50" t="s">
        <v>127</v>
      </c>
      <c r="E70" s="50" t="s">
        <v>770</v>
      </c>
      <c r="F70" s="51" t="s">
        <v>118</v>
      </c>
      <c r="G70" s="51">
        <v>0.03</v>
      </c>
      <c r="H70" s="52" t="s">
        <v>771</v>
      </c>
      <c r="I70" s="51" t="s">
        <v>608</v>
      </c>
      <c r="J70" s="84">
        <v>60</v>
      </c>
      <c r="K70" s="84">
        <v>256</v>
      </c>
      <c r="L70" s="85">
        <v>100</v>
      </c>
      <c r="M70" s="86"/>
      <c r="N70" s="85">
        <v>100</v>
      </c>
      <c r="O70" s="85"/>
      <c r="P70" s="85"/>
      <c r="Q70" s="85"/>
      <c r="R70" s="85" t="s">
        <v>59</v>
      </c>
      <c r="S70" s="52"/>
    </row>
    <row r="71" s="5" customFormat="1" ht="30" customHeight="1" spans="1:19">
      <c r="A71" s="44">
        <v>62</v>
      </c>
      <c r="B71" s="50" t="s">
        <v>772</v>
      </c>
      <c r="C71" s="51">
        <v>1</v>
      </c>
      <c r="D71" s="50" t="s">
        <v>135</v>
      </c>
      <c r="E71" s="50" t="s">
        <v>773</v>
      </c>
      <c r="F71" s="51" t="s">
        <v>118</v>
      </c>
      <c r="G71" s="51">
        <v>4</v>
      </c>
      <c r="H71" s="52" t="s">
        <v>774</v>
      </c>
      <c r="I71" s="51" t="s">
        <v>608</v>
      </c>
      <c r="J71" s="84">
        <v>865</v>
      </c>
      <c r="K71" s="84">
        <v>3320</v>
      </c>
      <c r="L71" s="85">
        <v>400</v>
      </c>
      <c r="M71" s="86"/>
      <c r="N71" s="85">
        <v>400</v>
      </c>
      <c r="O71" s="85"/>
      <c r="P71" s="85"/>
      <c r="Q71" s="85"/>
      <c r="R71" s="85" t="s">
        <v>59</v>
      </c>
      <c r="S71" s="52"/>
    </row>
    <row r="72" s="3" customFormat="1" ht="30" customHeight="1" spans="1:19">
      <c r="A72" s="44">
        <v>63</v>
      </c>
      <c r="B72" s="50" t="s">
        <v>775</v>
      </c>
      <c r="C72" s="51">
        <v>1</v>
      </c>
      <c r="D72" s="50" t="s">
        <v>67</v>
      </c>
      <c r="E72" s="52" t="s">
        <v>776</v>
      </c>
      <c r="F72" s="51" t="s">
        <v>118</v>
      </c>
      <c r="G72" s="51">
        <v>0.01</v>
      </c>
      <c r="H72" s="50" t="s">
        <v>777</v>
      </c>
      <c r="I72" s="84" t="s">
        <v>608</v>
      </c>
      <c r="J72" s="84">
        <v>80</v>
      </c>
      <c r="K72" s="84">
        <v>356</v>
      </c>
      <c r="L72" s="85">
        <v>100</v>
      </c>
      <c r="M72" s="85">
        <v>100</v>
      </c>
      <c r="N72" s="85"/>
      <c r="O72" s="85"/>
      <c r="P72" s="85"/>
      <c r="Q72" s="85"/>
      <c r="R72" s="85" t="s">
        <v>59</v>
      </c>
      <c r="S72" s="51"/>
    </row>
    <row r="73" s="17" customFormat="1" ht="42" customHeight="1" spans="1:256">
      <c r="A73" s="44">
        <v>64</v>
      </c>
      <c r="B73" s="48" t="s">
        <v>778</v>
      </c>
      <c r="C73" s="49">
        <v>3</v>
      </c>
      <c r="D73" s="48" t="s">
        <v>31</v>
      </c>
      <c r="E73" s="55" t="s">
        <v>779</v>
      </c>
      <c r="F73" s="49" t="s">
        <v>118</v>
      </c>
      <c r="G73" s="49">
        <v>0.012</v>
      </c>
      <c r="H73" s="48" t="s">
        <v>780</v>
      </c>
      <c r="I73" s="49" t="s">
        <v>608</v>
      </c>
      <c r="J73" s="49">
        <v>350</v>
      </c>
      <c r="K73" s="49">
        <v>1287</v>
      </c>
      <c r="L73" s="83">
        <v>234</v>
      </c>
      <c r="M73" s="108"/>
      <c r="N73" s="83">
        <v>234</v>
      </c>
      <c r="O73" s="108"/>
      <c r="P73" s="108"/>
      <c r="Q73" s="108"/>
      <c r="R73" s="85" t="s">
        <v>59</v>
      </c>
      <c r="S73" s="111"/>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112"/>
      <c r="BR73" s="112"/>
      <c r="BS73" s="112"/>
      <c r="BT73" s="112"/>
      <c r="BU73" s="112"/>
      <c r="BV73" s="112"/>
      <c r="BW73" s="112"/>
      <c r="BX73" s="112"/>
      <c r="BY73" s="112"/>
      <c r="BZ73" s="112"/>
      <c r="CA73" s="112"/>
      <c r="CB73" s="112"/>
      <c r="CC73" s="112"/>
      <c r="CD73" s="112"/>
      <c r="CE73" s="112"/>
      <c r="CF73" s="112"/>
      <c r="CG73" s="112"/>
      <c r="CH73" s="112"/>
      <c r="CI73" s="112"/>
      <c r="CJ73" s="112"/>
      <c r="CK73" s="112"/>
      <c r="CL73" s="112"/>
      <c r="CM73" s="112"/>
      <c r="CN73" s="112"/>
      <c r="CO73" s="112"/>
      <c r="CP73" s="112"/>
      <c r="CQ73" s="112"/>
      <c r="CR73" s="112"/>
      <c r="CS73" s="112"/>
      <c r="CT73" s="112"/>
      <c r="CU73" s="112"/>
      <c r="CV73" s="112"/>
      <c r="CW73" s="112"/>
      <c r="CX73" s="112"/>
      <c r="CY73" s="112"/>
      <c r="CZ73" s="112"/>
      <c r="DA73" s="112"/>
      <c r="DB73" s="112"/>
      <c r="DC73" s="112"/>
      <c r="DD73" s="112"/>
      <c r="DE73" s="112"/>
      <c r="DF73" s="112"/>
      <c r="DG73" s="112"/>
      <c r="DH73" s="112"/>
      <c r="DI73" s="112"/>
      <c r="DJ73" s="112"/>
      <c r="DK73" s="112"/>
      <c r="DL73" s="112"/>
      <c r="DM73" s="112"/>
      <c r="DN73" s="112"/>
      <c r="DO73" s="112"/>
      <c r="DP73" s="112"/>
      <c r="DQ73" s="112"/>
      <c r="DR73" s="112"/>
      <c r="DS73" s="112"/>
      <c r="DT73" s="112"/>
      <c r="DU73" s="112"/>
      <c r="DV73" s="112"/>
      <c r="DW73" s="112"/>
      <c r="DX73" s="112"/>
      <c r="DY73" s="112"/>
      <c r="DZ73" s="112"/>
      <c r="EA73" s="112"/>
      <c r="EB73" s="112"/>
      <c r="EC73" s="112"/>
      <c r="ED73" s="112"/>
      <c r="EE73" s="112"/>
      <c r="EF73" s="112"/>
      <c r="EG73" s="112"/>
      <c r="EH73" s="112"/>
      <c r="EI73" s="112"/>
      <c r="EJ73" s="112"/>
      <c r="EK73" s="112"/>
      <c r="EL73" s="112"/>
      <c r="EM73" s="112"/>
      <c r="EN73" s="112"/>
      <c r="EO73" s="112"/>
      <c r="EP73" s="112"/>
      <c r="EQ73" s="112"/>
      <c r="ER73" s="112"/>
      <c r="ES73" s="112"/>
      <c r="ET73" s="112"/>
      <c r="EU73" s="112"/>
      <c r="EV73" s="112"/>
      <c r="EW73" s="112"/>
      <c r="EX73" s="112"/>
      <c r="EY73" s="112"/>
      <c r="EZ73" s="112"/>
      <c r="FA73" s="112"/>
      <c r="FB73" s="112"/>
      <c r="FC73" s="112"/>
      <c r="FD73" s="112"/>
      <c r="FE73" s="112"/>
      <c r="FF73" s="112"/>
      <c r="FG73" s="112"/>
      <c r="FH73" s="112"/>
      <c r="FI73" s="112"/>
      <c r="FJ73" s="112"/>
      <c r="FK73" s="112"/>
      <c r="FL73" s="112"/>
      <c r="FM73" s="112"/>
      <c r="FN73" s="112"/>
      <c r="FO73" s="112"/>
      <c r="FP73" s="112"/>
      <c r="FQ73" s="112"/>
      <c r="FR73" s="112"/>
      <c r="FS73" s="112"/>
      <c r="FT73" s="112"/>
      <c r="FU73" s="112"/>
      <c r="FV73" s="112"/>
      <c r="FW73" s="112"/>
      <c r="FX73" s="112"/>
      <c r="FY73" s="112"/>
      <c r="FZ73" s="112"/>
      <c r="GA73" s="112"/>
      <c r="GB73" s="112"/>
      <c r="GC73" s="112"/>
      <c r="GD73" s="112"/>
      <c r="GE73" s="112"/>
      <c r="GF73" s="112"/>
      <c r="GG73" s="112"/>
      <c r="GH73" s="112"/>
      <c r="GI73" s="112"/>
      <c r="GJ73" s="112"/>
      <c r="GK73" s="112"/>
      <c r="GL73" s="112"/>
      <c r="GM73" s="112"/>
      <c r="GN73" s="112"/>
      <c r="GO73" s="112"/>
      <c r="GP73" s="112"/>
      <c r="GQ73" s="112"/>
      <c r="GR73" s="112"/>
      <c r="GS73" s="112"/>
      <c r="GT73" s="112"/>
      <c r="GU73" s="112"/>
      <c r="GV73" s="112"/>
      <c r="GW73" s="112"/>
      <c r="GX73" s="112"/>
      <c r="GY73" s="112"/>
      <c r="GZ73" s="112"/>
      <c r="HA73" s="112"/>
      <c r="HB73" s="112"/>
      <c r="HC73" s="112"/>
      <c r="HD73" s="112"/>
      <c r="HE73" s="112"/>
      <c r="HF73" s="112"/>
      <c r="HG73" s="112"/>
      <c r="HH73" s="112"/>
      <c r="HI73" s="112"/>
      <c r="HJ73" s="112"/>
      <c r="HK73" s="112"/>
      <c r="HL73" s="112"/>
      <c r="HM73" s="112"/>
      <c r="HN73" s="112"/>
      <c r="HO73" s="112"/>
      <c r="HP73" s="112"/>
      <c r="HQ73" s="112"/>
      <c r="HR73" s="112"/>
      <c r="HS73" s="112"/>
      <c r="HT73" s="112"/>
      <c r="HU73" s="112"/>
      <c r="HV73" s="112"/>
      <c r="HW73" s="112"/>
      <c r="HX73" s="112"/>
      <c r="HY73" s="112"/>
      <c r="HZ73" s="112"/>
      <c r="IA73" s="112"/>
      <c r="IB73" s="112"/>
      <c r="IC73" s="112"/>
      <c r="ID73" s="112"/>
      <c r="IE73" s="112"/>
      <c r="IF73" s="112"/>
      <c r="IG73" s="112"/>
      <c r="IH73" s="112"/>
      <c r="II73" s="112"/>
      <c r="IJ73" s="112"/>
      <c r="IK73" s="112"/>
      <c r="IL73" s="112"/>
      <c r="IM73" s="112"/>
      <c r="IN73" s="112"/>
      <c r="IO73" s="112"/>
      <c r="IP73" s="112"/>
      <c r="IQ73" s="112"/>
      <c r="IR73" s="112"/>
      <c r="IS73" s="112"/>
      <c r="IT73" s="112"/>
      <c r="IU73" s="112"/>
      <c r="IV73" s="112"/>
    </row>
    <row r="74" s="5" customFormat="1" ht="39" customHeight="1" spans="1:19">
      <c r="A74" s="44">
        <v>65</v>
      </c>
      <c r="B74" s="50" t="s">
        <v>781</v>
      </c>
      <c r="C74" s="51">
        <v>1</v>
      </c>
      <c r="D74" s="50" t="s">
        <v>203</v>
      </c>
      <c r="E74" s="231" t="s">
        <v>782</v>
      </c>
      <c r="F74" s="51" t="s">
        <v>118</v>
      </c>
      <c r="G74" s="51">
        <v>0.05</v>
      </c>
      <c r="H74" s="52" t="s">
        <v>783</v>
      </c>
      <c r="I74" s="51" t="s">
        <v>608</v>
      </c>
      <c r="J74" s="84">
        <v>165</v>
      </c>
      <c r="K74" s="84">
        <v>625</v>
      </c>
      <c r="L74" s="85">
        <v>100</v>
      </c>
      <c r="M74" s="86"/>
      <c r="N74" s="85">
        <v>100</v>
      </c>
      <c r="O74" s="85"/>
      <c r="P74" s="85"/>
      <c r="Q74" s="85"/>
      <c r="R74" s="85" t="s">
        <v>59</v>
      </c>
      <c r="S74" s="52"/>
    </row>
    <row r="75" s="17" customFormat="1" ht="33" customHeight="1" spans="1:256">
      <c r="A75" s="44">
        <v>66</v>
      </c>
      <c r="B75" s="48" t="s">
        <v>784</v>
      </c>
      <c r="C75" s="49">
        <v>1</v>
      </c>
      <c r="D75" s="48" t="s">
        <v>31</v>
      </c>
      <c r="E75" s="48" t="s">
        <v>418</v>
      </c>
      <c r="F75" s="51" t="s">
        <v>118</v>
      </c>
      <c r="G75" s="49">
        <v>0.01</v>
      </c>
      <c r="H75" s="48" t="s">
        <v>785</v>
      </c>
      <c r="I75" s="49" t="s">
        <v>608</v>
      </c>
      <c r="J75" s="49">
        <v>40</v>
      </c>
      <c r="K75" s="49">
        <v>153</v>
      </c>
      <c r="L75" s="83">
        <v>60</v>
      </c>
      <c r="M75" s="108"/>
      <c r="N75" s="83">
        <v>60</v>
      </c>
      <c r="O75" s="108"/>
      <c r="P75" s="108"/>
      <c r="Q75" s="108"/>
      <c r="R75" s="85" t="s">
        <v>59</v>
      </c>
      <c r="S75" s="111"/>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E75" s="112"/>
      <c r="CF75" s="112"/>
      <c r="CG75" s="112"/>
      <c r="CH75" s="112"/>
      <c r="CI75" s="112"/>
      <c r="CJ75" s="112"/>
      <c r="CK75" s="112"/>
      <c r="CL75" s="112"/>
      <c r="CM75" s="112"/>
      <c r="CN75" s="112"/>
      <c r="CO75" s="112"/>
      <c r="CP75" s="112"/>
      <c r="CQ75" s="112"/>
      <c r="CR75" s="112"/>
      <c r="CS75" s="112"/>
      <c r="CT75" s="112"/>
      <c r="CU75" s="112"/>
      <c r="CV75" s="112"/>
      <c r="CW75" s="112"/>
      <c r="CX75" s="112"/>
      <c r="CY75" s="112"/>
      <c r="CZ75" s="112"/>
      <c r="DA75" s="112"/>
      <c r="DB75" s="112"/>
      <c r="DC75" s="112"/>
      <c r="DD75" s="112"/>
      <c r="DE75" s="112"/>
      <c r="DF75" s="112"/>
      <c r="DG75" s="112"/>
      <c r="DH75" s="112"/>
      <c r="DI75" s="112"/>
      <c r="DJ75" s="112"/>
      <c r="DK75" s="112"/>
      <c r="DL75" s="112"/>
      <c r="DM75" s="112"/>
      <c r="DN75" s="112"/>
      <c r="DO75" s="112"/>
      <c r="DP75" s="112"/>
      <c r="DQ75" s="112"/>
      <c r="DR75" s="112"/>
      <c r="DS75" s="112"/>
      <c r="DT75" s="112"/>
      <c r="DU75" s="112"/>
      <c r="DV75" s="112"/>
      <c r="DW75" s="112"/>
      <c r="DX75" s="112"/>
      <c r="DY75" s="112"/>
      <c r="DZ75" s="112"/>
      <c r="EA75" s="112"/>
      <c r="EB75" s="112"/>
      <c r="EC75" s="112"/>
      <c r="ED75" s="112"/>
      <c r="EE75" s="112"/>
      <c r="EF75" s="112"/>
      <c r="EG75" s="112"/>
      <c r="EH75" s="112"/>
      <c r="EI75" s="112"/>
      <c r="EJ75" s="112"/>
      <c r="EK75" s="112"/>
      <c r="EL75" s="112"/>
      <c r="EM75" s="112"/>
      <c r="EN75" s="112"/>
      <c r="EO75" s="112"/>
      <c r="EP75" s="112"/>
      <c r="EQ75" s="112"/>
      <c r="ER75" s="112"/>
      <c r="ES75" s="112"/>
      <c r="ET75" s="112"/>
      <c r="EU75" s="112"/>
      <c r="EV75" s="112"/>
      <c r="EW75" s="112"/>
      <c r="EX75" s="112"/>
      <c r="EY75" s="112"/>
      <c r="EZ75" s="112"/>
      <c r="FA75" s="112"/>
      <c r="FB75" s="112"/>
      <c r="FC75" s="112"/>
      <c r="FD75" s="112"/>
      <c r="FE75" s="112"/>
      <c r="FF75" s="112"/>
      <c r="FG75" s="112"/>
      <c r="FH75" s="112"/>
      <c r="FI75" s="112"/>
      <c r="FJ75" s="112"/>
      <c r="FK75" s="112"/>
      <c r="FL75" s="112"/>
      <c r="FM75" s="112"/>
      <c r="FN75" s="112"/>
      <c r="FO75" s="112"/>
      <c r="FP75" s="112"/>
      <c r="FQ75" s="112"/>
      <c r="FR75" s="112"/>
      <c r="FS75" s="112"/>
      <c r="FT75" s="112"/>
      <c r="FU75" s="112"/>
      <c r="FV75" s="112"/>
      <c r="FW75" s="112"/>
      <c r="FX75" s="112"/>
      <c r="FY75" s="112"/>
      <c r="FZ75" s="112"/>
      <c r="GA75" s="112"/>
      <c r="GB75" s="112"/>
      <c r="GC75" s="112"/>
      <c r="GD75" s="112"/>
      <c r="GE75" s="112"/>
      <c r="GF75" s="112"/>
      <c r="GG75" s="112"/>
      <c r="GH75" s="112"/>
      <c r="GI75" s="112"/>
      <c r="GJ75" s="112"/>
      <c r="GK75" s="112"/>
      <c r="GL75" s="112"/>
      <c r="GM75" s="112"/>
      <c r="GN75" s="112"/>
      <c r="GO75" s="112"/>
      <c r="GP75" s="112"/>
      <c r="GQ75" s="112"/>
      <c r="GR75" s="112"/>
      <c r="GS75" s="112"/>
      <c r="GT75" s="112"/>
      <c r="GU75" s="112"/>
      <c r="GV75" s="112"/>
      <c r="GW75" s="112"/>
      <c r="GX75" s="112"/>
      <c r="GY75" s="112"/>
      <c r="GZ75" s="112"/>
      <c r="HA75" s="112"/>
      <c r="HB75" s="112"/>
      <c r="HC75" s="112"/>
      <c r="HD75" s="112"/>
      <c r="HE75" s="112"/>
      <c r="HF75" s="112"/>
      <c r="HG75" s="112"/>
      <c r="HH75" s="112"/>
      <c r="HI75" s="112"/>
      <c r="HJ75" s="112"/>
      <c r="HK75" s="112"/>
      <c r="HL75" s="112"/>
      <c r="HM75" s="112"/>
      <c r="HN75" s="112"/>
      <c r="HO75" s="112"/>
      <c r="HP75" s="112"/>
      <c r="HQ75" s="112"/>
      <c r="HR75" s="112"/>
      <c r="HS75" s="112"/>
      <c r="HT75" s="112"/>
      <c r="HU75" s="112"/>
      <c r="HV75" s="112"/>
      <c r="HW75" s="112"/>
      <c r="HX75" s="112"/>
      <c r="HY75" s="112"/>
      <c r="HZ75" s="112"/>
      <c r="IA75" s="112"/>
      <c r="IB75" s="112"/>
      <c r="IC75" s="112"/>
      <c r="ID75" s="112"/>
      <c r="IE75" s="112"/>
      <c r="IF75" s="112"/>
      <c r="IG75" s="112"/>
      <c r="IH75" s="112"/>
      <c r="II75" s="112"/>
      <c r="IJ75" s="112"/>
      <c r="IK75" s="112"/>
      <c r="IL75" s="112"/>
      <c r="IM75" s="112"/>
      <c r="IN75" s="112"/>
      <c r="IO75" s="112"/>
      <c r="IP75" s="112"/>
      <c r="IQ75" s="112"/>
      <c r="IR75" s="112"/>
      <c r="IS75" s="112"/>
      <c r="IT75" s="112"/>
      <c r="IU75" s="112"/>
      <c r="IV75" s="112"/>
    </row>
    <row r="76" s="218" customFormat="1" ht="30" customHeight="1" spans="1:19">
      <c r="A76" s="44">
        <v>67</v>
      </c>
      <c r="B76" s="178" t="s">
        <v>786</v>
      </c>
      <c r="C76" s="197">
        <f>SUM(C77:C78)</f>
        <v>2</v>
      </c>
      <c r="D76" s="197"/>
      <c r="E76" s="197"/>
      <c r="F76" s="197" t="s">
        <v>132</v>
      </c>
      <c r="G76" s="197">
        <f t="shared" ref="D76:Q76" si="8">SUM(G77:G78)</f>
        <v>1.05</v>
      </c>
      <c r="H76" s="197"/>
      <c r="I76" s="197"/>
      <c r="J76" s="197">
        <f t="shared" si="8"/>
        <v>2693</v>
      </c>
      <c r="K76" s="197">
        <f t="shared" si="8"/>
        <v>12708</v>
      </c>
      <c r="L76" s="211">
        <f t="shared" si="8"/>
        <v>270</v>
      </c>
      <c r="M76" s="211">
        <f t="shared" si="8"/>
        <v>0</v>
      </c>
      <c r="N76" s="211">
        <f t="shared" si="8"/>
        <v>270</v>
      </c>
      <c r="O76" s="211">
        <f t="shared" si="8"/>
        <v>0</v>
      </c>
      <c r="P76" s="211">
        <f t="shared" si="8"/>
        <v>0</v>
      </c>
      <c r="Q76" s="211">
        <f t="shared" si="8"/>
        <v>0</v>
      </c>
      <c r="R76" s="211"/>
      <c r="S76" s="178"/>
    </row>
    <row r="77" s="5" customFormat="1" ht="30" customHeight="1" spans="1:19">
      <c r="A77" s="44">
        <v>68</v>
      </c>
      <c r="B77" s="59" t="s">
        <v>787</v>
      </c>
      <c r="C77" s="51">
        <v>1</v>
      </c>
      <c r="D77" s="52" t="s">
        <v>67</v>
      </c>
      <c r="E77" s="52" t="s">
        <v>632</v>
      </c>
      <c r="F77" s="51" t="s">
        <v>132</v>
      </c>
      <c r="G77" s="51">
        <v>1</v>
      </c>
      <c r="H77" s="52" t="s">
        <v>788</v>
      </c>
      <c r="I77" s="51" t="s">
        <v>608</v>
      </c>
      <c r="J77" s="84">
        <v>2000</v>
      </c>
      <c r="K77" s="90">
        <v>10500</v>
      </c>
      <c r="L77" s="85">
        <v>220</v>
      </c>
      <c r="M77" s="87"/>
      <c r="N77" s="85">
        <v>220</v>
      </c>
      <c r="O77" s="85"/>
      <c r="P77" s="85"/>
      <c r="Q77" s="85"/>
      <c r="R77" s="85" t="s">
        <v>59</v>
      </c>
      <c r="S77" s="52"/>
    </row>
    <row r="78" s="5" customFormat="1" ht="30" customHeight="1" spans="1:19">
      <c r="A78" s="44">
        <v>69</v>
      </c>
      <c r="B78" s="52" t="s">
        <v>789</v>
      </c>
      <c r="C78" s="51">
        <v>1</v>
      </c>
      <c r="D78" s="52" t="s">
        <v>123</v>
      </c>
      <c r="E78" s="52" t="s">
        <v>790</v>
      </c>
      <c r="F78" s="51" t="s">
        <v>132</v>
      </c>
      <c r="G78" s="51">
        <v>0.05</v>
      </c>
      <c r="H78" s="52" t="s">
        <v>791</v>
      </c>
      <c r="I78" s="51" t="s">
        <v>608</v>
      </c>
      <c r="J78" s="84">
        <v>693</v>
      </c>
      <c r="K78" s="84">
        <v>2208</v>
      </c>
      <c r="L78" s="85">
        <v>50</v>
      </c>
      <c r="M78" s="85"/>
      <c r="N78" s="85">
        <v>50</v>
      </c>
      <c r="O78" s="85"/>
      <c r="P78" s="85"/>
      <c r="Q78" s="85"/>
      <c r="R78" s="85" t="s">
        <v>59</v>
      </c>
      <c r="S78" s="52"/>
    </row>
    <row r="79" s="218" customFormat="1" ht="30" customHeight="1" spans="1:19">
      <c r="A79" s="44">
        <v>70</v>
      </c>
      <c r="B79" s="178" t="s">
        <v>133</v>
      </c>
      <c r="C79" s="197">
        <f>SUM(C80:C86)</f>
        <v>7</v>
      </c>
      <c r="D79" s="197"/>
      <c r="E79" s="197"/>
      <c r="F79" s="197" t="s">
        <v>118</v>
      </c>
      <c r="G79" s="197">
        <f t="shared" ref="D79:Q79" si="9">SUM(G80:G86)</f>
        <v>10.95</v>
      </c>
      <c r="H79" s="197"/>
      <c r="I79" s="197"/>
      <c r="J79" s="197">
        <f t="shared" si="9"/>
        <v>1608</v>
      </c>
      <c r="K79" s="197">
        <f t="shared" si="9"/>
        <v>6149</v>
      </c>
      <c r="L79" s="197">
        <f t="shared" si="9"/>
        <v>1579</v>
      </c>
      <c r="M79" s="197">
        <f t="shared" si="9"/>
        <v>1279</v>
      </c>
      <c r="N79" s="197">
        <f t="shared" si="9"/>
        <v>300</v>
      </c>
      <c r="O79" s="197">
        <f t="shared" si="9"/>
        <v>0</v>
      </c>
      <c r="P79" s="197">
        <f t="shared" si="9"/>
        <v>0</v>
      </c>
      <c r="Q79" s="197">
        <f t="shared" si="9"/>
        <v>0</v>
      </c>
      <c r="R79" s="211"/>
      <c r="S79" s="178"/>
    </row>
    <row r="80" s="3" customFormat="1" ht="43" customHeight="1" spans="1:19">
      <c r="A80" s="44">
        <v>71</v>
      </c>
      <c r="B80" s="50" t="s">
        <v>792</v>
      </c>
      <c r="C80" s="51">
        <v>1</v>
      </c>
      <c r="D80" s="50" t="s">
        <v>81</v>
      </c>
      <c r="E80" s="50" t="s">
        <v>793</v>
      </c>
      <c r="F80" s="51" t="s">
        <v>118</v>
      </c>
      <c r="G80" s="51">
        <v>10</v>
      </c>
      <c r="H80" s="50" t="s">
        <v>794</v>
      </c>
      <c r="I80" s="51" t="s">
        <v>608</v>
      </c>
      <c r="J80" s="84">
        <v>685</v>
      </c>
      <c r="K80" s="84">
        <v>2740</v>
      </c>
      <c r="L80" s="85">
        <v>500</v>
      </c>
      <c r="M80" s="85">
        <v>500</v>
      </c>
      <c r="N80" s="85"/>
      <c r="O80" s="85"/>
      <c r="P80" s="85"/>
      <c r="Q80" s="85">
        <v>0</v>
      </c>
      <c r="R80" s="85" t="s">
        <v>59</v>
      </c>
      <c r="S80" s="51"/>
    </row>
    <row r="81" s="3" customFormat="1" ht="33" customHeight="1" spans="1:19">
      <c r="A81" s="44">
        <v>72</v>
      </c>
      <c r="B81" s="50" t="s">
        <v>795</v>
      </c>
      <c r="C81" s="51">
        <v>1</v>
      </c>
      <c r="D81" s="50" t="s">
        <v>67</v>
      </c>
      <c r="E81" s="52" t="s">
        <v>796</v>
      </c>
      <c r="F81" s="51" t="s">
        <v>118</v>
      </c>
      <c r="G81" s="51">
        <v>0.12</v>
      </c>
      <c r="H81" s="50" t="s">
        <v>797</v>
      </c>
      <c r="I81" s="49" t="s">
        <v>608</v>
      </c>
      <c r="J81" s="84">
        <v>168</v>
      </c>
      <c r="K81" s="84">
        <v>689</v>
      </c>
      <c r="L81" s="85">
        <v>200</v>
      </c>
      <c r="M81" s="85">
        <v>200</v>
      </c>
      <c r="N81" s="85"/>
      <c r="O81" s="85"/>
      <c r="P81" s="85"/>
      <c r="Q81" s="85"/>
      <c r="R81" s="85" t="s">
        <v>59</v>
      </c>
      <c r="S81" s="51"/>
    </row>
    <row r="82" s="3" customFormat="1" ht="33" customHeight="1" spans="1:19">
      <c r="A82" s="44">
        <v>73</v>
      </c>
      <c r="B82" s="50" t="s">
        <v>798</v>
      </c>
      <c r="C82" s="51">
        <v>1</v>
      </c>
      <c r="D82" s="53" t="s">
        <v>45</v>
      </c>
      <c r="E82" s="52" t="s">
        <v>799</v>
      </c>
      <c r="F82" s="51" t="s">
        <v>118</v>
      </c>
      <c r="G82" s="51">
        <v>0.4</v>
      </c>
      <c r="H82" s="50" t="s">
        <v>800</v>
      </c>
      <c r="I82" s="51" t="s">
        <v>608</v>
      </c>
      <c r="J82" s="84">
        <v>241</v>
      </c>
      <c r="K82" s="84">
        <v>789</v>
      </c>
      <c r="L82" s="85">
        <v>200</v>
      </c>
      <c r="M82" s="85">
        <v>200</v>
      </c>
      <c r="N82" s="85"/>
      <c r="O82" s="85"/>
      <c r="P82" s="85"/>
      <c r="Q82" s="85"/>
      <c r="R82" s="85" t="s">
        <v>59</v>
      </c>
      <c r="S82" s="51"/>
    </row>
    <row r="83" s="3" customFormat="1" ht="52" customHeight="1" spans="1:19">
      <c r="A83" s="44">
        <v>74</v>
      </c>
      <c r="B83" s="50" t="s">
        <v>801</v>
      </c>
      <c r="C83" s="51">
        <v>1</v>
      </c>
      <c r="D83" s="53" t="s">
        <v>203</v>
      </c>
      <c r="E83" s="52" t="s">
        <v>802</v>
      </c>
      <c r="F83" s="51" t="s">
        <v>118</v>
      </c>
      <c r="G83" s="51">
        <v>0.19</v>
      </c>
      <c r="H83" s="50" t="s">
        <v>803</v>
      </c>
      <c r="I83" s="49" t="s">
        <v>608</v>
      </c>
      <c r="J83" s="84">
        <v>384</v>
      </c>
      <c r="K83" s="84">
        <v>1386</v>
      </c>
      <c r="L83" s="85">
        <v>304</v>
      </c>
      <c r="M83" s="85">
        <v>304</v>
      </c>
      <c r="N83" s="85"/>
      <c r="O83" s="85"/>
      <c r="P83" s="85"/>
      <c r="Q83" s="85"/>
      <c r="R83" s="85" t="s">
        <v>59</v>
      </c>
      <c r="S83" s="51"/>
    </row>
    <row r="84" s="4" customFormat="1" ht="32" customHeight="1" spans="1:256">
      <c r="A84" s="44">
        <v>75</v>
      </c>
      <c r="B84" s="48" t="s">
        <v>804</v>
      </c>
      <c r="C84" s="49">
        <v>1</v>
      </c>
      <c r="D84" s="48" t="s">
        <v>31</v>
      </c>
      <c r="E84" s="55" t="s">
        <v>418</v>
      </c>
      <c r="F84" s="51" t="s">
        <v>118</v>
      </c>
      <c r="G84" s="49">
        <v>0.1</v>
      </c>
      <c r="H84" s="48" t="s">
        <v>805</v>
      </c>
      <c r="I84" s="51" t="s">
        <v>608</v>
      </c>
      <c r="J84" s="49">
        <v>10</v>
      </c>
      <c r="K84" s="49">
        <v>50</v>
      </c>
      <c r="L84" s="83">
        <v>75</v>
      </c>
      <c r="M84" s="83">
        <v>75</v>
      </c>
      <c r="N84" s="83"/>
      <c r="O84" s="83"/>
      <c r="P84" s="83"/>
      <c r="Q84" s="83"/>
      <c r="R84" s="85" t="s">
        <v>59</v>
      </c>
      <c r="S84" s="49"/>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row>
    <row r="85" s="5" customFormat="1" ht="30" customHeight="1" spans="1:19">
      <c r="A85" s="44">
        <v>76</v>
      </c>
      <c r="B85" s="52" t="s">
        <v>806</v>
      </c>
      <c r="C85" s="51">
        <v>1</v>
      </c>
      <c r="D85" s="52" t="s">
        <v>127</v>
      </c>
      <c r="E85" s="52" t="s">
        <v>807</v>
      </c>
      <c r="F85" s="51" t="s">
        <v>118</v>
      </c>
      <c r="G85" s="51">
        <v>0.04</v>
      </c>
      <c r="H85" s="52" t="s">
        <v>808</v>
      </c>
      <c r="I85" s="51" t="s">
        <v>608</v>
      </c>
      <c r="J85" s="84">
        <v>60</v>
      </c>
      <c r="K85" s="84">
        <v>265</v>
      </c>
      <c r="L85" s="85">
        <v>100</v>
      </c>
      <c r="M85" s="85"/>
      <c r="N85" s="85">
        <v>100</v>
      </c>
      <c r="O85" s="85"/>
      <c r="P85" s="85"/>
      <c r="Q85" s="85"/>
      <c r="R85" s="85" t="s">
        <v>59</v>
      </c>
      <c r="S85" s="52"/>
    </row>
    <row r="86" s="4" customFormat="1" ht="37" customHeight="1" spans="1:256">
      <c r="A86" s="44">
        <v>77</v>
      </c>
      <c r="B86" s="48" t="s">
        <v>804</v>
      </c>
      <c r="C86" s="49">
        <v>1</v>
      </c>
      <c r="D86" s="48" t="s">
        <v>31</v>
      </c>
      <c r="E86" s="48" t="s">
        <v>809</v>
      </c>
      <c r="F86" s="48" t="s">
        <v>118</v>
      </c>
      <c r="G86" s="48">
        <v>0.1</v>
      </c>
      <c r="H86" s="48" t="s">
        <v>810</v>
      </c>
      <c r="I86" s="49" t="s">
        <v>608</v>
      </c>
      <c r="J86" s="49">
        <v>60</v>
      </c>
      <c r="K86" s="49">
        <v>230</v>
      </c>
      <c r="L86" s="83">
        <v>200</v>
      </c>
      <c r="M86" s="83"/>
      <c r="N86" s="83">
        <v>200</v>
      </c>
      <c r="O86" s="83"/>
      <c r="P86" s="83"/>
      <c r="Q86" s="83"/>
      <c r="R86" s="83"/>
      <c r="S86" s="49"/>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row>
    <row r="87" s="218" customFormat="1" ht="30" customHeight="1" spans="1:19">
      <c r="A87" s="44">
        <v>78</v>
      </c>
      <c r="B87" s="178" t="s">
        <v>811</v>
      </c>
      <c r="C87" s="197">
        <f>SUM(C88:C92)</f>
        <v>5</v>
      </c>
      <c r="D87" s="197"/>
      <c r="E87" s="197"/>
      <c r="F87" s="197" t="s">
        <v>139</v>
      </c>
      <c r="G87" s="197">
        <f t="shared" ref="D87:Q87" si="10">SUM(G88:G92)</f>
        <v>7.2</v>
      </c>
      <c r="H87" s="197"/>
      <c r="I87" s="197"/>
      <c r="J87" s="197">
        <f t="shared" si="10"/>
        <v>5498</v>
      </c>
      <c r="K87" s="197">
        <f t="shared" si="10"/>
        <v>23080</v>
      </c>
      <c r="L87" s="211">
        <f t="shared" si="10"/>
        <v>759.6</v>
      </c>
      <c r="M87" s="211">
        <f t="shared" si="10"/>
        <v>0</v>
      </c>
      <c r="N87" s="211">
        <f t="shared" si="10"/>
        <v>559</v>
      </c>
      <c r="O87" s="211">
        <f t="shared" si="10"/>
        <v>200.6</v>
      </c>
      <c r="P87" s="211">
        <f t="shared" si="10"/>
        <v>0</v>
      </c>
      <c r="Q87" s="211">
        <f t="shared" si="10"/>
        <v>0</v>
      </c>
      <c r="R87" s="211"/>
      <c r="S87" s="178"/>
    </row>
    <row r="88" s="5" customFormat="1" ht="30" customHeight="1" spans="1:19">
      <c r="A88" s="44">
        <v>79</v>
      </c>
      <c r="B88" s="52" t="s">
        <v>812</v>
      </c>
      <c r="C88" s="51">
        <v>1</v>
      </c>
      <c r="D88" s="52" t="s">
        <v>67</v>
      </c>
      <c r="E88" s="52" t="s">
        <v>632</v>
      </c>
      <c r="F88" s="51" t="s">
        <v>139</v>
      </c>
      <c r="G88" s="51">
        <v>2</v>
      </c>
      <c r="H88" s="52" t="s">
        <v>813</v>
      </c>
      <c r="I88" s="51" t="s">
        <v>608</v>
      </c>
      <c r="J88" s="84">
        <v>5000</v>
      </c>
      <c r="K88" s="90">
        <v>21000</v>
      </c>
      <c r="L88" s="91">
        <v>220</v>
      </c>
      <c r="M88" s="87"/>
      <c r="N88" s="91">
        <v>220</v>
      </c>
      <c r="O88" s="85"/>
      <c r="P88" s="85"/>
      <c r="Q88" s="85"/>
      <c r="R88" s="85" t="s">
        <v>59</v>
      </c>
      <c r="S88" s="52"/>
    </row>
    <row r="89" s="3" customFormat="1" ht="30" customHeight="1" spans="1:19">
      <c r="A89" s="44">
        <v>80</v>
      </c>
      <c r="B89" s="50" t="s">
        <v>814</v>
      </c>
      <c r="C89" s="51">
        <v>1</v>
      </c>
      <c r="D89" s="53" t="s">
        <v>159</v>
      </c>
      <c r="E89" s="52" t="s">
        <v>815</v>
      </c>
      <c r="F89" s="51" t="s">
        <v>139</v>
      </c>
      <c r="G89" s="51">
        <v>2</v>
      </c>
      <c r="H89" s="50" t="s">
        <v>816</v>
      </c>
      <c r="I89" s="51" t="s">
        <v>608</v>
      </c>
      <c r="J89" s="84">
        <v>150</v>
      </c>
      <c r="K89" s="84">
        <v>620</v>
      </c>
      <c r="L89" s="85">
        <v>190</v>
      </c>
      <c r="M89" s="85"/>
      <c r="N89" s="85"/>
      <c r="O89" s="85">
        <v>190</v>
      </c>
      <c r="P89" s="85"/>
      <c r="Q89" s="85"/>
      <c r="R89" s="85" t="s">
        <v>59</v>
      </c>
      <c r="S89" s="51"/>
    </row>
    <row r="90" s="4" customFormat="1" ht="26" customHeight="1" spans="1:256">
      <c r="A90" s="44">
        <v>81</v>
      </c>
      <c r="B90" s="48" t="s">
        <v>817</v>
      </c>
      <c r="C90" s="49">
        <v>1</v>
      </c>
      <c r="D90" s="48" t="s">
        <v>31</v>
      </c>
      <c r="E90" s="55" t="s">
        <v>32</v>
      </c>
      <c r="F90" s="49" t="s">
        <v>139</v>
      </c>
      <c r="G90" s="49">
        <v>0.1</v>
      </c>
      <c r="H90" s="48" t="s">
        <v>818</v>
      </c>
      <c r="I90" s="49" t="s">
        <v>608</v>
      </c>
      <c r="J90" s="49">
        <v>17</v>
      </c>
      <c r="K90" s="49">
        <v>40</v>
      </c>
      <c r="L90" s="83">
        <v>10.6</v>
      </c>
      <c r="M90" s="83"/>
      <c r="N90" s="83"/>
      <c r="O90" s="83">
        <v>10.6</v>
      </c>
      <c r="P90" s="83"/>
      <c r="Q90" s="83"/>
      <c r="R90" s="85" t="s">
        <v>59</v>
      </c>
      <c r="S90" s="49"/>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c r="HA90" s="6"/>
      <c r="HB90" s="6"/>
      <c r="HC90" s="6"/>
      <c r="HD90" s="6"/>
      <c r="HE90" s="6"/>
      <c r="HF90" s="6"/>
      <c r="HG90" s="6"/>
      <c r="HH90" s="6"/>
      <c r="HI90" s="6"/>
      <c r="HJ90" s="6"/>
      <c r="HK90" s="6"/>
      <c r="HL90" s="6"/>
      <c r="HM90" s="6"/>
      <c r="HN90" s="6"/>
      <c r="HO90" s="6"/>
      <c r="HP90" s="6"/>
      <c r="HQ90" s="6"/>
      <c r="HR90" s="6"/>
      <c r="HS90" s="6"/>
      <c r="HT90" s="6"/>
      <c r="HU90" s="6"/>
      <c r="HV90" s="6"/>
      <c r="HW90" s="6"/>
      <c r="HX90" s="6"/>
      <c r="HY90" s="6"/>
      <c r="HZ90" s="6"/>
      <c r="IA90" s="6"/>
      <c r="IB90" s="6"/>
      <c r="IC90" s="6"/>
      <c r="ID90" s="6"/>
      <c r="IE90" s="6"/>
      <c r="IF90" s="6"/>
      <c r="IG90" s="6"/>
      <c r="IH90" s="6"/>
      <c r="II90" s="6"/>
      <c r="IJ90" s="6"/>
      <c r="IK90" s="6"/>
      <c r="IL90" s="6"/>
      <c r="IM90" s="6"/>
      <c r="IN90" s="6"/>
      <c r="IO90" s="6"/>
      <c r="IP90" s="6"/>
      <c r="IQ90" s="6"/>
      <c r="IR90" s="6"/>
      <c r="IS90" s="6"/>
      <c r="IT90" s="6"/>
      <c r="IU90" s="6"/>
      <c r="IV90" s="6"/>
    </row>
    <row r="91" s="5" customFormat="1" ht="30" customHeight="1" spans="1:19">
      <c r="A91" s="44">
        <v>82</v>
      </c>
      <c r="B91" s="52" t="s">
        <v>814</v>
      </c>
      <c r="C91" s="51">
        <v>1</v>
      </c>
      <c r="D91" s="52" t="s">
        <v>159</v>
      </c>
      <c r="E91" s="52" t="s">
        <v>819</v>
      </c>
      <c r="F91" s="51" t="s">
        <v>139</v>
      </c>
      <c r="G91" s="51">
        <v>3</v>
      </c>
      <c r="H91" s="52" t="s">
        <v>820</v>
      </c>
      <c r="I91" s="51" t="s">
        <v>608</v>
      </c>
      <c r="J91" s="84">
        <v>160</v>
      </c>
      <c r="K91" s="84">
        <v>652</v>
      </c>
      <c r="L91" s="85">
        <v>285</v>
      </c>
      <c r="M91" s="85"/>
      <c r="N91" s="85">
        <v>285</v>
      </c>
      <c r="O91" s="85"/>
      <c r="P91" s="85"/>
      <c r="Q91" s="85"/>
      <c r="R91" s="85" t="s">
        <v>59</v>
      </c>
      <c r="S91" s="52"/>
    </row>
    <row r="92" s="4" customFormat="1" ht="34" customHeight="1" spans="1:256">
      <c r="A92" s="44">
        <v>83</v>
      </c>
      <c r="B92" s="48" t="s">
        <v>821</v>
      </c>
      <c r="C92" s="49">
        <v>1</v>
      </c>
      <c r="D92" s="48" t="s">
        <v>31</v>
      </c>
      <c r="E92" s="48" t="s">
        <v>418</v>
      </c>
      <c r="F92" s="50" t="s">
        <v>139</v>
      </c>
      <c r="G92" s="49">
        <v>0.1</v>
      </c>
      <c r="H92" s="48" t="s">
        <v>822</v>
      </c>
      <c r="I92" s="49" t="s">
        <v>608</v>
      </c>
      <c r="J92" s="49">
        <v>171</v>
      </c>
      <c r="K92" s="49">
        <v>768</v>
      </c>
      <c r="L92" s="83">
        <v>54</v>
      </c>
      <c r="M92" s="83"/>
      <c r="N92" s="83">
        <v>54</v>
      </c>
      <c r="O92" s="83"/>
      <c r="P92" s="83"/>
      <c r="Q92" s="83"/>
      <c r="R92" s="85" t="s">
        <v>59</v>
      </c>
      <c r="S92" s="49"/>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c r="HO92" s="6"/>
      <c r="HP92" s="6"/>
      <c r="HQ92" s="6"/>
      <c r="HR92" s="6"/>
      <c r="HS92" s="6"/>
      <c r="HT92" s="6"/>
      <c r="HU92" s="6"/>
      <c r="HV92" s="6"/>
      <c r="HW92" s="6"/>
      <c r="HX92" s="6"/>
      <c r="HY92" s="6"/>
      <c r="HZ92" s="6"/>
      <c r="IA92" s="6"/>
      <c r="IB92" s="6"/>
      <c r="IC92" s="6"/>
      <c r="ID92" s="6"/>
      <c r="IE92" s="6"/>
      <c r="IF92" s="6"/>
      <c r="IG92" s="6"/>
      <c r="IH92" s="6"/>
      <c r="II92" s="6"/>
      <c r="IJ92" s="6"/>
      <c r="IK92" s="6"/>
      <c r="IL92" s="6"/>
      <c r="IM92" s="6"/>
      <c r="IN92" s="6"/>
      <c r="IO92" s="6"/>
      <c r="IP92" s="6"/>
      <c r="IQ92" s="6"/>
      <c r="IR92" s="6"/>
      <c r="IS92" s="6"/>
      <c r="IT92" s="6"/>
      <c r="IU92" s="6"/>
      <c r="IV92" s="6"/>
    </row>
    <row r="93" s="218" customFormat="1" ht="30" customHeight="1" spans="1:19">
      <c r="A93" s="44">
        <v>84</v>
      </c>
      <c r="B93" s="178" t="s">
        <v>823</v>
      </c>
      <c r="C93" s="197"/>
      <c r="D93" s="178"/>
      <c r="E93" s="178"/>
      <c r="F93" s="197" t="s">
        <v>28</v>
      </c>
      <c r="G93" s="197"/>
      <c r="H93" s="178"/>
      <c r="I93" s="197"/>
      <c r="J93" s="212"/>
      <c r="K93" s="212"/>
      <c r="L93" s="211"/>
      <c r="M93" s="211"/>
      <c r="N93" s="211"/>
      <c r="O93" s="211"/>
      <c r="P93" s="211"/>
      <c r="Q93" s="211"/>
      <c r="R93" s="211"/>
      <c r="S93" s="178"/>
    </row>
    <row r="94" s="218" customFormat="1" ht="30" customHeight="1" spans="1:19">
      <c r="A94" s="44">
        <v>85</v>
      </c>
      <c r="B94" s="178" t="s">
        <v>824</v>
      </c>
      <c r="C94" s="197"/>
      <c r="D94" s="178"/>
      <c r="E94" s="178"/>
      <c r="F94" s="197" t="s">
        <v>825</v>
      </c>
      <c r="G94" s="197"/>
      <c r="H94" s="178"/>
      <c r="I94" s="197"/>
      <c r="J94" s="212"/>
      <c r="K94" s="212"/>
      <c r="L94" s="211"/>
      <c r="M94" s="211"/>
      <c r="N94" s="211"/>
      <c r="O94" s="211"/>
      <c r="P94" s="211"/>
      <c r="Q94" s="211"/>
      <c r="R94" s="211"/>
      <c r="S94" s="178"/>
    </row>
    <row r="95" s="218" customFormat="1" ht="30" customHeight="1" spans="1:19">
      <c r="A95" s="44">
        <v>86</v>
      </c>
      <c r="B95" s="178" t="s">
        <v>150</v>
      </c>
      <c r="C95" s="197">
        <f>C96+C100+C108</f>
        <v>18</v>
      </c>
      <c r="D95" s="197"/>
      <c r="E95" s="197"/>
      <c r="F95" s="197"/>
      <c r="G95" s="197"/>
      <c r="H95" s="197"/>
      <c r="I95" s="197"/>
      <c r="J95" s="197">
        <f t="shared" ref="D95:Q95" si="11">J96+J100+J108</f>
        <v>4946</v>
      </c>
      <c r="K95" s="197">
        <f t="shared" si="11"/>
        <v>20018</v>
      </c>
      <c r="L95" s="211">
        <f t="shared" si="11"/>
        <v>656</v>
      </c>
      <c r="M95" s="211">
        <f t="shared" si="11"/>
        <v>265</v>
      </c>
      <c r="N95" s="211">
        <f t="shared" si="11"/>
        <v>170</v>
      </c>
      <c r="O95" s="211">
        <f t="shared" si="11"/>
        <v>221</v>
      </c>
      <c r="P95" s="211">
        <f t="shared" si="11"/>
        <v>0</v>
      </c>
      <c r="Q95" s="211">
        <f t="shared" si="11"/>
        <v>0</v>
      </c>
      <c r="R95" s="211"/>
      <c r="S95" s="178"/>
    </row>
    <row r="96" s="218" customFormat="1" ht="30" customHeight="1" spans="1:19">
      <c r="A96" s="44">
        <v>87</v>
      </c>
      <c r="B96" s="178" t="s">
        <v>826</v>
      </c>
      <c r="C96" s="197">
        <f>SUM(C97:C99)</f>
        <v>3</v>
      </c>
      <c r="D96" s="197"/>
      <c r="E96" s="197"/>
      <c r="F96" s="197" t="s">
        <v>141</v>
      </c>
      <c r="G96" s="197">
        <f t="shared" ref="D96:Q96" si="12">SUM(G97:G99)</f>
        <v>3</v>
      </c>
      <c r="H96" s="197"/>
      <c r="I96" s="197"/>
      <c r="J96" s="197">
        <f t="shared" si="12"/>
        <v>1045</v>
      </c>
      <c r="K96" s="197">
        <f t="shared" si="12"/>
        <v>4230</v>
      </c>
      <c r="L96" s="211">
        <f t="shared" si="12"/>
        <v>390</v>
      </c>
      <c r="M96" s="211">
        <f t="shared" si="12"/>
        <v>0</v>
      </c>
      <c r="N96" s="211">
        <f t="shared" si="12"/>
        <v>170</v>
      </c>
      <c r="O96" s="211">
        <f t="shared" si="12"/>
        <v>220</v>
      </c>
      <c r="P96" s="211">
        <f t="shared" si="12"/>
        <v>0</v>
      </c>
      <c r="Q96" s="211">
        <f t="shared" si="12"/>
        <v>0</v>
      </c>
      <c r="R96" s="211"/>
      <c r="S96" s="178"/>
    </row>
    <row r="97" s="5" customFormat="1" ht="30" customHeight="1" spans="1:19">
      <c r="A97" s="44">
        <v>88</v>
      </c>
      <c r="B97" s="52" t="s">
        <v>827</v>
      </c>
      <c r="C97" s="51">
        <v>1</v>
      </c>
      <c r="D97" s="52" t="s">
        <v>127</v>
      </c>
      <c r="E97" s="52" t="s">
        <v>770</v>
      </c>
      <c r="F97" s="51" t="s">
        <v>141</v>
      </c>
      <c r="G97" s="51">
        <v>1</v>
      </c>
      <c r="H97" s="52" t="s">
        <v>828</v>
      </c>
      <c r="I97" s="51" t="s">
        <v>608</v>
      </c>
      <c r="J97" s="84">
        <v>207</v>
      </c>
      <c r="K97" s="84">
        <v>797</v>
      </c>
      <c r="L97" s="85">
        <v>100</v>
      </c>
      <c r="M97" s="87"/>
      <c r="N97" s="85">
        <v>100</v>
      </c>
      <c r="O97" s="85"/>
      <c r="P97" s="85"/>
      <c r="Q97" s="85"/>
      <c r="R97" s="85" t="s">
        <v>59</v>
      </c>
      <c r="S97" s="52"/>
    </row>
    <row r="98" s="5" customFormat="1" ht="30" customHeight="1" spans="1:19">
      <c r="A98" s="44">
        <v>89</v>
      </c>
      <c r="B98" s="52" t="s">
        <v>829</v>
      </c>
      <c r="C98" s="51">
        <v>1</v>
      </c>
      <c r="D98" s="52" t="s">
        <v>37</v>
      </c>
      <c r="E98" s="52" t="s">
        <v>830</v>
      </c>
      <c r="F98" s="51" t="s">
        <v>141</v>
      </c>
      <c r="G98" s="51">
        <v>1</v>
      </c>
      <c r="H98" s="52" t="s">
        <v>831</v>
      </c>
      <c r="I98" s="51" t="s">
        <v>608</v>
      </c>
      <c r="J98" s="84">
        <v>96</v>
      </c>
      <c r="K98" s="84">
        <v>370</v>
      </c>
      <c r="L98" s="85">
        <v>220</v>
      </c>
      <c r="M98" s="85"/>
      <c r="N98" s="85"/>
      <c r="O98" s="85">
        <v>220</v>
      </c>
      <c r="P98" s="85"/>
      <c r="Q98" s="85"/>
      <c r="R98" s="85" t="s">
        <v>59</v>
      </c>
      <c r="S98" s="52"/>
    </row>
    <row r="99" s="4" customFormat="1" ht="29" customHeight="1" spans="1:256">
      <c r="A99" s="44">
        <v>90</v>
      </c>
      <c r="B99" s="122" t="s">
        <v>832</v>
      </c>
      <c r="C99" s="49">
        <v>1</v>
      </c>
      <c r="D99" s="48" t="s">
        <v>31</v>
      </c>
      <c r="E99" s="48" t="s">
        <v>629</v>
      </c>
      <c r="F99" s="51" t="s">
        <v>141</v>
      </c>
      <c r="G99" s="49">
        <v>1</v>
      </c>
      <c r="H99" s="122" t="s">
        <v>833</v>
      </c>
      <c r="I99" s="49" t="s">
        <v>608</v>
      </c>
      <c r="J99" s="49">
        <v>742</v>
      </c>
      <c r="K99" s="49">
        <v>3063</v>
      </c>
      <c r="L99" s="83">
        <v>70</v>
      </c>
      <c r="M99" s="83"/>
      <c r="N99" s="83">
        <v>70</v>
      </c>
      <c r="O99" s="83"/>
      <c r="P99" s="83"/>
      <c r="Q99" s="83"/>
      <c r="R99" s="85" t="s">
        <v>59</v>
      </c>
      <c r="S99" s="49"/>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row>
    <row r="100" s="218" customFormat="1" ht="30" customHeight="1" spans="1:19">
      <c r="A100" s="44">
        <v>91</v>
      </c>
      <c r="B100" s="178" t="s">
        <v>834</v>
      </c>
      <c r="C100" s="197">
        <f>SUM(C101:C107)</f>
        <v>15</v>
      </c>
      <c r="D100" s="197"/>
      <c r="E100" s="197"/>
      <c r="F100" s="197" t="s">
        <v>141</v>
      </c>
      <c r="G100" s="197">
        <f t="shared" ref="D100:Q100" si="13">SUM(G101:G107)</f>
        <v>15</v>
      </c>
      <c r="H100" s="197"/>
      <c r="I100" s="197"/>
      <c r="J100" s="197">
        <f t="shared" si="13"/>
        <v>3901</v>
      </c>
      <c r="K100" s="197">
        <f t="shared" si="13"/>
        <v>15788</v>
      </c>
      <c r="L100" s="211">
        <f t="shared" si="13"/>
        <v>266</v>
      </c>
      <c r="M100" s="211">
        <f t="shared" si="13"/>
        <v>265</v>
      </c>
      <c r="N100" s="211">
        <f t="shared" si="13"/>
        <v>0</v>
      </c>
      <c r="O100" s="211">
        <f t="shared" si="13"/>
        <v>1</v>
      </c>
      <c r="P100" s="211">
        <f t="shared" si="13"/>
        <v>0</v>
      </c>
      <c r="Q100" s="211">
        <f t="shared" si="13"/>
        <v>0</v>
      </c>
      <c r="R100" s="211"/>
      <c r="S100" s="178"/>
    </row>
    <row r="101" s="5" customFormat="1" ht="56" customHeight="1" spans="1:19">
      <c r="A101" s="44">
        <v>92</v>
      </c>
      <c r="B101" s="52" t="s">
        <v>835</v>
      </c>
      <c r="C101" s="51">
        <v>2</v>
      </c>
      <c r="D101" s="52" t="s">
        <v>836</v>
      </c>
      <c r="E101" s="52" t="s">
        <v>837</v>
      </c>
      <c r="F101" s="51" t="s">
        <v>141</v>
      </c>
      <c r="G101" s="51">
        <v>2</v>
      </c>
      <c r="H101" s="50" t="s">
        <v>838</v>
      </c>
      <c r="I101" s="51" t="s">
        <v>608</v>
      </c>
      <c r="J101" s="84">
        <v>10</v>
      </c>
      <c r="K101" s="84">
        <v>10</v>
      </c>
      <c r="L101" s="85">
        <v>1</v>
      </c>
      <c r="M101" s="85">
        <v>0</v>
      </c>
      <c r="N101" s="85">
        <v>0</v>
      </c>
      <c r="O101" s="85">
        <v>1</v>
      </c>
      <c r="P101" s="85">
        <v>0</v>
      </c>
      <c r="Q101" s="85">
        <v>0</v>
      </c>
      <c r="R101" s="85" t="s">
        <v>280</v>
      </c>
      <c r="S101" s="52"/>
    </row>
    <row r="102" s="5" customFormat="1" ht="30" customHeight="1" spans="1:19">
      <c r="A102" s="44">
        <v>93</v>
      </c>
      <c r="B102" s="52" t="s">
        <v>839</v>
      </c>
      <c r="C102" s="51">
        <v>1</v>
      </c>
      <c r="D102" s="52" t="s">
        <v>41</v>
      </c>
      <c r="E102" s="52" t="s">
        <v>372</v>
      </c>
      <c r="F102" s="51" t="s">
        <v>141</v>
      </c>
      <c r="G102" s="51">
        <v>1</v>
      </c>
      <c r="H102" s="50" t="s">
        <v>840</v>
      </c>
      <c r="I102" s="51" t="s">
        <v>608</v>
      </c>
      <c r="J102" s="84">
        <v>170</v>
      </c>
      <c r="K102" s="84">
        <v>628</v>
      </c>
      <c r="L102" s="85">
        <f>G102*20</f>
        <v>20</v>
      </c>
      <c r="M102" s="85">
        <v>20</v>
      </c>
      <c r="N102" s="85"/>
      <c r="O102" s="85"/>
      <c r="P102" s="85"/>
      <c r="Q102" s="85"/>
      <c r="R102" s="85" t="s">
        <v>35</v>
      </c>
      <c r="S102" s="52"/>
    </row>
    <row r="103" s="5" customFormat="1" ht="30" customHeight="1" spans="1:19">
      <c r="A103" s="44">
        <v>94</v>
      </c>
      <c r="B103" s="52" t="s">
        <v>841</v>
      </c>
      <c r="C103" s="51">
        <v>1</v>
      </c>
      <c r="D103" s="52" t="s">
        <v>127</v>
      </c>
      <c r="E103" s="52" t="s">
        <v>163</v>
      </c>
      <c r="F103" s="51" t="s">
        <v>141</v>
      </c>
      <c r="G103" s="51">
        <v>1</v>
      </c>
      <c r="H103" s="50" t="s">
        <v>842</v>
      </c>
      <c r="I103" s="51" t="s">
        <v>608</v>
      </c>
      <c r="J103" s="84">
        <v>143</v>
      </c>
      <c r="K103" s="84">
        <v>575</v>
      </c>
      <c r="L103" s="85">
        <v>20</v>
      </c>
      <c r="M103" s="85">
        <v>20</v>
      </c>
      <c r="N103" s="85"/>
      <c r="O103" s="85"/>
      <c r="P103" s="85"/>
      <c r="Q103" s="85"/>
      <c r="R103" s="85" t="s">
        <v>35</v>
      </c>
      <c r="S103" s="52"/>
    </row>
    <row r="104" s="5" customFormat="1" ht="30" customHeight="1" spans="1:19">
      <c r="A104" s="44">
        <v>95</v>
      </c>
      <c r="B104" s="52" t="s">
        <v>843</v>
      </c>
      <c r="C104" s="51">
        <v>3</v>
      </c>
      <c r="D104" s="52" t="s">
        <v>52</v>
      </c>
      <c r="E104" s="52" t="s">
        <v>844</v>
      </c>
      <c r="F104" s="51" t="s">
        <v>141</v>
      </c>
      <c r="G104" s="51">
        <v>3</v>
      </c>
      <c r="H104" s="50" t="s">
        <v>845</v>
      </c>
      <c r="I104" s="51" t="s">
        <v>608</v>
      </c>
      <c r="J104" s="84">
        <v>2300</v>
      </c>
      <c r="K104" s="84">
        <v>9637</v>
      </c>
      <c r="L104" s="85">
        <v>45</v>
      </c>
      <c r="M104" s="85">
        <v>45</v>
      </c>
      <c r="N104" s="85">
        <v>0</v>
      </c>
      <c r="O104" s="85">
        <v>0</v>
      </c>
      <c r="P104" s="85">
        <v>0</v>
      </c>
      <c r="Q104" s="85">
        <v>0</v>
      </c>
      <c r="R104" s="85" t="s">
        <v>35</v>
      </c>
      <c r="S104" s="52"/>
    </row>
    <row r="105" s="5" customFormat="1" ht="30" customHeight="1" spans="1:19">
      <c r="A105" s="44">
        <v>96</v>
      </c>
      <c r="B105" s="52" t="s">
        <v>846</v>
      </c>
      <c r="C105" s="51">
        <v>4</v>
      </c>
      <c r="D105" s="52" t="s">
        <v>135</v>
      </c>
      <c r="E105" s="52" t="s">
        <v>847</v>
      </c>
      <c r="F105" s="51" t="s">
        <v>141</v>
      </c>
      <c r="G105" s="51">
        <v>4</v>
      </c>
      <c r="H105" s="50" t="s">
        <v>848</v>
      </c>
      <c r="I105" s="51" t="s">
        <v>608</v>
      </c>
      <c r="J105" s="84">
        <v>1083</v>
      </c>
      <c r="K105" s="84">
        <v>4255</v>
      </c>
      <c r="L105" s="85">
        <v>80</v>
      </c>
      <c r="M105" s="85">
        <v>80</v>
      </c>
      <c r="N105" s="85"/>
      <c r="O105" s="85"/>
      <c r="P105" s="85"/>
      <c r="Q105" s="85"/>
      <c r="R105" s="85" t="s">
        <v>35</v>
      </c>
      <c r="S105" s="52"/>
    </row>
    <row r="106" s="5" customFormat="1" ht="30" customHeight="1" spans="1:19">
      <c r="A106" s="44">
        <v>97</v>
      </c>
      <c r="B106" s="52" t="s">
        <v>849</v>
      </c>
      <c r="C106" s="51">
        <v>2</v>
      </c>
      <c r="D106" s="52" t="s">
        <v>159</v>
      </c>
      <c r="E106" s="52" t="s">
        <v>850</v>
      </c>
      <c r="F106" s="51" t="s">
        <v>141</v>
      </c>
      <c r="G106" s="131">
        <v>2</v>
      </c>
      <c r="H106" s="50" t="s">
        <v>851</v>
      </c>
      <c r="I106" s="51" t="s">
        <v>608</v>
      </c>
      <c r="J106" s="84">
        <v>65</v>
      </c>
      <c r="K106" s="84">
        <v>263</v>
      </c>
      <c r="L106" s="85">
        <v>60</v>
      </c>
      <c r="M106" s="85">
        <v>60</v>
      </c>
      <c r="N106" s="85"/>
      <c r="O106" s="85"/>
      <c r="P106" s="85"/>
      <c r="Q106" s="85"/>
      <c r="R106" s="85" t="s">
        <v>35</v>
      </c>
      <c r="S106" s="52"/>
    </row>
    <row r="107" s="14" customFormat="1" ht="26" customHeight="1" spans="1:19">
      <c r="A107" s="44">
        <v>98</v>
      </c>
      <c r="B107" s="50" t="s">
        <v>852</v>
      </c>
      <c r="C107" s="51">
        <v>2</v>
      </c>
      <c r="D107" s="53" t="s">
        <v>45</v>
      </c>
      <c r="E107" s="53" t="s">
        <v>853</v>
      </c>
      <c r="F107" s="51" t="s">
        <v>141</v>
      </c>
      <c r="G107" s="51">
        <v>2</v>
      </c>
      <c r="H107" s="50" t="s">
        <v>854</v>
      </c>
      <c r="I107" s="51" t="s">
        <v>608</v>
      </c>
      <c r="J107" s="84">
        <v>130</v>
      </c>
      <c r="K107" s="84">
        <v>420</v>
      </c>
      <c r="L107" s="85">
        <v>40</v>
      </c>
      <c r="M107" s="85">
        <v>40</v>
      </c>
      <c r="N107" s="85"/>
      <c r="O107" s="85"/>
      <c r="P107" s="85"/>
      <c r="Q107" s="85"/>
      <c r="R107" s="85" t="s">
        <v>35</v>
      </c>
      <c r="S107" s="51"/>
    </row>
    <row r="108" s="218" customFormat="1" ht="30" customHeight="1" spans="1:19">
      <c r="A108" s="44">
        <v>99</v>
      </c>
      <c r="B108" s="178" t="s">
        <v>855</v>
      </c>
      <c r="C108" s="197">
        <v>0</v>
      </c>
      <c r="D108" s="197"/>
      <c r="E108" s="197"/>
      <c r="F108" s="197" t="s">
        <v>141</v>
      </c>
      <c r="G108" s="197">
        <v>0</v>
      </c>
      <c r="H108" s="197"/>
      <c r="I108" s="197"/>
      <c r="J108" s="197">
        <v>0</v>
      </c>
      <c r="K108" s="197">
        <v>0</v>
      </c>
      <c r="L108" s="211">
        <v>0</v>
      </c>
      <c r="M108" s="211">
        <v>0</v>
      </c>
      <c r="N108" s="211">
        <v>0</v>
      </c>
      <c r="O108" s="211">
        <f>SUM(O115:O116)</f>
        <v>0</v>
      </c>
      <c r="P108" s="211">
        <f>SUM(P115:P116)</f>
        <v>0</v>
      </c>
      <c r="Q108" s="211">
        <f>SUM(Q115:Q116)</f>
        <v>0</v>
      </c>
      <c r="R108" s="211"/>
      <c r="S108" s="178"/>
    </row>
    <row r="109" s="218" customFormat="1" ht="30" customHeight="1" spans="1:19">
      <c r="A109" s="44">
        <v>100</v>
      </c>
      <c r="B109" s="178" t="s">
        <v>184</v>
      </c>
      <c r="C109" s="197">
        <f>C110+C114</f>
        <v>5</v>
      </c>
      <c r="D109" s="197"/>
      <c r="E109" s="197"/>
      <c r="F109" s="197"/>
      <c r="G109" s="197">
        <f>G110+G114</f>
        <v>5</v>
      </c>
      <c r="H109" s="197"/>
      <c r="I109" s="197"/>
      <c r="J109" s="197">
        <f>J110+J114</f>
        <v>14510</v>
      </c>
      <c r="K109" s="197">
        <f t="shared" ref="J109:Q109" si="14">K110+K114</f>
        <v>54726</v>
      </c>
      <c r="L109" s="211">
        <f t="shared" si="14"/>
        <v>3500</v>
      </c>
      <c r="M109" s="211">
        <f t="shared" si="14"/>
        <v>0</v>
      </c>
      <c r="N109" s="211">
        <f t="shared" si="14"/>
        <v>650</v>
      </c>
      <c r="O109" s="211">
        <f t="shared" si="14"/>
        <v>0</v>
      </c>
      <c r="P109" s="211">
        <f t="shared" si="14"/>
        <v>0</v>
      </c>
      <c r="Q109" s="211">
        <f t="shared" si="14"/>
        <v>2850</v>
      </c>
      <c r="R109" s="211"/>
      <c r="S109" s="178"/>
    </row>
    <row r="110" s="218" customFormat="1" ht="30" customHeight="1" spans="1:19">
      <c r="A110" s="44">
        <v>101</v>
      </c>
      <c r="B110" s="46" t="s">
        <v>856</v>
      </c>
      <c r="C110" s="197">
        <f>C111+C112+C113</f>
        <v>3</v>
      </c>
      <c r="D110" s="178"/>
      <c r="E110" s="178"/>
      <c r="F110" s="197" t="s">
        <v>185</v>
      </c>
      <c r="G110" s="197">
        <f>G111+G112+G113</f>
        <v>3</v>
      </c>
      <c r="H110" s="178"/>
      <c r="I110" s="197"/>
      <c r="J110" s="212">
        <f t="shared" ref="J110:Q110" si="15">J111+J112+J113</f>
        <v>1790</v>
      </c>
      <c r="K110" s="212">
        <f t="shared" si="15"/>
        <v>7526</v>
      </c>
      <c r="L110" s="211">
        <f t="shared" si="15"/>
        <v>2850</v>
      </c>
      <c r="M110" s="211">
        <f t="shared" si="15"/>
        <v>0</v>
      </c>
      <c r="N110" s="211">
        <f t="shared" si="15"/>
        <v>0</v>
      </c>
      <c r="O110" s="211">
        <f t="shared" si="15"/>
        <v>0</v>
      </c>
      <c r="P110" s="211">
        <f t="shared" si="15"/>
        <v>0</v>
      </c>
      <c r="Q110" s="211">
        <f t="shared" si="15"/>
        <v>2850</v>
      </c>
      <c r="R110" s="211"/>
      <c r="S110" s="178"/>
    </row>
    <row r="111" s="3" customFormat="1" ht="48" customHeight="1" spans="1:19">
      <c r="A111" s="44">
        <v>102</v>
      </c>
      <c r="B111" s="50" t="s">
        <v>857</v>
      </c>
      <c r="C111" s="51">
        <v>1</v>
      </c>
      <c r="D111" s="63" t="s">
        <v>67</v>
      </c>
      <c r="E111" s="52" t="s">
        <v>68</v>
      </c>
      <c r="F111" s="51" t="s">
        <v>185</v>
      </c>
      <c r="G111" s="51">
        <v>1</v>
      </c>
      <c r="H111" s="51" t="s">
        <v>858</v>
      </c>
      <c r="I111" s="51" t="s">
        <v>608</v>
      </c>
      <c r="J111" s="84">
        <v>232</v>
      </c>
      <c r="K111" s="84">
        <v>934</v>
      </c>
      <c r="L111" s="89">
        <v>200</v>
      </c>
      <c r="M111" s="89"/>
      <c r="N111" s="85"/>
      <c r="O111" s="51"/>
      <c r="P111" s="85"/>
      <c r="Q111" s="89">
        <v>200</v>
      </c>
      <c r="R111" s="85" t="s">
        <v>859</v>
      </c>
      <c r="S111" s="51"/>
    </row>
    <row r="112" s="3" customFormat="1" ht="106" customHeight="1" spans="1:19">
      <c r="A112" s="44">
        <v>103</v>
      </c>
      <c r="B112" s="60" t="s">
        <v>860</v>
      </c>
      <c r="C112" s="51">
        <v>1</v>
      </c>
      <c r="D112" s="61" t="s">
        <v>31</v>
      </c>
      <c r="E112" s="52" t="s">
        <v>242</v>
      </c>
      <c r="F112" s="51" t="s">
        <v>185</v>
      </c>
      <c r="G112" s="51">
        <v>1</v>
      </c>
      <c r="H112" s="60" t="s">
        <v>861</v>
      </c>
      <c r="I112" s="51" t="s">
        <v>608</v>
      </c>
      <c r="J112" s="84">
        <v>622</v>
      </c>
      <c r="K112" s="84">
        <v>2642</v>
      </c>
      <c r="L112" s="88">
        <v>1350</v>
      </c>
      <c r="M112" s="89"/>
      <c r="N112" s="85"/>
      <c r="O112" s="51"/>
      <c r="P112" s="85"/>
      <c r="Q112" s="88">
        <v>1350</v>
      </c>
      <c r="R112" s="85" t="s">
        <v>35</v>
      </c>
      <c r="S112" s="51"/>
    </row>
    <row r="113" s="3" customFormat="1" ht="108" customHeight="1" spans="1:19">
      <c r="A113" s="44">
        <v>104</v>
      </c>
      <c r="B113" s="60" t="s">
        <v>862</v>
      </c>
      <c r="C113" s="51">
        <v>1</v>
      </c>
      <c r="D113" s="63" t="s">
        <v>81</v>
      </c>
      <c r="E113" s="52" t="s">
        <v>82</v>
      </c>
      <c r="F113" s="51" t="s">
        <v>185</v>
      </c>
      <c r="G113" s="51">
        <v>1</v>
      </c>
      <c r="H113" s="60" t="s">
        <v>863</v>
      </c>
      <c r="I113" s="51" t="s">
        <v>608</v>
      </c>
      <c r="J113" s="84">
        <v>936</v>
      </c>
      <c r="K113" s="84">
        <v>3950</v>
      </c>
      <c r="L113" s="89">
        <v>1300</v>
      </c>
      <c r="M113" s="89"/>
      <c r="N113" s="85"/>
      <c r="O113" s="51"/>
      <c r="P113" s="85"/>
      <c r="Q113" s="89">
        <v>1300</v>
      </c>
      <c r="R113" s="85" t="s">
        <v>35</v>
      </c>
      <c r="S113" s="51"/>
    </row>
    <row r="114" s="218" customFormat="1" ht="30" customHeight="1" spans="1:19">
      <c r="A114" s="44">
        <v>105</v>
      </c>
      <c r="B114" s="178" t="s">
        <v>864</v>
      </c>
      <c r="C114" s="197">
        <f>SUM(C115:C116)</f>
        <v>2</v>
      </c>
      <c r="D114" s="197"/>
      <c r="E114" s="197"/>
      <c r="F114" s="197" t="s">
        <v>141</v>
      </c>
      <c r="G114" s="197">
        <f t="shared" ref="D114:Q114" si="16">SUM(G115:G116)</f>
        <v>2</v>
      </c>
      <c r="H114" s="197"/>
      <c r="I114" s="197"/>
      <c r="J114" s="197">
        <f t="shared" si="16"/>
        <v>12720</v>
      </c>
      <c r="K114" s="197">
        <f t="shared" si="16"/>
        <v>47200</v>
      </c>
      <c r="L114" s="197">
        <f t="shared" si="16"/>
        <v>650</v>
      </c>
      <c r="M114" s="197">
        <f t="shared" si="16"/>
        <v>0</v>
      </c>
      <c r="N114" s="197">
        <f t="shared" si="16"/>
        <v>650</v>
      </c>
      <c r="O114" s="197">
        <f t="shared" si="16"/>
        <v>0</v>
      </c>
      <c r="P114" s="197">
        <f t="shared" si="16"/>
        <v>0</v>
      </c>
      <c r="Q114" s="197">
        <f t="shared" si="16"/>
        <v>0</v>
      </c>
      <c r="R114" s="211"/>
      <c r="S114" s="178"/>
    </row>
    <row r="115" s="5" customFormat="1" ht="30" customHeight="1" spans="1:19">
      <c r="A115" s="44">
        <v>106</v>
      </c>
      <c r="B115" s="52" t="s">
        <v>865</v>
      </c>
      <c r="C115" s="51">
        <v>1</v>
      </c>
      <c r="D115" s="52" t="s">
        <v>123</v>
      </c>
      <c r="E115" s="52" t="s">
        <v>866</v>
      </c>
      <c r="F115" s="51" t="s">
        <v>141</v>
      </c>
      <c r="G115" s="51">
        <v>1</v>
      </c>
      <c r="H115" s="52" t="s">
        <v>867</v>
      </c>
      <c r="I115" s="51" t="s">
        <v>608</v>
      </c>
      <c r="J115" s="84">
        <v>7584</v>
      </c>
      <c r="K115" s="84">
        <v>25541</v>
      </c>
      <c r="L115" s="85">
        <v>150</v>
      </c>
      <c r="M115" s="86"/>
      <c r="N115" s="85">
        <v>150</v>
      </c>
      <c r="O115" s="85"/>
      <c r="P115" s="85"/>
      <c r="Q115" s="85"/>
      <c r="R115" s="85" t="s">
        <v>59</v>
      </c>
      <c r="S115" s="52"/>
    </row>
    <row r="116" s="5" customFormat="1" ht="30" customHeight="1" spans="1:19">
      <c r="A116" s="44">
        <v>107</v>
      </c>
      <c r="B116" s="52" t="s">
        <v>868</v>
      </c>
      <c r="C116" s="51">
        <v>1</v>
      </c>
      <c r="D116" s="52" t="s">
        <v>67</v>
      </c>
      <c r="E116" s="52" t="s">
        <v>796</v>
      </c>
      <c r="F116" s="51" t="s">
        <v>141</v>
      </c>
      <c r="G116" s="51">
        <v>1</v>
      </c>
      <c r="H116" s="52" t="s">
        <v>869</v>
      </c>
      <c r="I116" s="51" t="s">
        <v>608</v>
      </c>
      <c r="J116" s="90">
        <v>5136</v>
      </c>
      <c r="K116" s="90">
        <v>21659</v>
      </c>
      <c r="L116" s="85">
        <v>500</v>
      </c>
      <c r="M116" s="86"/>
      <c r="N116" s="85">
        <v>500</v>
      </c>
      <c r="O116" s="85"/>
      <c r="P116" s="85"/>
      <c r="Q116" s="85"/>
      <c r="R116" s="85" t="s">
        <v>59</v>
      </c>
      <c r="S116" s="52"/>
    </row>
    <row r="117" s="215" customFormat="1" ht="30" customHeight="1" spans="1:256">
      <c r="A117" s="44">
        <v>108</v>
      </c>
      <c r="B117" s="178" t="s">
        <v>262</v>
      </c>
      <c r="C117" s="197">
        <v>1</v>
      </c>
      <c r="D117" s="178"/>
      <c r="E117" s="178"/>
      <c r="F117" s="197" t="s">
        <v>263</v>
      </c>
      <c r="G117" s="197">
        <f>G118</f>
        <v>20758</v>
      </c>
      <c r="H117" s="197"/>
      <c r="I117" s="197"/>
      <c r="J117" s="197">
        <f t="shared" ref="H117:R117" si="17">J118</f>
        <v>3695</v>
      </c>
      <c r="K117" s="197">
        <f t="shared" si="17"/>
        <v>13032</v>
      </c>
      <c r="L117" s="211">
        <f t="shared" si="17"/>
        <v>1186</v>
      </c>
      <c r="M117" s="211">
        <f t="shared" si="17"/>
        <v>1186</v>
      </c>
      <c r="N117" s="211">
        <f t="shared" si="17"/>
        <v>0</v>
      </c>
      <c r="O117" s="211">
        <f t="shared" si="17"/>
        <v>0</v>
      </c>
      <c r="P117" s="211">
        <f t="shared" si="17"/>
        <v>0</v>
      </c>
      <c r="Q117" s="211">
        <f t="shared" si="17"/>
        <v>0</v>
      </c>
      <c r="R117" s="197"/>
      <c r="S117" s="178"/>
      <c r="T117" s="218"/>
      <c r="U117" s="218"/>
      <c r="V117" s="218"/>
      <c r="W117" s="218"/>
      <c r="X117" s="218"/>
      <c r="Y117" s="218"/>
      <c r="Z117" s="218"/>
      <c r="AA117" s="218"/>
      <c r="AB117" s="218"/>
      <c r="AC117" s="218"/>
      <c r="AD117" s="218"/>
      <c r="AE117" s="218"/>
      <c r="AF117" s="218"/>
      <c r="AG117" s="218"/>
      <c r="AH117" s="218"/>
      <c r="AI117" s="218"/>
      <c r="AJ117" s="218"/>
      <c r="AK117" s="218"/>
      <c r="AL117" s="218"/>
      <c r="AM117" s="218"/>
      <c r="AN117" s="218"/>
      <c r="AO117" s="218"/>
      <c r="AP117" s="218"/>
      <c r="AQ117" s="218"/>
      <c r="AR117" s="218"/>
      <c r="AS117" s="218"/>
      <c r="AT117" s="218"/>
      <c r="AU117" s="218"/>
      <c r="AV117" s="218"/>
      <c r="AW117" s="218"/>
      <c r="AX117" s="218"/>
      <c r="AY117" s="218"/>
      <c r="AZ117" s="218"/>
      <c r="BA117" s="218"/>
      <c r="BB117" s="218"/>
      <c r="BC117" s="218"/>
      <c r="BD117" s="218"/>
      <c r="BE117" s="218"/>
      <c r="BF117" s="218"/>
      <c r="BG117" s="218"/>
      <c r="BH117" s="218"/>
      <c r="BI117" s="218"/>
      <c r="BJ117" s="218"/>
      <c r="BK117" s="218"/>
      <c r="BL117" s="218"/>
      <c r="BM117" s="218"/>
      <c r="BN117" s="218"/>
      <c r="BO117" s="218"/>
      <c r="BP117" s="218"/>
      <c r="BQ117" s="218"/>
      <c r="BR117" s="218"/>
      <c r="BS117" s="218"/>
      <c r="BT117" s="218"/>
      <c r="BU117" s="218"/>
      <c r="BV117" s="218"/>
      <c r="BW117" s="218"/>
      <c r="BX117" s="218"/>
      <c r="BY117" s="218"/>
      <c r="BZ117" s="218"/>
      <c r="CA117" s="218"/>
      <c r="CB117" s="218"/>
      <c r="CC117" s="218"/>
      <c r="CD117" s="218"/>
      <c r="CE117" s="218"/>
      <c r="CF117" s="218"/>
      <c r="CG117" s="218"/>
      <c r="CH117" s="218"/>
      <c r="CI117" s="218"/>
      <c r="CJ117" s="218"/>
      <c r="CK117" s="218"/>
      <c r="CL117" s="218"/>
      <c r="CM117" s="218"/>
      <c r="CN117" s="218"/>
      <c r="CO117" s="218"/>
      <c r="CP117" s="218"/>
      <c r="CQ117" s="218"/>
      <c r="CR117" s="218"/>
      <c r="CS117" s="218"/>
      <c r="CT117" s="218"/>
      <c r="CU117" s="218"/>
      <c r="CV117" s="218"/>
      <c r="CW117" s="218"/>
      <c r="CX117" s="218"/>
      <c r="CY117" s="218"/>
      <c r="CZ117" s="218"/>
      <c r="DA117" s="218"/>
      <c r="DB117" s="218"/>
      <c r="DC117" s="218"/>
      <c r="DD117" s="218"/>
      <c r="DE117" s="218"/>
      <c r="DF117" s="218"/>
      <c r="DG117" s="218"/>
      <c r="DH117" s="218"/>
      <c r="DI117" s="218"/>
      <c r="DJ117" s="218"/>
      <c r="DK117" s="218"/>
      <c r="DL117" s="218"/>
      <c r="DM117" s="218"/>
      <c r="DN117" s="218"/>
      <c r="DO117" s="218"/>
      <c r="DP117" s="218"/>
      <c r="DQ117" s="218"/>
      <c r="DR117" s="218"/>
      <c r="DS117" s="218"/>
      <c r="DT117" s="218"/>
      <c r="DU117" s="218"/>
      <c r="DV117" s="218"/>
      <c r="DW117" s="218"/>
      <c r="DX117" s="218"/>
      <c r="DY117" s="218"/>
      <c r="DZ117" s="218"/>
      <c r="EA117" s="218"/>
      <c r="EB117" s="218"/>
      <c r="EC117" s="218"/>
      <c r="ED117" s="218"/>
      <c r="EE117" s="218"/>
      <c r="EF117" s="218"/>
      <c r="EG117" s="218"/>
      <c r="EH117" s="218"/>
      <c r="EI117" s="218"/>
      <c r="EJ117" s="218"/>
      <c r="EK117" s="218"/>
      <c r="EL117" s="218"/>
      <c r="EM117" s="218"/>
      <c r="EN117" s="218"/>
      <c r="EO117" s="218"/>
      <c r="EP117" s="218"/>
      <c r="EQ117" s="218"/>
      <c r="ER117" s="218"/>
      <c r="ES117" s="218"/>
      <c r="ET117" s="218"/>
      <c r="EU117" s="218"/>
      <c r="EV117" s="218"/>
      <c r="EW117" s="218"/>
      <c r="EX117" s="218"/>
      <c r="EY117" s="218"/>
      <c r="EZ117" s="218"/>
      <c r="FA117" s="218"/>
      <c r="FB117" s="218"/>
      <c r="FC117" s="218"/>
      <c r="FD117" s="218"/>
      <c r="FE117" s="218"/>
      <c r="FF117" s="218"/>
      <c r="FG117" s="218"/>
      <c r="FH117" s="218"/>
      <c r="FI117" s="218"/>
      <c r="FJ117" s="218"/>
      <c r="FK117" s="218"/>
      <c r="FL117" s="218"/>
      <c r="FM117" s="218"/>
      <c r="FN117" s="218"/>
      <c r="FO117" s="218"/>
      <c r="FP117" s="218"/>
      <c r="FQ117" s="218"/>
      <c r="FR117" s="218"/>
      <c r="FS117" s="218"/>
      <c r="FT117" s="218"/>
      <c r="FU117" s="218"/>
      <c r="FV117" s="218"/>
      <c r="FW117" s="218"/>
      <c r="FX117" s="218"/>
      <c r="FY117" s="218"/>
      <c r="FZ117" s="218"/>
      <c r="GA117" s="218"/>
      <c r="GB117" s="218"/>
      <c r="GC117" s="218"/>
      <c r="GD117" s="218"/>
      <c r="GE117" s="218"/>
      <c r="GF117" s="218"/>
      <c r="GG117" s="218"/>
      <c r="GH117" s="218"/>
      <c r="GI117" s="218"/>
      <c r="GJ117" s="218"/>
      <c r="GK117" s="218"/>
      <c r="GL117" s="218"/>
      <c r="GM117" s="218"/>
      <c r="GN117" s="218"/>
      <c r="GO117" s="218"/>
      <c r="GP117" s="218"/>
      <c r="GQ117" s="218"/>
      <c r="GR117" s="218"/>
      <c r="GS117" s="218"/>
      <c r="GT117" s="218"/>
      <c r="GU117" s="218"/>
      <c r="GV117" s="218"/>
      <c r="GW117" s="218"/>
      <c r="GX117" s="218"/>
      <c r="GY117" s="218"/>
      <c r="GZ117" s="218"/>
      <c r="HA117" s="218"/>
      <c r="HB117" s="218"/>
      <c r="HC117" s="218"/>
      <c r="HD117" s="218"/>
      <c r="HE117" s="218"/>
      <c r="HF117" s="218"/>
      <c r="HG117" s="218"/>
      <c r="HH117" s="218"/>
      <c r="HI117" s="218"/>
      <c r="HJ117" s="218"/>
      <c r="HK117" s="218"/>
      <c r="HL117" s="218"/>
      <c r="HM117" s="218"/>
      <c r="HN117" s="218"/>
      <c r="HO117" s="218"/>
      <c r="HP117" s="218"/>
      <c r="HQ117" s="218"/>
      <c r="HR117" s="218"/>
      <c r="HS117" s="218"/>
      <c r="HT117" s="218"/>
      <c r="HU117" s="218"/>
      <c r="HV117" s="218"/>
      <c r="HW117" s="218"/>
      <c r="HX117" s="218"/>
      <c r="HY117" s="218"/>
      <c r="HZ117" s="218"/>
      <c r="IA117" s="218"/>
      <c r="IB117" s="218"/>
      <c r="IC117" s="218"/>
      <c r="ID117" s="218"/>
      <c r="IE117" s="218"/>
      <c r="IF117" s="218"/>
      <c r="IG117" s="218"/>
      <c r="IH117" s="218"/>
      <c r="II117" s="218"/>
      <c r="IJ117" s="218"/>
      <c r="IK117" s="218"/>
      <c r="IL117" s="218"/>
      <c r="IM117" s="218"/>
      <c r="IN117" s="218"/>
      <c r="IO117" s="218"/>
      <c r="IP117" s="218"/>
      <c r="IQ117" s="218"/>
      <c r="IR117" s="218"/>
      <c r="IS117" s="218"/>
      <c r="IT117" s="218"/>
      <c r="IU117" s="218"/>
      <c r="IV117" s="218"/>
    </row>
    <row r="118" s="22" customFormat="1" ht="30" customHeight="1" spans="1:19">
      <c r="A118" s="44">
        <v>109</v>
      </c>
      <c r="B118" s="136" t="s">
        <v>870</v>
      </c>
      <c r="C118" s="135">
        <v>1</v>
      </c>
      <c r="D118" s="136" t="s">
        <v>278</v>
      </c>
      <c r="E118" s="136" t="s">
        <v>266</v>
      </c>
      <c r="F118" s="103" t="s">
        <v>263</v>
      </c>
      <c r="G118" s="137">
        <v>20758</v>
      </c>
      <c r="H118" s="136" t="s">
        <v>871</v>
      </c>
      <c r="I118" s="51" t="s">
        <v>608</v>
      </c>
      <c r="J118" s="135">
        <v>3695</v>
      </c>
      <c r="K118" s="135">
        <v>13032</v>
      </c>
      <c r="L118" s="137">
        <v>1186</v>
      </c>
      <c r="M118" s="137">
        <v>1186</v>
      </c>
      <c r="N118" s="137"/>
      <c r="O118" s="137"/>
      <c r="P118" s="137"/>
      <c r="Q118" s="137"/>
      <c r="R118" s="103" t="s">
        <v>35</v>
      </c>
      <c r="S118" s="143"/>
    </row>
    <row r="119" s="215" customFormat="1" ht="30" customHeight="1" spans="1:256">
      <c r="A119" s="44">
        <v>110</v>
      </c>
      <c r="B119" s="47" t="s">
        <v>268</v>
      </c>
      <c r="C119" s="44">
        <f>C120+C122</f>
        <v>4</v>
      </c>
      <c r="D119" s="44"/>
      <c r="E119" s="44"/>
      <c r="F119" s="44"/>
      <c r="G119" s="44"/>
      <c r="H119" s="44"/>
      <c r="I119" s="44"/>
      <c r="J119" s="44">
        <f t="shared" ref="D119:Q119" si="18">J120+J122</f>
        <v>4490</v>
      </c>
      <c r="K119" s="44">
        <f t="shared" si="18"/>
        <v>14074</v>
      </c>
      <c r="L119" s="82">
        <f t="shared" si="18"/>
        <v>780</v>
      </c>
      <c r="M119" s="82">
        <f t="shared" si="18"/>
        <v>780</v>
      </c>
      <c r="N119" s="82">
        <f t="shared" si="18"/>
        <v>0</v>
      </c>
      <c r="O119" s="82">
        <f t="shared" si="18"/>
        <v>0</v>
      </c>
      <c r="P119" s="82">
        <f t="shared" si="18"/>
        <v>0</v>
      </c>
      <c r="Q119" s="82">
        <f t="shared" si="18"/>
        <v>0</v>
      </c>
      <c r="R119" s="211"/>
      <c r="S119" s="221"/>
      <c r="T119" s="218"/>
      <c r="U119" s="218"/>
      <c r="V119" s="218"/>
      <c r="W119" s="218"/>
      <c r="X119" s="218"/>
      <c r="Y119" s="218"/>
      <c r="Z119" s="218"/>
      <c r="AA119" s="218"/>
      <c r="AB119" s="218"/>
      <c r="AC119" s="218"/>
      <c r="AD119" s="218"/>
      <c r="AE119" s="218"/>
      <c r="AF119" s="218"/>
      <c r="AG119" s="218"/>
      <c r="AH119" s="218"/>
      <c r="AI119" s="218"/>
      <c r="AJ119" s="218"/>
      <c r="AK119" s="218"/>
      <c r="AL119" s="218"/>
      <c r="AM119" s="218"/>
      <c r="AN119" s="218"/>
      <c r="AO119" s="218"/>
      <c r="AP119" s="218"/>
      <c r="AQ119" s="218"/>
      <c r="AR119" s="218"/>
      <c r="AS119" s="218"/>
      <c r="AT119" s="218"/>
      <c r="AU119" s="218"/>
      <c r="AV119" s="218"/>
      <c r="AW119" s="218"/>
      <c r="AX119" s="218"/>
      <c r="AY119" s="218"/>
      <c r="AZ119" s="218"/>
      <c r="BA119" s="218"/>
      <c r="BB119" s="218"/>
      <c r="BC119" s="218"/>
      <c r="BD119" s="218"/>
      <c r="BE119" s="218"/>
      <c r="BF119" s="218"/>
      <c r="BG119" s="218"/>
      <c r="BH119" s="218"/>
      <c r="BI119" s="218"/>
      <c r="BJ119" s="218"/>
      <c r="BK119" s="218"/>
      <c r="BL119" s="218"/>
      <c r="BM119" s="218"/>
      <c r="BN119" s="218"/>
      <c r="BO119" s="218"/>
      <c r="BP119" s="218"/>
      <c r="BQ119" s="218"/>
      <c r="BR119" s="218"/>
      <c r="BS119" s="218"/>
      <c r="BT119" s="218"/>
      <c r="BU119" s="218"/>
      <c r="BV119" s="218"/>
      <c r="BW119" s="218"/>
      <c r="BX119" s="218"/>
      <c r="BY119" s="218"/>
      <c r="BZ119" s="218"/>
      <c r="CA119" s="218"/>
      <c r="CB119" s="218"/>
      <c r="CC119" s="218"/>
      <c r="CD119" s="218"/>
      <c r="CE119" s="218"/>
      <c r="CF119" s="218"/>
      <c r="CG119" s="218"/>
      <c r="CH119" s="218"/>
      <c r="CI119" s="218"/>
      <c r="CJ119" s="218"/>
      <c r="CK119" s="218"/>
      <c r="CL119" s="218"/>
      <c r="CM119" s="218"/>
      <c r="CN119" s="218"/>
      <c r="CO119" s="218"/>
      <c r="CP119" s="218"/>
      <c r="CQ119" s="218"/>
      <c r="CR119" s="218"/>
      <c r="CS119" s="218"/>
      <c r="CT119" s="218"/>
      <c r="CU119" s="218"/>
      <c r="CV119" s="218"/>
      <c r="CW119" s="218"/>
      <c r="CX119" s="218"/>
      <c r="CY119" s="218"/>
      <c r="CZ119" s="218"/>
      <c r="DA119" s="218"/>
      <c r="DB119" s="218"/>
      <c r="DC119" s="218"/>
      <c r="DD119" s="218"/>
      <c r="DE119" s="218"/>
      <c r="DF119" s="218"/>
      <c r="DG119" s="218"/>
      <c r="DH119" s="218"/>
      <c r="DI119" s="218"/>
      <c r="DJ119" s="218"/>
      <c r="DK119" s="218"/>
      <c r="DL119" s="218"/>
      <c r="DM119" s="218"/>
      <c r="DN119" s="218"/>
      <c r="DO119" s="218"/>
      <c r="DP119" s="218"/>
      <c r="DQ119" s="218"/>
      <c r="DR119" s="218"/>
      <c r="DS119" s="218"/>
      <c r="DT119" s="218"/>
      <c r="DU119" s="218"/>
      <c r="DV119" s="218"/>
      <c r="DW119" s="218"/>
      <c r="DX119" s="218"/>
      <c r="DY119" s="218"/>
      <c r="DZ119" s="218"/>
      <c r="EA119" s="218"/>
      <c r="EB119" s="218"/>
      <c r="EC119" s="218"/>
      <c r="ED119" s="218"/>
      <c r="EE119" s="218"/>
      <c r="EF119" s="218"/>
      <c r="EG119" s="218"/>
      <c r="EH119" s="218"/>
      <c r="EI119" s="218"/>
      <c r="EJ119" s="218"/>
      <c r="EK119" s="218"/>
      <c r="EL119" s="218"/>
      <c r="EM119" s="218"/>
      <c r="EN119" s="218"/>
      <c r="EO119" s="218"/>
      <c r="EP119" s="218"/>
      <c r="EQ119" s="218"/>
      <c r="ER119" s="218"/>
      <c r="ES119" s="218"/>
      <c r="ET119" s="218"/>
      <c r="EU119" s="218"/>
      <c r="EV119" s="218"/>
      <c r="EW119" s="218"/>
      <c r="EX119" s="218"/>
      <c r="EY119" s="218"/>
      <c r="EZ119" s="218"/>
      <c r="FA119" s="218"/>
      <c r="FB119" s="218"/>
      <c r="FC119" s="218"/>
      <c r="FD119" s="218"/>
      <c r="FE119" s="218"/>
      <c r="FF119" s="218"/>
      <c r="FG119" s="218"/>
      <c r="FH119" s="218"/>
      <c r="FI119" s="218"/>
      <c r="FJ119" s="218"/>
      <c r="FK119" s="218"/>
      <c r="FL119" s="218"/>
      <c r="FM119" s="218"/>
      <c r="FN119" s="218"/>
      <c r="FO119" s="218"/>
      <c r="FP119" s="218"/>
      <c r="FQ119" s="218"/>
      <c r="FR119" s="218"/>
      <c r="FS119" s="218"/>
      <c r="FT119" s="218"/>
      <c r="FU119" s="218"/>
      <c r="FV119" s="218"/>
      <c r="FW119" s="218"/>
      <c r="FX119" s="218"/>
      <c r="FY119" s="218"/>
      <c r="FZ119" s="218"/>
      <c r="GA119" s="218"/>
      <c r="GB119" s="218"/>
      <c r="GC119" s="218"/>
      <c r="GD119" s="218"/>
      <c r="GE119" s="218"/>
      <c r="GF119" s="218"/>
      <c r="GG119" s="218"/>
      <c r="GH119" s="218"/>
      <c r="GI119" s="218"/>
      <c r="GJ119" s="218"/>
      <c r="GK119" s="218"/>
      <c r="GL119" s="218"/>
      <c r="GM119" s="218"/>
      <c r="GN119" s="218"/>
      <c r="GO119" s="218"/>
      <c r="GP119" s="218"/>
      <c r="GQ119" s="218"/>
      <c r="GR119" s="218"/>
      <c r="GS119" s="218"/>
      <c r="GT119" s="218"/>
      <c r="GU119" s="218"/>
      <c r="GV119" s="218"/>
      <c r="GW119" s="218"/>
      <c r="GX119" s="218"/>
      <c r="GY119" s="218"/>
      <c r="GZ119" s="218"/>
      <c r="HA119" s="218"/>
      <c r="HB119" s="218"/>
      <c r="HC119" s="218"/>
      <c r="HD119" s="218"/>
      <c r="HE119" s="218"/>
      <c r="HF119" s="218"/>
      <c r="HG119" s="218"/>
      <c r="HH119" s="218"/>
      <c r="HI119" s="218"/>
      <c r="HJ119" s="218"/>
      <c r="HK119" s="218"/>
      <c r="HL119" s="218"/>
      <c r="HM119" s="218"/>
      <c r="HN119" s="218"/>
      <c r="HO119" s="218"/>
      <c r="HP119" s="218"/>
      <c r="HQ119" s="218"/>
      <c r="HR119" s="218"/>
      <c r="HS119" s="218"/>
      <c r="HT119" s="218"/>
      <c r="HU119" s="218"/>
      <c r="HV119" s="218"/>
      <c r="HW119" s="218"/>
      <c r="HX119" s="218"/>
      <c r="HY119" s="218"/>
      <c r="HZ119" s="218"/>
      <c r="IA119" s="218"/>
      <c r="IB119" s="218"/>
      <c r="IC119" s="218"/>
      <c r="ID119" s="218"/>
      <c r="IE119" s="218"/>
      <c r="IF119" s="218"/>
      <c r="IG119" s="218"/>
      <c r="IH119" s="218"/>
      <c r="II119" s="218"/>
      <c r="IJ119" s="218"/>
      <c r="IK119" s="218"/>
      <c r="IL119" s="218"/>
      <c r="IM119" s="218"/>
      <c r="IN119" s="218"/>
      <c r="IO119" s="218"/>
      <c r="IP119" s="218"/>
      <c r="IQ119" s="218"/>
      <c r="IR119" s="218"/>
      <c r="IS119" s="218"/>
      <c r="IT119" s="218"/>
      <c r="IU119" s="218"/>
      <c r="IV119" s="218"/>
    </row>
    <row r="120" s="215" customFormat="1" ht="30" customHeight="1" spans="1:256">
      <c r="A120" s="44">
        <v>111</v>
      </c>
      <c r="B120" s="198" t="s">
        <v>269</v>
      </c>
      <c r="C120" s="44">
        <v>1</v>
      </c>
      <c r="D120" s="44"/>
      <c r="E120" s="44"/>
      <c r="F120" s="45" t="s">
        <v>141</v>
      </c>
      <c r="G120" s="211">
        <v>4</v>
      </c>
      <c r="H120" s="221"/>
      <c r="I120" s="212"/>
      <c r="J120" s="212">
        <f>J121</f>
        <v>1126</v>
      </c>
      <c r="K120" s="212">
        <f t="shared" ref="K120:Q120" si="19">K121</f>
        <v>4026</v>
      </c>
      <c r="L120" s="212">
        <f t="shared" si="19"/>
        <v>200</v>
      </c>
      <c r="M120" s="212">
        <f t="shared" si="19"/>
        <v>200</v>
      </c>
      <c r="N120" s="212">
        <f t="shared" si="19"/>
        <v>0</v>
      </c>
      <c r="O120" s="212">
        <f t="shared" si="19"/>
        <v>0</v>
      </c>
      <c r="P120" s="212">
        <f t="shared" si="19"/>
        <v>0</v>
      </c>
      <c r="Q120" s="212">
        <f t="shared" si="19"/>
        <v>0</v>
      </c>
      <c r="R120" s="211"/>
      <c r="S120" s="221"/>
      <c r="T120" s="218"/>
      <c r="U120" s="218"/>
      <c r="V120" s="218"/>
      <c r="W120" s="218"/>
      <c r="X120" s="218"/>
      <c r="Y120" s="218"/>
      <c r="Z120" s="218"/>
      <c r="AA120" s="218"/>
      <c r="AB120" s="218"/>
      <c r="AC120" s="218"/>
      <c r="AD120" s="218"/>
      <c r="AE120" s="218"/>
      <c r="AF120" s="218"/>
      <c r="AG120" s="218"/>
      <c r="AH120" s="218"/>
      <c r="AI120" s="218"/>
      <c r="AJ120" s="218"/>
      <c r="AK120" s="218"/>
      <c r="AL120" s="218"/>
      <c r="AM120" s="218"/>
      <c r="AN120" s="218"/>
      <c r="AO120" s="218"/>
      <c r="AP120" s="218"/>
      <c r="AQ120" s="218"/>
      <c r="AR120" s="218"/>
      <c r="AS120" s="218"/>
      <c r="AT120" s="218"/>
      <c r="AU120" s="218"/>
      <c r="AV120" s="218"/>
      <c r="AW120" s="218"/>
      <c r="AX120" s="218"/>
      <c r="AY120" s="218"/>
      <c r="AZ120" s="218"/>
      <c r="BA120" s="218"/>
      <c r="BB120" s="218"/>
      <c r="BC120" s="218"/>
      <c r="BD120" s="218"/>
      <c r="BE120" s="218"/>
      <c r="BF120" s="218"/>
      <c r="BG120" s="218"/>
      <c r="BH120" s="218"/>
      <c r="BI120" s="218"/>
      <c r="BJ120" s="218"/>
      <c r="BK120" s="218"/>
      <c r="BL120" s="218"/>
      <c r="BM120" s="218"/>
      <c r="BN120" s="218"/>
      <c r="BO120" s="218"/>
      <c r="BP120" s="218"/>
      <c r="BQ120" s="218"/>
      <c r="BR120" s="218"/>
      <c r="BS120" s="218"/>
      <c r="BT120" s="218"/>
      <c r="BU120" s="218"/>
      <c r="BV120" s="218"/>
      <c r="BW120" s="218"/>
      <c r="BX120" s="218"/>
      <c r="BY120" s="218"/>
      <c r="BZ120" s="218"/>
      <c r="CA120" s="218"/>
      <c r="CB120" s="218"/>
      <c r="CC120" s="218"/>
      <c r="CD120" s="218"/>
      <c r="CE120" s="218"/>
      <c r="CF120" s="218"/>
      <c r="CG120" s="218"/>
      <c r="CH120" s="218"/>
      <c r="CI120" s="218"/>
      <c r="CJ120" s="218"/>
      <c r="CK120" s="218"/>
      <c r="CL120" s="218"/>
      <c r="CM120" s="218"/>
      <c r="CN120" s="218"/>
      <c r="CO120" s="218"/>
      <c r="CP120" s="218"/>
      <c r="CQ120" s="218"/>
      <c r="CR120" s="218"/>
      <c r="CS120" s="218"/>
      <c r="CT120" s="218"/>
      <c r="CU120" s="218"/>
      <c r="CV120" s="218"/>
      <c r="CW120" s="218"/>
      <c r="CX120" s="218"/>
      <c r="CY120" s="218"/>
      <c r="CZ120" s="218"/>
      <c r="DA120" s="218"/>
      <c r="DB120" s="218"/>
      <c r="DC120" s="218"/>
      <c r="DD120" s="218"/>
      <c r="DE120" s="218"/>
      <c r="DF120" s="218"/>
      <c r="DG120" s="218"/>
      <c r="DH120" s="218"/>
      <c r="DI120" s="218"/>
      <c r="DJ120" s="218"/>
      <c r="DK120" s="218"/>
      <c r="DL120" s="218"/>
      <c r="DM120" s="218"/>
      <c r="DN120" s="218"/>
      <c r="DO120" s="218"/>
      <c r="DP120" s="218"/>
      <c r="DQ120" s="218"/>
      <c r="DR120" s="218"/>
      <c r="DS120" s="218"/>
      <c r="DT120" s="218"/>
      <c r="DU120" s="218"/>
      <c r="DV120" s="218"/>
      <c r="DW120" s="218"/>
      <c r="DX120" s="218"/>
      <c r="DY120" s="218"/>
      <c r="DZ120" s="218"/>
      <c r="EA120" s="218"/>
      <c r="EB120" s="218"/>
      <c r="EC120" s="218"/>
      <c r="ED120" s="218"/>
      <c r="EE120" s="218"/>
      <c r="EF120" s="218"/>
      <c r="EG120" s="218"/>
      <c r="EH120" s="218"/>
      <c r="EI120" s="218"/>
      <c r="EJ120" s="218"/>
      <c r="EK120" s="218"/>
      <c r="EL120" s="218"/>
      <c r="EM120" s="218"/>
      <c r="EN120" s="218"/>
      <c r="EO120" s="218"/>
      <c r="EP120" s="218"/>
      <c r="EQ120" s="218"/>
      <c r="ER120" s="218"/>
      <c r="ES120" s="218"/>
      <c r="ET120" s="218"/>
      <c r="EU120" s="218"/>
      <c r="EV120" s="218"/>
      <c r="EW120" s="218"/>
      <c r="EX120" s="218"/>
      <c r="EY120" s="218"/>
      <c r="EZ120" s="218"/>
      <c r="FA120" s="218"/>
      <c r="FB120" s="218"/>
      <c r="FC120" s="218"/>
      <c r="FD120" s="218"/>
      <c r="FE120" s="218"/>
      <c r="FF120" s="218"/>
      <c r="FG120" s="218"/>
      <c r="FH120" s="218"/>
      <c r="FI120" s="218"/>
      <c r="FJ120" s="218"/>
      <c r="FK120" s="218"/>
      <c r="FL120" s="218"/>
      <c r="FM120" s="218"/>
      <c r="FN120" s="218"/>
      <c r="FO120" s="218"/>
      <c r="FP120" s="218"/>
      <c r="FQ120" s="218"/>
      <c r="FR120" s="218"/>
      <c r="FS120" s="218"/>
      <c r="FT120" s="218"/>
      <c r="FU120" s="218"/>
      <c r="FV120" s="218"/>
      <c r="FW120" s="218"/>
      <c r="FX120" s="218"/>
      <c r="FY120" s="218"/>
      <c r="FZ120" s="218"/>
      <c r="GA120" s="218"/>
      <c r="GB120" s="218"/>
      <c r="GC120" s="218"/>
      <c r="GD120" s="218"/>
      <c r="GE120" s="218"/>
      <c r="GF120" s="218"/>
      <c r="GG120" s="218"/>
      <c r="GH120" s="218"/>
      <c r="GI120" s="218"/>
      <c r="GJ120" s="218"/>
      <c r="GK120" s="218"/>
      <c r="GL120" s="218"/>
      <c r="GM120" s="218"/>
      <c r="GN120" s="218"/>
      <c r="GO120" s="218"/>
      <c r="GP120" s="218"/>
      <c r="GQ120" s="218"/>
      <c r="GR120" s="218"/>
      <c r="GS120" s="218"/>
      <c r="GT120" s="218"/>
      <c r="GU120" s="218"/>
      <c r="GV120" s="218"/>
      <c r="GW120" s="218"/>
      <c r="GX120" s="218"/>
      <c r="GY120" s="218"/>
      <c r="GZ120" s="218"/>
      <c r="HA120" s="218"/>
      <c r="HB120" s="218"/>
      <c r="HC120" s="218"/>
      <c r="HD120" s="218"/>
      <c r="HE120" s="218"/>
      <c r="HF120" s="218"/>
      <c r="HG120" s="218"/>
      <c r="HH120" s="218"/>
      <c r="HI120" s="218"/>
      <c r="HJ120" s="218"/>
      <c r="HK120" s="218"/>
      <c r="HL120" s="218"/>
      <c r="HM120" s="218"/>
      <c r="HN120" s="218"/>
      <c r="HO120" s="218"/>
      <c r="HP120" s="218"/>
      <c r="HQ120" s="218"/>
      <c r="HR120" s="218"/>
      <c r="HS120" s="218"/>
      <c r="HT120" s="218"/>
      <c r="HU120" s="218"/>
      <c r="HV120" s="218"/>
      <c r="HW120" s="218"/>
      <c r="HX120" s="218"/>
      <c r="HY120" s="218"/>
      <c r="HZ120" s="218"/>
      <c r="IA120" s="218"/>
      <c r="IB120" s="218"/>
      <c r="IC120" s="218"/>
      <c r="ID120" s="218"/>
      <c r="IE120" s="218"/>
      <c r="IF120" s="218"/>
      <c r="IG120" s="218"/>
      <c r="IH120" s="218"/>
      <c r="II120" s="218"/>
      <c r="IJ120" s="218"/>
      <c r="IK120" s="218"/>
      <c r="IL120" s="218"/>
      <c r="IM120" s="218"/>
      <c r="IN120" s="218"/>
      <c r="IO120" s="218"/>
      <c r="IP120" s="218"/>
      <c r="IQ120" s="218"/>
      <c r="IR120" s="218"/>
      <c r="IS120" s="218"/>
      <c r="IT120" s="218"/>
      <c r="IU120" s="218"/>
      <c r="IV120" s="218"/>
    </row>
    <row r="121" s="3" customFormat="1" ht="30" customHeight="1" spans="1:19">
      <c r="A121" s="44">
        <v>112</v>
      </c>
      <c r="B121" s="50" t="s">
        <v>872</v>
      </c>
      <c r="C121" s="51">
        <v>1</v>
      </c>
      <c r="D121" s="50" t="s">
        <v>112</v>
      </c>
      <c r="E121" s="52" t="s">
        <v>873</v>
      </c>
      <c r="F121" s="51" t="s">
        <v>141</v>
      </c>
      <c r="G121" s="84">
        <v>4</v>
      </c>
      <c r="H121" s="50" t="s">
        <v>874</v>
      </c>
      <c r="I121" s="84" t="s">
        <v>608</v>
      </c>
      <c r="J121" s="84">
        <v>1126</v>
      </c>
      <c r="K121" s="84">
        <v>4026</v>
      </c>
      <c r="L121" s="85">
        <v>200</v>
      </c>
      <c r="M121" s="85">
        <v>200</v>
      </c>
      <c r="N121" s="85"/>
      <c r="O121" s="85"/>
      <c r="P121" s="85"/>
      <c r="Q121" s="85"/>
      <c r="R121" s="85" t="s">
        <v>35</v>
      </c>
      <c r="S121" s="51"/>
    </row>
    <row r="122" s="215" customFormat="1" ht="30" customHeight="1" spans="1:256">
      <c r="A122" s="44">
        <v>113</v>
      </c>
      <c r="B122" s="198" t="s">
        <v>270</v>
      </c>
      <c r="C122" s="44">
        <f>SUM(C123:C125)</f>
        <v>3</v>
      </c>
      <c r="D122" s="44"/>
      <c r="E122" s="44"/>
      <c r="F122" s="44" t="s">
        <v>141</v>
      </c>
      <c r="G122" s="44">
        <f t="shared" ref="D122:Q122" si="20">SUM(G123:G125)</f>
        <v>7</v>
      </c>
      <c r="H122" s="44"/>
      <c r="I122" s="44"/>
      <c r="J122" s="44">
        <f t="shared" si="20"/>
        <v>3364</v>
      </c>
      <c r="K122" s="44">
        <f t="shared" si="20"/>
        <v>10048</v>
      </c>
      <c r="L122" s="44">
        <f t="shared" si="20"/>
        <v>580</v>
      </c>
      <c r="M122" s="44">
        <f t="shared" si="20"/>
        <v>580</v>
      </c>
      <c r="N122" s="44">
        <f t="shared" si="20"/>
        <v>0</v>
      </c>
      <c r="O122" s="44">
        <f t="shared" si="20"/>
        <v>0</v>
      </c>
      <c r="P122" s="44">
        <f t="shared" si="20"/>
        <v>0</v>
      </c>
      <c r="Q122" s="44">
        <f t="shared" si="20"/>
        <v>0</v>
      </c>
      <c r="R122" s="211"/>
      <c r="S122" s="221"/>
      <c r="T122" s="218"/>
      <c r="U122" s="218"/>
      <c r="V122" s="218"/>
      <c r="W122" s="218"/>
      <c r="X122" s="218"/>
      <c r="Y122" s="218"/>
      <c r="Z122" s="218"/>
      <c r="AA122" s="218"/>
      <c r="AB122" s="218"/>
      <c r="AC122" s="218"/>
      <c r="AD122" s="218"/>
      <c r="AE122" s="218"/>
      <c r="AF122" s="218"/>
      <c r="AG122" s="218"/>
      <c r="AH122" s="218"/>
      <c r="AI122" s="218"/>
      <c r="AJ122" s="218"/>
      <c r="AK122" s="218"/>
      <c r="AL122" s="218"/>
      <c r="AM122" s="218"/>
      <c r="AN122" s="218"/>
      <c r="AO122" s="218"/>
      <c r="AP122" s="218"/>
      <c r="AQ122" s="218"/>
      <c r="AR122" s="218"/>
      <c r="AS122" s="218"/>
      <c r="AT122" s="218"/>
      <c r="AU122" s="218"/>
      <c r="AV122" s="218"/>
      <c r="AW122" s="218"/>
      <c r="AX122" s="218"/>
      <c r="AY122" s="218"/>
      <c r="AZ122" s="218"/>
      <c r="BA122" s="218"/>
      <c r="BB122" s="218"/>
      <c r="BC122" s="218"/>
      <c r="BD122" s="218"/>
      <c r="BE122" s="218"/>
      <c r="BF122" s="218"/>
      <c r="BG122" s="218"/>
      <c r="BH122" s="218"/>
      <c r="BI122" s="218"/>
      <c r="BJ122" s="218"/>
      <c r="BK122" s="218"/>
      <c r="BL122" s="218"/>
      <c r="BM122" s="218"/>
      <c r="BN122" s="218"/>
      <c r="BO122" s="218"/>
      <c r="BP122" s="218"/>
      <c r="BQ122" s="218"/>
      <c r="BR122" s="218"/>
      <c r="BS122" s="218"/>
      <c r="BT122" s="218"/>
      <c r="BU122" s="218"/>
      <c r="BV122" s="218"/>
      <c r="BW122" s="218"/>
      <c r="BX122" s="218"/>
      <c r="BY122" s="218"/>
      <c r="BZ122" s="218"/>
      <c r="CA122" s="218"/>
      <c r="CB122" s="218"/>
      <c r="CC122" s="218"/>
      <c r="CD122" s="218"/>
      <c r="CE122" s="218"/>
      <c r="CF122" s="218"/>
      <c r="CG122" s="218"/>
      <c r="CH122" s="218"/>
      <c r="CI122" s="218"/>
      <c r="CJ122" s="218"/>
      <c r="CK122" s="218"/>
      <c r="CL122" s="218"/>
      <c r="CM122" s="218"/>
      <c r="CN122" s="218"/>
      <c r="CO122" s="218"/>
      <c r="CP122" s="218"/>
      <c r="CQ122" s="218"/>
      <c r="CR122" s="218"/>
      <c r="CS122" s="218"/>
      <c r="CT122" s="218"/>
      <c r="CU122" s="218"/>
      <c r="CV122" s="218"/>
      <c r="CW122" s="218"/>
      <c r="CX122" s="218"/>
      <c r="CY122" s="218"/>
      <c r="CZ122" s="218"/>
      <c r="DA122" s="218"/>
      <c r="DB122" s="218"/>
      <c r="DC122" s="218"/>
      <c r="DD122" s="218"/>
      <c r="DE122" s="218"/>
      <c r="DF122" s="218"/>
      <c r="DG122" s="218"/>
      <c r="DH122" s="218"/>
      <c r="DI122" s="218"/>
      <c r="DJ122" s="218"/>
      <c r="DK122" s="218"/>
      <c r="DL122" s="218"/>
      <c r="DM122" s="218"/>
      <c r="DN122" s="218"/>
      <c r="DO122" s="218"/>
      <c r="DP122" s="218"/>
      <c r="DQ122" s="218"/>
      <c r="DR122" s="218"/>
      <c r="DS122" s="218"/>
      <c r="DT122" s="218"/>
      <c r="DU122" s="218"/>
      <c r="DV122" s="218"/>
      <c r="DW122" s="218"/>
      <c r="DX122" s="218"/>
      <c r="DY122" s="218"/>
      <c r="DZ122" s="218"/>
      <c r="EA122" s="218"/>
      <c r="EB122" s="218"/>
      <c r="EC122" s="218"/>
      <c r="ED122" s="218"/>
      <c r="EE122" s="218"/>
      <c r="EF122" s="218"/>
      <c r="EG122" s="218"/>
      <c r="EH122" s="218"/>
      <c r="EI122" s="218"/>
      <c r="EJ122" s="218"/>
      <c r="EK122" s="218"/>
      <c r="EL122" s="218"/>
      <c r="EM122" s="218"/>
      <c r="EN122" s="218"/>
      <c r="EO122" s="218"/>
      <c r="EP122" s="218"/>
      <c r="EQ122" s="218"/>
      <c r="ER122" s="218"/>
      <c r="ES122" s="218"/>
      <c r="ET122" s="218"/>
      <c r="EU122" s="218"/>
      <c r="EV122" s="218"/>
      <c r="EW122" s="218"/>
      <c r="EX122" s="218"/>
      <c r="EY122" s="218"/>
      <c r="EZ122" s="218"/>
      <c r="FA122" s="218"/>
      <c r="FB122" s="218"/>
      <c r="FC122" s="218"/>
      <c r="FD122" s="218"/>
      <c r="FE122" s="218"/>
      <c r="FF122" s="218"/>
      <c r="FG122" s="218"/>
      <c r="FH122" s="218"/>
      <c r="FI122" s="218"/>
      <c r="FJ122" s="218"/>
      <c r="FK122" s="218"/>
      <c r="FL122" s="218"/>
      <c r="FM122" s="218"/>
      <c r="FN122" s="218"/>
      <c r="FO122" s="218"/>
      <c r="FP122" s="218"/>
      <c r="FQ122" s="218"/>
      <c r="FR122" s="218"/>
      <c r="FS122" s="218"/>
      <c r="FT122" s="218"/>
      <c r="FU122" s="218"/>
      <c r="FV122" s="218"/>
      <c r="FW122" s="218"/>
      <c r="FX122" s="218"/>
      <c r="FY122" s="218"/>
      <c r="FZ122" s="218"/>
      <c r="GA122" s="218"/>
      <c r="GB122" s="218"/>
      <c r="GC122" s="218"/>
      <c r="GD122" s="218"/>
      <c r="GE122" s="218"/>
      <c r="GF122" s="218"/>
      <c r="GG122" s="218"/>
      <c r="GH122" s="218"/>
      <c r="GI122" s="218"/>
      <c r="GJ122" s="218"/>
      <c r="GK122" s="218"/>
      <c r="GL122" s="218"/>
      <c r="GM122" s="218"/>
      <c r="GN122" s="218"/>
      <c r="GO122" s="218"/>
      <c r="GP122" s="218"/>
      <c r="GQ122" s="218"/>
      <c r="GR122" s="218"/>
      <c r="GS122" s="218"/>
      <c r="GT122" s="218"/>
      <c r="GU122" s="218"/>
      <c r="GV122" s="218"/>
      <c r="GW122" s="218"/>
      <c r="GX122" s="218"/>
      <c r="GY122" s="218"/>
      <c r="GZ122" s="218"/>
      <c r="HA122" s="218"/>
      <c r="HB122" s="218"/>
      <c r="HC122" s="218"/>
      <c r="HD122" s="218"/>
      <c r="HE122" s="218"/>
      <c r="HF122" s="218"/>
      <c r="HG122" s="218"/>
      <c r="HH122" s="218"/>
      <c r="HI122" s="218"/>
      <c r="HJ122" s="218"/>
      <c r="HK122" s="218"/>
      <c r="HL122" s="218"/>
      <c r="HM122" s="218"/>
      <c r="HN122" s="218"/>
      <c r="HO122" s="218"/>
      <c r="HP122" s="218"/>
      <c r="HQ122" s="218"/>
      <c r="HR122" s="218"/>
      <c r="HS122" s="218"/>
      <c r="HT122" s="218"/>
      <c r="HU122" s="218"/>
      <c r="HV122" s="218"/>
      <c r="HW122" s="218"/>
      <c r="HX122" s="218"/>
      <c r="HY122" s="218"/>
      <c r="HZ122" s="218"/>
      <c r="IA122" s="218"/>
      <c r="IB122" s="218"/>
      <c r="IC122" s="218"/>
      <c r="ID122" s="218"/>
      <c r="IE122" s="218"/>
      <c r="IF122" s="218"/>
      <c r="IG122" s="218"/>
      <c r="IH122" s="218"/>
      <c r="II122" s="218"/>
      <c r="IJ122" s="218"/>
      <c r="IK122" s="218"/>
      <c r="IL122" s="218"/>
      <c r="IM122" s="218"/>
      <c r="IN122" s="218"/>
      <c r="IO122" s="218"/>
      <c r="IP122" s="218"/>
      <c r="IQ122" s="218"/>
      <c r="IR122" s="218"/>
      <c r="IS122" s="218"/>
      <c r="IT122" s="218"/>
      <c r="IU122" s="218"/>
      <c r="IV122" s="218"/>
    </row>
    <row r="123" s="3" customFormat="1" ht="38" customHeight="1" spans="1:19">
      <c r="A123" s="44">
        <v>114</v>
      </c>
      <c r="B123" s="50" t="s">
        <v>875</v>
      </c>
      <c r="C123" s="51">
        <v>1</v>
      </c>
      <c r="D123" s="50" t="s">
        <v>37</v>
      </c>
      <c r="E123" s="52" t="s">
        <v>830</v>
      </c>
      <c r="F123" s="51" t="s">
        <v>141</v>
      </c>
      <c r="G123" s="84">
        <v>1</v>
      </c>
      <c r="H123" s="50" t="s">
        <v>876</v>
      </c>
      <c r="I123" s="84" t="s">
        <v>608</v>
      </c>
      <c r="J123" s="84">
        <v>960</v>
      </c>
      <c r="K123" s="84">
        <v>4220</v>
      </c>
      <c r="L123" s="85">
        <v>70</v>
      </c>
      <c r="M123" s="85">
        <v>70</v>
      </c>
      <c r="N123" s="85"/>
      <c r="O123" s="85"/>
      <c r="P123" s="85"/>
      <c r="Q123" s="85"/>
      <c r="R123" s="85" t="s">
        <v>877</v>
      </c>
      <c r="S123" s="51"/>
    </row>
    <row r="124" s="3" customFormat="1" ht="38" customHeight="1" spans="1:19">
      <c r="A124" s="44">
        <v>115</v>
      </c>
      <c r="B124" s="50" t="s">
        <v>878</v>
      </c>
      <c r="C124" s="51">
        <v>1</v>
      </c>
      <c r="D124" s="57" t="s">
        <v>45</v>
      </c>
      <c r="E124" s="52" t="s">
        <v>799</v>
      </c>
      <c r="F124" s="51" t="s">
        <v>141</v>
      </c>
      <c r="G124" s="84">
        <v>5</v>
      </c>
      <c r="H124" s="50" t="s">
        <v>879</v>
      </c>
      <c r="I124" s="51" t="s">
        <v>608</v>
      </c>
      <c r="J124" s="84">
        <v>268</v>
      </c>
      <c r="K124" s="84">
        <v>1169</v>
      </c>
      <c r="L124" s="85">
        <v>250</v>
      </c>
      <c r="M124" s="85">
        <f>L124</f>
        <v>250</v>
      </c>
      <c r="N124" s="85"/>
      <c r="O124" s="85"/>
      <c r="P124" s="85"/>
      <c r="Q124" s="85"/>
      <c r="R124" s="85" t="s">
        <v>877</v>
      </c>
      <c r="S124" s="51"/>
    </row>
    <row r="125" s="5" customFormat="1" ht="30" customHeight="1" spans="1:19">
      <c r="A125" s="44">
        <v>116</v>
      </c>
      <c r="B125" s="52" t="s">
        <v>880</v>
      </c>
      <c r="C125" s="51">
        <v>1</v>
      </c>
      <c r="D125" s="52" t="s">
        <v>67</v>
      </c>
      <c r="E125" s="52" t="s">
        <v>796</v>
      </c>
      <c r="F125" s="51" t="s">
        <v>141</v>
      </c>
      <c r="G125" s="51">
        <v>1</v>
      </c>
      <c r="H125" s="52" t="s">
        <v>881</v>
      </c>
      <c r="I125" s="51" t="s">
        <v>608</v>
      </c>
      <c r="J125" s="90">
        <v>2136</v>
      </c>
      <c r="K125" s="90">
        <v>4659</v>
      </c>
      <c r="L125" s="85">
        <v>260</v>
      </c>
      <c r="M125" s="85">
        <v>260</v>
      </c>
      <c r="N125" s="85"/>
      <c r="O125" s="85"/>
      <c r="P125" s="85"/>
      <c r="Q125" s="85"/>
      <c r="R125" s="85" t="s">
        <v>882</v>
      </c>
      <c r="S125" s="52"/>
    </row>
    <row r="126" s="215" customFormat="1" ht="30" customHeight="1" spans="1:256">
      <c r="A126" s="44">
        <v>117</v>
      </c>
      <c r="B126" s="47" t="s">
        <v>271</v>
      </c>
      <c r="C126" s="197">
        <f>C127+C129+C131+C132</f>
        <v>3</v>
      </c>
      <c r="D126" s="197"/>
      <c r="E126" s="197"/>
      <c r="F126" s="197" t="str">
        <f>F127</f>
        <v>人次</v>
      </c>
      <c r="G126" s="197">
        <f t="shared" ref="D126:Q126" si="21">G127+G129+G131+G132</f>
        <v>6750</v>
      </c>
      <c r="H126" s="197"/>
      <c r="I126" s="197"/>
      <c r="J126" s="197">
        <f t="shared" si="21"/>
        <v>6350</v>
      </c>
      <c r="K126" s="197">
        <f t="shared" si="21"/>
        <v>6750</v>
      </c>
      <c r="L126" s="211">
        <f t="shared" si="21"/>
        <v>530</v>
      </c>
      <c r="M126" s="211">
        <f t="shared" si="21"/>
        <v>125</v>
      </c>
      <c r="N126" s="211">
        <f t="shared" si="21"/>
        <v>0</v>
      </c>
      <c r="O126" s="211">
        <f t="shared" si="21"/>
        <v>405</v>
      </c>
      <c r="P126" s="211">
        <f t="shared" si="21"/>
        <v>0</v>
      </c>
      <c r="Q126" s="211">
        <f t="shared" si="21"/>
        <v>0</v>
      </c>
      <c r="R126" s="211"/>
      <c r="S126" s="178"/>
      <c r="T126" s="218"/>
      <c r="U126" s="218"/>
      <c r="V126" s="218"/>
      <c r="W126" s="218"/>
      <c r="X126" s="218"/>
      <c r="Y126" s="218"/>
      <c r="Z126" s="218"/>
      <c r="AA126" s="218"/>
      <c r="AB126" s="218"/>
      <c r="AC126" s="218"/>
      <c r="AD126" s="218"/>
      <c r="AE126" s="218"/>
      <c r="AF126" s="218"/>
      <c r="AG126" s="218"/>
      <c r="AH126" s="218"/>
      <c r="AI126" s="218"/>
      <c r="AJ126" s="218"/>
      <c r="AK126" s="218"/>
      <c r="AL126" s="218"/>
      <c r="AM126" s="218"/>
      <c r="AN126" s="218"/>
      <c r="AO126" s="218"/>
      <c r="AP126" s="218"/>
      <c r="AQ126" s="218"/>
      <c r="AR126" s="218"/>
      <c r="AS126" s="218"/>
      <c r="AT126" s="218"/>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18"/>
      <c r="CE126" s="218"/>
      <c r="CF126" s="218"/>
      <c r="CG126" s="218"/>
      <c r="CH126" s="218"/>
      <c r="CI126" s="218"/>
      <c r="CJ126" s="218"/>
      <c r="CK126" s="218"/>
      <c r="CL126" s="218"/>
      <c r="CM126" s="218"/>
      <c r="CN126" s="218"/>
      <c r="CO126" s="218"/>
      <c r="CP126" s="218"/>
      <c r="CQ126" s="218"/>
      <c r="CR126" s="218"/>
      <c r="CS126" s="218"/>
      <c r="CT126" s="218"/>
      <c r="CU126" s="218"/>
      <c r="CV126" s="218"/>
      <c r="CW126" s="218"/>
      <c r="CX126" s="218"/>
      <c r="CY126" s="218"/>
      <c r="CZ126" s="218"/>
      <c r="DA126" s="218"/>
      <c r="DB126" s="218"/>
      <c r="DC126" s="218"/>
      <c r="DD126" s="218"/>
      <c r="DE126" s="218"/>
      <c r="DF126" s="218"/>
      <c r="DG126" s="218"/>
      <c r="DH126" s="218"/>
      <c r="DI126" s="218"/>
      <c r="DJ126" s="218"/>
      <c r="DK126" s="218"/>
      <c r="DL126" s="218"/>
      <c r="DM126" s="218"/>
      <c r="DN126" s="218"/>
      <c r="DO126" s="218"/>
      <c r="DP126" s="218"/>
      <c r="DQ126" s="218"/>
      <c r="DR126" s="218"/>
      <c r="DS126" s="218"/>
      <c r="DT126" s="218"/>
      <c r="DU126" s="218"/>
      <c r="DV126" s="218"/>
      <c r="DW126" s="218"/>
      <c r="DX126" s="218"/>
      <c r="DY126" s="218"/>
      <c r="DZ126" s="218"/>
      <c r="EA126" s="218"/>
      <c r="EB126" s="218"/>
      <c r="EC126" s="218"/>
      <c r="ED126" s="218"/>
      <c r="EE126" s="218"/>
      <c r="EF126" s="218"/>
      <c r="EG126" s="218"/>
      <c r="EH126" s="218"/>
      <c r="EI126" s="218"/>
      <c r="EJ126" s="218"/>
      <c r="EK126" s="218"/>
      <c r="EL126" s="218"/>
      <c r="EM126" s="218"/>
      <c r="EN126" s="218"/>
      <c r="EO126" s="218"/>
      <c r="EP126" s="218"/>
      <c r="EQ126" s="218"/>
      <c r="ER126" s="218"/>
      <c r="ES126" s="218"/>
      <c r="ET126" s="218"/>
      <c r="EU126" s="218"/>
      <c r="EV126" s="218"/>
      <c r="EW126" s="218"/>
      <c r="EX126" s="218"/>
      <c r="EY126" s="218"/>
      <c r="EZ126" s="218"/>
      <c r="FA126" s="218"/>
      <c r="FB126" s="218"/>
      <c r="FC126" s="218"/>
      <c r="FD126" s="218"/>
      <c r="FE126" s="218"/>
      <c r="FF126" s="218"/>
      <c r="FG126" s="218"/>
      <c r="FH126" s="218"/>
      <c r="FI126" s="218"/>
      <c r="FJ126" s="218"/>
      <c r="FK126" s="218"/>
      <c r="FL126" s="218"/>
      <c r="FM126" s="218"/>
      <c r="FN126" s="218"/>
      <c r="FO126" s="218"/>
      <c r="FP126" s="218"/>
      <c r="FQ126" s="218"/>
      <c r="FR126" s="218"/>
      <c r="FS126" s="218"/>
      <c r="FT126" s="218"/>
      <c r="FU126" s="218"/>
      <c r="FV126" s="218"/>
      <c r="FW126" s="218"/>
      <c r="FX126" s="218"/>
      <c r="FY126" s="218"/>
      <c r="FZ126" s="218"/>
      <c r="GA126" s="218"/>
      <c r="GB126" s="218"/>
      <c r="GC126" s="218"/>
      <c r="GD126" s="218"/>
      <c r="GE126" s="218"/>
      <c r="GF126" s="218"/>
      <c r="GG126" s="218"/>
      <c r="GH126" s="218"/>
      <c r="GI126" s="218"/>
      <c r="GJ126" s="218"/>
      <c r="GK126" s="218"/>
      <c r="GL126" s="218"/>
      <c r="GM126" s="218"/>
      <c r="GN126" s="218"/>
      <c r="GO126" s="218"/>
      <c r="GP126" s="218"/>
      <c r="GQ126" s="218"/>
      <c r="GR126" s="218"/>
      <c r="GS126" s="218"/>
      <c r="GT126" s="218"/>
      <c r="GU126" s="218"/>
      <c r="GV126" s="218"/>
      <c r="GW126" s="218"/>
      <c r="GX126" s="218"/>
      <c r="GY126" s="218"/>
      <c r="GZ126" s="218"/>
      <c r="HA126" s="218"/>
      <c r="HB126" s="218"/>
      <c r="HC126" s="218"/>
      <c r="HD126" s="218"/>
      <c r="HE126" s="218"/>
      <c r="HF126" s="218"/>
      <c r="HG126" s="218"/>
      <c r="HH126" s="218"/>
      <c r="HI126" s="218"/>
      <c r="HJ126" s="218"/>
      <c r="HK126" s="218"/>
      <c r="HL126" s="218"/>
      <c r="HM126" s="218"/>
      <c r="HN126" s="218"/>
      <c r="HO126" s="218"/>
      <c r="HP126" s="218"/>
      <c r="HQ126" s="218"/>
      <c r="HR126" s="218"/>
      <c r="HS126" s="218"/>
      <c r="HT126" s="218"/>
      <c r="HU126" s="218"/>
      <c r="HV126" s="218"/>
      <c r="HW126" s="218"/>
      <c r="HX126" s="218"/>
      <c r="HY126" s="218"/>
      <c r="HZ126" s="218"/>
      <c r="IA126" s="218"/>
      <c r="IB126" s="218"/>
      <c r="IC126" s="218"/>
      <c r="ID126" s="218"/>
      <c r="IE126" s="218"/>
      <c r="IF126" s="218"/>
      <c r="IG126" s="218"/>
      <c r="IH126" s="218"/>
      <c r="II126" s="218"/>
      <c r="IJ126" s="218"/>
      <c r="IK126" s="218"/>
      <c r="IL126" s="218"/>
      <c r="IM126" s="218"/>
      <c r="IN126" s="218"/>
      <c r="IO126" s="218"/>
      <c r="IP126" s="218"/>
      <c r="IQ126" s="218"/>
      <c r="IR126" s="218"/>
      <c r="IS126" s="218"/>
      <c r="IT126" s="218"/>
      <c r="IU126" s="218"/>
      <c r="IV126" s="218"/>
    </row>
    <row r="127" s="215" customFormat="1" ht="30" customHeight="1" spans="1:256">
      <c r="A127" s="44">
        <v>118</v>
      </c>
      <c r="B127" s="178" t="s">
        <v>273</v>
      </c>
      <c r="C127" s="197">
        <f>C128</f>
        <v>1</v>
      </c>
      <c r="D127" s="197"/>
      <c r="E127" s="197"/>
      <c r="F127" s="197" t="str">
        <f t="shared" ref="D127:Q127" si="22">F128</f>
        <v>人次</v>
      </c>
      <c r="G127" s="197">
        <f t="shared" si="22"/>
        <v>250</v>
      </c>
      <c r="H127" s="197"/>
      <c r="I127" s="197"/>
      <c r="J127" s="197">
        <f t="shared" si="22"/>
        <v>250</v>
      </c>
      <c r="K127" s="197">
        <f t="shared" si="22"/>
        <v>250</v>
      </c>
      <c r="L127" s="211">
        <f t="shared" si="22"/>
        <v>150</v>
      </c>
      <c r="M127" s="211">
        <f t="shared" si="22"/>
        <v>75</v>
      </c>
      <c r="N127" s="211">
        <f t="shared" si="22"/>
        <v>0</v>
      </c>
      <c r="O127" s="211">
        <f t="shared" si="22"/>
        <v>75</v>
      </c>
      <c r="P127" s="211">
        <f t="shared" si="22"/>
        <v>0</v>
      </c>
      <c r="Q127" s="211">
        <f t="shared" si="22"/>
        <v>0</v>
      </c>
      <c r="R127" s="211"/>
      <c r="S127" s="178"/>
      <c r="T127" s="218"/>
      <c r="U127" s="218"/>
      <c r="V127" s="218"/>
      <c r="W127" s="218"/>
      <c r="X127" s="218"/>
      <c r="Y127" s="218"/>
      <c r="Z127" s="218"/>
      <c r="AA127" s="218"/>
      <c r="AB127" s="218"/>
      <c r="AC127" s="218"/>
      <c r="AD127" s="218"/>
      <c r="AE127" s="218"/>
      <c r="AF127" s="218"/>
      <c r="AG127" s="218"/>
      <c r="AH127" s="218"/>
      <c r="AI127" s="218"/>
      <c r="AJ127" s="218"/>
      <c r="AK127" s="218"/>
      <c r="AL127" s="218"/>
      <c r="AM127" s="218"/>
      <c r="AN127" s="218"/>
      <c r="AO127" s="218"/>
      <c r="AP127" s="218"/>
      <c r="AQ127" s="218"/>
      <c r="AR127" s="218"/>
      <c r="AS127" s="218"/>
      <c r="AT127" s="218"/>
      <c r="AU127" s="218"/>
      <c r="AV127" s="218"/>
      <c r="AW127" s="218"/>
      <c r="AX127" s="218"/>
      <c r="AY127" s="218"/>
      <c r="AZ127" s="218"/>
      <c r="BA127" s="218"/>
      <c r="BB127" s="218"/>
      <c r="BC127" s="218"/>
      <c r="BD127" s="218"/>
      <c r="BE127" s="218"/>
      <c r="BF127" s="218"/>
      <c r="BG127" s="218"/>
      <c r="BH127" s="218"/>
      <c r="BI127" s="218"/>
      <c r="BJ127" s="218"/>
      <c r="BK127" s="218"/>
      <c r="BL127" s="218"/>
      <c r="BM127" s="218"/>
      <c r="BN127" s="218"/>
      <c r="BO127" s="218"/>
      <c r="BP127" s="218"/>
      <c r="BQ127" s="218"/>
      <c r="BR127" s="218"/>
      <c r="BS127" s="218"/>
      <c r="BT127" s="218"/>
      <c r="BU127" s="218"/>
      <c r="BV127" s="218"/>
      <c r="BW127" s="218"/>
      <c r="BX127" s="218"/>
      <c r="BY127" s="218"/>
      <c r="BZ127" s="218"/>
      <c r="CA127" s="218"/>
      <c r="CB127" s="218"/>
      <c r="CC127" s="218"/>
      <c r="CD127" s="218"/>
      <c r="CE127" s="218"/>
      <c r="CF127" s="218"/>
      <c r="CG127" s="218"/>
      <c r="CH127" s="218"/>
      <c r="CI127" s="218"/>
      <c r="CJ127" s="218"/>
      <c r="CK127" s="218"/>
      <c r="CL127" s="218"/>
      <c r="CM127" s="218"/>
      <c r="CN127" s="218"/>
      <c r="CO127" s="218"/>
      <c r="CP127" s="218"/>
      <c r="CQ127" s="218"/>
      <c r="CR127" s="218"/>
      <c r="CS127" s="218"/>
      <c r="CT127" s="218"/>
      <c r="CU127" s="218"/>
      <c r="CV127" s="218"/>
      <c r="CW127" s="218"/>
      <c r="CX127" s="218"/>
      <c r="CY127" s="218"/>
      <c r="CZ127" s="218"/>
      <c r="DA127" s="218"/>
      <c r="DB127" s="218"/>
      <c r="DC127" s="218"/>
      <c r="DD127" s="218"/>
      <c r="DE127" s="218"/>
      <c r="DF127" s="218"/>
      <c r="DG127" s="218"/>
      <c r="DH127" s="218"/>
      <c r="DI127" s="218"/>
      <c r="DJ127" s="218"/>
      <c r="DK127" s="218"/>
      <c r="DL127" s="218"/>
      <c r="DM127" s="218"/>
      <c r="DN127" s="218"/>
      <c r="DO127" s="218"/>
      <c r="DP127" s="218"/>
      <c r="DQ127" s="218"/>
      <c r="DR127" s="218"/>
      <c r="DS127" s="218"/>
      <c r="DT127" s="218"/>
      <c r="DU127" s="218"/>
      <c r="DV127" s="218"/>
      <c r="DW127" s="218"/>
      <c r="DX127" s="218"/>
      <c r="DY127" s="218"/>
      <c r="DZ127" s="218"/>
      <c r="EA127" s="218"/>
      <c r="EB127" s="218"/>
      <c r="EC127" s="218"/>
      <c r="ED127" s="218"/>
      <c r="EE127" s="218"/>
      <c r="EF127" s="218"/>
      <c r="EG127" s="218"/>
      <c r="EH127" s="218"/>
      <c r="EI127" s="218"/>
      <c r="EJ127" s="218"/>
      <c r="EK127" s="218"/>
      <c r="EL127" s="218"/>
      <c r="EM127" s="218"/>
      <c r="EN127" s="218"/>
      <c r="EO127" s="218"/>
      <c r="EP127" s="218"/>
      <c r="EQ127" s="218"/>
      <c r="ER127" s="218"/>
      <c r="ES127" s="218"/>
      <c r="ET127" s="218"/>
      <c r="EU127" s="218"/>
      <c r="EV127" s="218"/>
      <c r="EW127" s="218"/>
      <c r="EX127" s="218"/>
      <c r="EY127" s="218"/>
      <c r="EZ127" s="218"/>
      <c r="FA127" s="218"/>
      <c r="FB127" s="218"/>
      <c r="FC127" s="218"/>
      <c r="FD127" s="218"/>
      <c r="FE127" s="218"/>
      <c r="FF127" s="218"/>
      <c r="FG127" s="218"/>
      <c r="FH127" s="218"/>
      <c r="FI127" s="218"/>
      <c r="FJ127" s="218"/>
      <c r="FK127" s="218"/>
      <c r="FL127" s="218"/>
      <c r="FM127" s="218"/>
      <c r="FN127" s="218"/>
      <c r="FO127" s="218"/>
      <c r="FP127" s="218"/>
      <c r="FQ127" s="218"/>
      <c r="FR127" s="218"/>
      <c r="FS127" s="218"/>
      <c r="FT127" s="218"/>
      <c r="FU127" s="218"/>
      <c r="FV127" s="218"/>
      <c r="FW127" s="218"/>
      <c r="FX127" s="218"/>
      <c r="FY127" s="218"/>
      <c r="FZ127" s="218"/>
      <c r="GA127" s="218"/>
      <c r="GB127" s="218"/>
      <c r="GC127" s="218"/>
      <c r="GD127" s="218"/>
      <c r="GE127" s="218"/>
      <c r="GF127" s="218"/>
      <c r="GG127" s="218"/>
      <c r="GH127" s="218"/>
      <c r="GI127" s="218"/>
      <c r="GJ127" s="218"/>
      <c r="GK127" s="218"/>
      <c r="GL127" s="218"/>
      <c r="GM127" s="218"/>
      <c r="GN127" s="218"/>
      <c r="GO127" s="218"/>
      <c r="GP127" s="218"/>
      <c r="GQ127" s="218"/>
      <c r="GR127" s="218"/>
      <c r="GS127" s="218"/>
      <c r="GT127" s="218"/>
      <c r="GU127" s="218"/>
      <c r="GV127" s="218"/>
      <c r="GW127" s="218"/>
      <c r="GX127" s="218"/>
      <c r="GY127" s="218"/>
      <c r="GZ127" s="218"/>
      <c r="HA127" s="218"/>
      <c r="HB127" s="218"/>
      <c r="HC127" s="218"/>
      <c r="HD127" s="218"/>
      <c r="HE127" s="218"/>
      <c r="HF127" s="218"/>
      <c r="HG127" s="218"/>
      <c r="HH127" s="218"/>
      <c r="HI127" s="218"/>
      <c r="HJ127" s="218"/>
      <c r="HK127" s="218"/>
      <c r="HL127" s="218"/>
      <c r="HM127" s="218"/>
      <c r="HN127" s="218"/>
      <c r="HO127" s="218"/>
      <c r="HP127" s="218"/>
      <c r="HQ127" s="218"/>
      <c r="HR127" s="218"/>
      <c r="HS127" s="218"/>
      <c r="HT127" s="218"/>
      <c r="HU127" s="218"/>
      <c r="HV127" s="218"/>
      <c r="HW127" s="218"/>
      <c r="HX127" s="218"/>
      <c r="HY127" s="218"/>
      <c r="HZ127" s="218"/>
      <c r="IA127" s="218"/>
      <c r="IB127" s="218"/>
      <c r="IC127" s="218"/>
      <c r="ID127" s="218"/>
      <c r="IE127" s="218"/>
      <c r="IF127" s="218"/>
      <c r="IG127" s="218"/>
      <c r="IH127" s="218"/>
      <c r="II127" s="218"/>
      <c r="IJ127" s="218"/>
      <c r="IK127" s="218"/>
      <c r="IL127" s="218"/>
      <c r="IM127" s="218"/>
      <c r="IN127" s="218"/>
      <c r="IO127" s="218"/>
      <c r="IP127" s="218"/>
      <c r="IQ127" s="218"/>
      <c r="IR127" s="218"/>
      <c r="IS127" s="218"/>
      <c r="IT127" s="218"/>
      <c r="IU127" s="218"/>
      <c r="IV127" s="218"/>
    </row>
    <row r="128" s="23" customFormat="1" ht="73" customHeight="1" spans="1:256">
      <c r="A128" s="44">
        <v>119</v>
      </c>
      <c r="B128" s="138" t="s">
        <v>883</v>
      </c>
      <c r="C128" s="129">
        <v>1</v>
      </c>
      <c r="D128" s="139" t="s">
        <v>278</v>
      </c>
      <c r="E128" s="139" t="s">
        <v>266</v>
      </c>
      <c r="F128" s="129" t="s">
        <v>272</v>
      </c>
      <c r="G128" s="129">
        <v>250</v>
      </c>
      <c r="H128" s="139" t="s">
        <v>884</v>
      </c>
      <c r="I128" s="129" t="s">
        <v>608</v>
      </c>
      <c r="J128" s="142">
        <v>250</v>
      </c>
      <c r="K128" s="142">
        <v>250</v>
      </c>
      <c r="L128" s="103">
        <v>150</v>
      </c>
      <c r="M128" s="103">
        <v>75</v>
      </c>
      <c r="N128" s="103">
        <v>0</v>
      </c>
      <c r="O128" s="103">
        <v>75</v>
      </c>
      <c r="P128" s="103">
        <v>0</v>
      </c>
      <c r="Q128" s="103">
        <v>0</v>
      </c>
      <c r="R128" s="103" t="s">
        <v>280</v>
      </c>
      <c r="S128" s="139"/>
      <c r="T128" s="144"/>
      <c r="U128" s="144"/>
      <c r="V128" s="144"/>
      <c r="W128" s="144"/>
      <c r="X128" s="144"/>
      <c r="Y128" s="144"/>
      <c r="Z128" s="144"/>
      <c r="AA128" s="144"/>
      <c r="AB128" s="144"/>
      <c r="AC128" s="144"/>
      <c r="AD128" s="144"/>
      <c r="AE128" s="144"/>
      <c r="AF128" s="144"/>
      <c r="AG128" s="144"/>
      <c r="AH128" s="144"/>
      <c r="AI128" s="144"/>
      <c r="AJ128" s="144"/>
      <c r="AK128" s="144"/>
      <c r="AL128" s="144"/>
      <c r="AM128" s="144"/>
      <c r="AN128" s="144"/>
      <c r="AO128" s="144"/>
      <c r="AP128" s="144"/>
      <c r="AQ128" s="144"/>
      <c r="AR128" s="144"/>
      <c r="AS128" s="144"/>
      <c r="AT128" s="144"/>
      <c r="AU128" s="144"/>
      <c r="AV128" s="144"/>
      <c r="AW128" s="144"/>
      <c r="AX128" s="144"/>
      <c r="AY128" s="144"/>
      <c r="AZ128" s="144"/>
      <c r="BA128" s="144"/>
      <c r="BB128" s="144"/>
      <c r="BC128" s="144"/>
      <c r="BD128" s="144"/>
      <c r="BE128" s="144"/>
      <c r="BF128" s="144"/>
      <c r="BG128" s="144"/>
      <c r="BH128" s="144"/>
      <c r="BI128" s="144"/>
      <c r="BJ128" s="144"/>
      <c r="BK128" s="144"/>
      <c r="BL128" s="144"/>
      <c r="BM128" s="144"/>
      <c r="BN128" s="144"/>
      <c r="BO128" s="144"/>
      <c r="BP128" s="144"/>
      <c r="BQ128" s="144"/>
      <c r="BR128" s="144"/>
      <c r="BS128" s="144"/>
      <c r="BT128" s="144"/>
      <c r="BU128" s="144"/>
      <c r="BV128" s="144"/>
      <c r="BW128" s="144"/>
      <c r="BX128" s="144"/>
      <c r="BY128" s="144"/>
      <c r="BZ128" s="144"/>
      <c r="CA128" s="144"/>
      <c r="CB128" s="144"/>
      <c r="CC128" s="144"/>
      <c r="CD128" s="144"/>
      <c r="CE128" s="144"/>
      <c r="CF128" s="144"/>
      <c r="CG128" s="144"/>
      <c r="CH128" s="144"/>
      <c r="CI128" s="144"/>
      <c r="CJ128" s="144"/>
      <c r="CK128" s="144"/>
      <c r="CL128" s="144"/>
      <c r="CM128" s="144"/>
      <c r="CN128" s="144"/>
      <c r="CO128" s="144"/>
      <c r="CP128" s="144"/>
      <c r="CQ128" s="144"/>
      <c r="CR128" s="144"/>
      <c r="CS128" s="144"/>
      <c r="CT128" s="144"/>
      <c r="CU128" s="144"/>
      <c r="CV128" s="144"/>
      <c r="CW128" s="144"/>
      <c r="CX128" s="144"/>
      <c r="CY128" s="144"/>
      <c r="CZ128" s="144"/>
      <c r="DA128" s="144"/>
      <c r="DB128" s="144"/>
      <c r="DC128" s="144"/>
      <c r="DD128" s="144"/>
      <c r="DE128" s="144"/>
      <c r="DF128" s="144"/>
      <c r="DG128" s="144"/>
      <c r="DH128" s="144"/>
      <c r="DI128" s="144"/>
      <c r="DJ128" s="144"/>
      <c r="DK128" s="144"/>
      <c r="DL128" s="144"/>
      <c r="DM128" s="144"/>
      <c r="DN128" s="144"/>
      <c r="DO128" s="144"/>
      <c r="DP128" s="144"/>
      <c r="DQ128" s="144"/>
      <c r="DR128" s="144"/>
      <c r="DS128" s="144"/>
      <c r="DT128" s="144"/>
      <c r="DU128" s="144"/>
      <c r="DV128" s="144"/>
      <c r="DW128" s="144"/>
      <c r="DX128" s="144"/>
      <c r="DY128" s="144"/>
      <c r="DZ128" s="144"/>
      <c r="EA128" s="144"/>
      <c r="EB128" s="144"/>
      <c r="EC128" s="144"/>
      <c r="ED128" s="144"/>
      <c r="EE128" s="144"/>
      <c r="EF128" s="144"/>
      <c r="EG128" s="144"/>
      <c r="EH128" s="144"/>
      <c r="EI128" s="144"/>
      <c r="EJ128" s="144"/>
      <c r="EK128" s="144"/>
      <c r="EL128" s="144"/>
      <c r="EM128" s="144"/>
      <c r="EN128" s="144"/>
      <c r="EO128" s="144"/>
      <c r="EP128" s="144"/>
      <c r="EQ128" s="144"/>
      <c r="ER128" s="144"/>
      <c r="ES128" s="144"/>
      <c r="ET128" s="144"/>
      <c r="EU128" s="144"/>
      <c r="EV128" s="144"/>
      <c r="EW128" s="144"/>
      <c r="EX128" s="144"/>
      <c r="EY128" s="144"/>
      <c r="EZ128" s="144"/>
      <c r="FA128" s="144"/>
      <c r="FB128" s="144"/>
      <c r="FC128" s="144"/>
      <c r="FD128" s="144"/>
      <c r="FE128" s="144"/>
      <c r="FF128" s="144"/>
      <c r="FG128" s="144"/>
      <c r="FH128" s="144"/>
      <c r="FI128" s="144"/>
      <c r="FJ128" s="144"/>
      <c r="FK128" s="144"/>
      <c r="FL128" s="144"/>
      <c r="FM128" s="144"/>
      <c r="FN128" s="144"/>
      <c r="FO128" s="144"/>
      <c r="FP128" s="144"/>
      <c r="FQ128" s="144"/>
      <c r="FR128" s="144"/>
      <c r="FS128" s="144"/>
      <c r="FT128" s="144"/>
      <c r="FU128" s="144"/>
      <c r="FV128" s="144"/>
      <c r="FW128" s="144"/>
      <c r="FX128" s="144"/>
      <c r="FY128" s="144"/>
      <c r="FZ128" s="144"/>
      <c r="GA128" s="144"/>
      <c r="GB128" s="144"/>
      <c r="GC128" s="144"/>
      <c r="GD128" s="144"/>
      <c r="GE128" s="144"/>
      <c r="GF128" s="144"/>
      <c r="GG128" s="144"/>
      <c r="GH128" s="144"/>
      <c r="GI128" s="144"/>
      <c r="GJ128" s="144"/>
      <c r="GK128" s="144"/>
      <c r="GL128" s="144"/>
      <c r="GM128" s="144"/>
      <c r="GN128" s="144"/>
      <c r="GO128" s="144"/>
      <c r="GP128" s="144"/>
      <c r="GQ128" s="144"/>
      <c r="GR128" s="144"/>
      <c r="GS128" s="144"/>
      <c r="GT128" s="144"/>
      <c r="GU128" s="144"/>
      <c r="GV128" s="144"/>
      <c r="GW128" s="144"/>
      <c r="GX128" s="144"/>
      <c r="GY128" s="144"/>
      <c r="GZ128" s="144"/>
      <c r="HA128" s="144"/>
      <c r="HB128" s="144"/>
      <c r="HC128" s="144"/>
      <c r="HD128" s="144"/>
      <c r="HE128" s="144"/>
      <c r="HF128" s="144"/>
      <c r="HG128" s="144"/>
      <c r="HH128" s="144"/>
      <c r="HI128" s="144"/>
      <c r="HJ128" s="144"/>
      <c r="HK128" s="144"/>
      <c r="HL128" s="144"/>
      <c r="HM128" s="144"/>
      <c r="HN128" s="144"/>
      <c r="HO128" s="144"/>
      <c r="HP128" s="144"/>
      <c r="HQ128" s="144"/>
      <c r="HR128" s="144"/>
      <c r="HS128" s="144"/>
      <c r="HT128" s="144"/>
      <c r="HU128" s="144"/>
      <c r="HV128" s="144"/>
      <c r="HW128" s="144"/>
      <c r="HX128" s="144"/>
      <c r="HY128" s="144"/>
      <c r="HZ128" s="144"/>
      <c r="IA128" s="144"/>
      <c r="IB128" s="144"/>
      <c r="IC128" s="144"/>
      <c r="ID128" s="144"/>
      <c r="IE128" s="144"/>
      <c r="IF128" s="144"/>
      <c r="IG128" s="144"/>
      <c r="IH128" s="144"/>
      <c r="II128" s="144"/>
      <c r="IJ128" s="144"/>
      <c r="IK128" s="144"/>
      <c r="IL128" s="144"/>
      <c r="IM128" s="144"/>
      <c r="IN128" s="144"/>
      <c r="IO128" s="144"/>
      <c r="IP128" s="144"/>
      <c r="IQ128" s="144"/>
      <c r="IR128" s="144"/>
      <c r="IS128" s="144"/>
      <c r="IT128" s="144"/>
      <c r="IU128" s="144"/>
      <c r="IV128" s="144"/>
    </row>
    <row r="129" s="218" customFormat="1" ht="30" customHeight="1" spans="1:19">
      <c r="A129" s="44">
        <v>120</v>
      </c>
      <c r="B129" s="178" t="s">
        <v>274</v>
      </c>
      <c r="C129" s="197">
        <f>C130</f>
        <v>1</v>
      </c>
      <c r="D129" s="197"/>
      <c r="E129" s="197"/>
      <c r="F129" s="197" t="str">
        <f t="shared" ref="D129:Q129" si="23">F130</f>
        <v>人次</v>
      </c>
      <c r="G129" s="197">
        <f t="shared" si="23"/>
        <v>3500</v>
      </c>
      <c r="H129" s="197"/>
      <c r="I129" s="197"/>
      <c r="J129" s="197">
        <f t="shared" si="23"/>
        <v>3300</v>
      </c>
      <c r="K129" s="197">
        <f t="shared" si="23"/>
        <v>3500</v>
      </c>
      <c r="L129" s="211">
        <f t="shared" si="23"/>
        <v>350</v>
      </c>
      <c r="M129" s="211">
        <f t="shared" si="23"/>
        <v>50</v>
      </c>
      <c r="N129" s="211">
        <f t="shared" si="23"/>
        <v>0</v>
      </c>
      <c r="O129" s="211">
        <f t="shared" si="23"/>
        <v>300</v>
      </c>
      <c r="P129" s="211">
        <f t="shared" si="23"/>
        <v>0</v>
      </c>
      <c r="Q129" s="211">
        <f t="shared" si="23"/>
        <v>0</v>
      </c>
      <c r="R129" s="211"/>
      <c r="S129" s="178"/>
    </row>
    <row r="130" s="23" customFormat="1" ht="30" customHeight="1" spans="1:256">
      <c r="A130" s="44">
        <v>121</v>
      </c>
      <c r="B130" s="139" t="s">
        <v>885</v>
      </c>
      <c r="C130" s="129">
        <v>1</v>
      </c>
      <c r="D130" s="139" t="s">
        <v>278</v>
      </c>
      <c r="E130" s="139" t="s">
        <v>266</v>
      </c>
      <c r="F130" s="129" t="s">
        <v>272</v>
      </c>
      <c r="G130" s="129">
        <v>3500</v>
      </c>
      <c r="H130" s="23" t="s">
        <v>886</v>
      </c>
      <c r="I130" s="129" t="s">
        <v>608</v>
      </c>
      <c r="J130" s="142">
        <v>3300</v>
      </c>
      <c r="K130" s="142">
        <v>3500</v>
      </c>
      <c r="L130" s="103">
        <v>350</v>
      </c>
      <c r="M130" s="103">
        <v>50</v>
      </c>
      <c r="N130" s="103">
        <v>0</v>
      </c>
      <c r="O130" s="103">
        <v>300</v>
      </c>
      <c r="P130" s="103">
        <v>0</v>
      </c>
      <c r="Q130" s="103">
        <v>0</v>
      </c>
      <c r="R130" s="103" t="s">
        <v>280</v>
      </c>
      <c r="S130" s="139"/>
      <c r="T130" s="144"/>
      <c r="U130" s="144"/>
      <c r="V130" s="144"/>
      <c r="W130" s="144"/>
      <c r="X130" s="144"/>
      <c r="Y130" s="144"/>
      <c r="Z130" s="144"/>
      <c r="AA130" s="144"/>
      <c r="AB130" s="144"/>
      <c r="AC130" s="144"/>
      <c r="AD130" s="144"/>
      <c r="AE130" s="144"/>
      <c r="AF130" s="144"/>
      <c r="AG130" s="144"/>
      <c r="AH130" s="144"/>
      <c r="AI130" s="144"/>
      <c r="AJ130" s="144"/>
      <c r="AK130" s="144"/>
      <c r="AL130" s="144"/>
      <c r="AM130" s="144"/>
      <c r="AN130" s="144"/>
      <c r="AO130" s="144"/>
      <c r="AP130" s="144"/>
      <c r="AQ130" s="144"/>
      <c r="AR130" s="144"/>
      <c r="AS130" s="144"/>
      <c r="AT130" s="144"/>
      <c r="AU130" s="144"/>
      <c r="AV130" s="144"/>
      <c r="AW130" s="144"/>
      <c r="AX130" s="144"/>
      <c r="AY130" s="144"/>
      <c r="AZ130" s="144"/>
      <c r="BA130" s="144"/>
      <c r="BB130" s="144"/>
      <c r="BC130" s="144"/>
      <c r="BD130" s="144"/>
      <c r="BE130" s="144"/>
      <c r="BF130" s="144"/>
      <c r="BG130" s="144"/>
      <c r="BH130" s="144"/>
      <c r="BI130" s="144"/>
      <c r="BJ130" s="144"/>
      <c r="BK130" s="144"/>
      <c r="BL130" s="144"/>
      <c r="BM130" s="144"/>
      <c r="BN130" s="144"/>
      <c r="BO130" s="144"/>
      <c r="BP130" s="144"/>
      <c r="BQ130" s="144"/>
      <c r="BR130" s="144"/>
      <c r="BS130" s="144"/>
      <c r="BT130" s="144"/>
      <c r="BU130" s="144"/>
      <c r="BV130" s="144"/>
      <c r="BW130" s="144"/>
      <c r="BX130" s="144"/>
      <c r="BY130" s="144"/>
      <c r="BZ130" s="144"/>
      <c r="CA130" s="144"/>
      <c r="CB130" s="144"/>
      <c r="CC130" s="144"/>
      <c r="CD130" s="144"/>
      <c r="CE130" s="144"/>
      <c r="CF130" s="144"/>
      <c r="CG130" s="144"/>
      <c r="CH130" s="144"/>
      <c r="CI130" s="144"/>
      <c r="CJ130" s="144"/>
      <c r="CK130" s="144"/>
      <c r="CL130" s="144"/>
      <c r="CM130" s="144"/>
      <c r="CN130" s="144"/>
      <c r="CO130" s="144"/>
      <c r="CP130" s="144"/>
      <c r="CQ130" s="144"/>
      <c r="CR130" s="144"/>
      <c r="CS130" s="144"/>
      <c r="CT130" s="144"/>
      <c r="CU130" s="144"/>
      <c r="CV130" s="144"/>
      <c r="CW130" s="144"/>
      <c r="CX130" s="144"/>
      <c r="CY130" s="144"/>
      <c r="CZ130" s="144"/>
      <c r="DA130" s="144"/>
      <c r="DB130" s="144"/>
      <c r="DC130" s="144"/>
      <c r="DD130" s="144"/>
      <c r="DE130" s="144"/>
      <c r="DF130" s="144"/>
      <c r="DG130" s="144"/>
      <c r="DH130" s="144"/>
      <c r="DI130" s="144"/>
      <c r="DJ130" s="144"/>
      <c r="DK130" s="144"/>
      <c r="DL130" s="144"/>
      <c r="DM130" s="144"/>
      <c r="DN130" s="144"/>
      <c r="DO130" s="144"/>
      <c r="DP130" s="144"/>
      <c r="DQ130" s="144"/>
      <c r="DR130" s="144"/>
      <c r="DS130" s="144"/>
      <c r="DT130" s="144"/>
      <c r="DU130" s="144"/>
      <c r="DV130" s="144"/>
      <c r="DW130" s="144"/>
      <c r="DX130" s="144"/>
      <c r="DY130" s="144"/>
      <c r="DZ130" s="144"/>
      <c r="EA130" s="144"/>
      <c r="EB130" s="144"/>
      <c r="EC130" s="144"/>
      <c r="ED130" s="144"/>
      <c r="EE130" s="144"/>
      <c r="EF130" s="144"/>
      <c r="EG130" s="144"/>
      <c r="EH130" s="144"/>
      <c r="EI130" s="144"/>
      <c r="EJ130" s="144"/>
      <c r="EK130" s="144"/>
      <c r="EL130" s="144"/>
      <c r="EM130" s="144"/>
      <c r="EN130" s="144"/>
      <c r="EO130" s="144"/>
      <c r="EP130" s="144"/>
      <c r="EQ130" s="144"/>
      <c r="ER130" s="144"/>
      <c r="ES130" s="144"/>
      <c r="ET130" s="144"/>
      <c r="EU130" s="144"/>
      <c r="EV130" s="144"/>
      <c r="EW130" s="144"/>
      <c r="EX130" s="144"/>
      <c r="EY130" s="144"/>
      <c r="EZ130" s="144"/>
      <c r="FA130" s="144"/>
      <c r="FB130" s="144"/>
      <c r="FC130" s="144"/>
      <c r="FD130" s="144"/>
      <c r="FE130" s="144"/>
      <c r="FF130" s="144"/>
      <c r="FG130" s="144"/>
      <c r="FH130" s="144"/>
      <c r="FI130" s="144"/>
      <c r="FJ130" s="144"/>
      <c r="FK130" s="144"/>
      <c r="FL130" s="144"/>
      <c r="FM130" s="144"/>
      <c r="FN130" s="144"/>
      <c r="FO130" s="144"/>
      <c r="FP130" s="144"/>
      <c r="FQ130" s="144"/>
      <c r="FR130" s="144"/>
      <c r="FS130" s="144"/>
      <c r="FT130" s="144"/>
      <c r="FU130" s="144"/>
      <c r="FV130" s="144"/>
      <c r="FW130" s="144"/>
      <c r="FX130" s="144"/>
      <c r="FY130" s="144"/>
      <c r="FZ130" s="144"/>
      <c r="GA130" s="144"/>
      <c r="GB130" s="144"/>
      <c r="GC130" s="144"/>
      <c r="GD130" s="144"/>
      <c r="GE130" s="144"/>
      <c r="GF130" s="144"/>
      <c r="GG130" s="144"/>
      <c r="GH130" s="144"/>
      <c r="GI130" s="144"/>
      <c r="GJ130" s="144"/>
      <c r="GK130" s="144"/>
      <c r="GL130" s="144"/>
      <c r="GM130" s="144"/>
      <c r="GN130" s="144"/>
      <c r="GO130" s="144"/>
      <c r="GP130" s="144"/>
      <c r="GQ130" s="144"/>
      <c r="GR130" s="144"/>
      <c r="GS130" s="144"/>
      <c r="GT130" s="144"/>
      <c r="GU130" s="144"/>
      <c r="GV130" s="144"/>
      <c r="GW130" s="144"/>
      <c r="GX130" s="144"/>
      <c r="GY130" s="144"/>
      <c r="GZ130" s="144"/>
      <c r="HA130" s="144"/>
      <c r="HB130" s="144"/>
      <c r="HC130" s="144"/>
      <c r="HD130" s="144"/>
      <c r="HE130" s="144"/>
      <c r="HF130" s="144"/>
      <c r="HG130" s="144"/>
      <c r="HH130" s="144"/>
      <c r="HI130" s="144"/>
      <c r="HJ130" s="144"/>
      <c r="HK130" s="144"/>
      <c r="HL130" s="144"/>
      <c r="HM130" s="144"/>
      <c r="HN130" s="144"/>
      <c r="HO130" s="144"/>
      <c r="HP130" s="144"/>
      <c r="HQ130" s="144"/>
      <c r="HR130" s="144"/>
      <c r="HS130" s="144"/>
      <c r="HT130" s="144"/>
      <c r="HU130" s="144"/>
      <c r="HV130" s="144"/>
      <c r="HW130" s="144"/>
      <c r="HX130" s="144"/>
      <c r="HY130" s="144"/>
      <c r="HZ130" s="144"/>
      <c r="IA130" s="144"/>
      <c r="IB130" s="144"/>
      <c r="IC130" s="144"/>
      <c r="ID130" s="144"/>
      <c r="IE130" s="144"/>
      <c r="IF130" s="144"/>
      <c r="IG130" s="144"/>
      <c r="IH130" s="144"/>
      <c r="II130" s="144"/>
      <c r="IJ130" s="144"/>
      <c r="IK130" s="144"/>
      <c r="IL130" s="144"/>
      <c r="IM130" s="144"/>
      <c r="IN130" s="144"/>
      <c r="IO130" s="144"/>
      <c r="IP130" s="144"/>
      <c r="IQ130" s="144"/>
      <c r="IR130" s="144"/>
      <c r="IS130" s="144"/>
      <c r="IT130" s="144"/>
      <c r="IU130" s="144"/>
      <c r="IV130" s="144"/>
    </row>
    <row r="131" s="218" customFormat="1" ht="30" customHeight="1" spans="1:19">
      <c r="A131" s="44">
        <v>122</v>
      </c>
      <c r="B131" s="178" t="s">
        <v>275</v>
      </c>
      <c r="C131" s="197">
        <v>0</v>
      </c>
      <c r="D131" s="197"/>
      <c r="E131" s="197"/>
      <c r="F131" s="44" t="str">
        <f>F132</f>
        <v>人次</v>
      </c>
      <c r="G131" s="197">
        <v>0</v>
      </c>
      <c r="H131" s="197"/>
      <c r="I131" s="197"/>
      <c r="J131" s="197">
        <v>0</v>
      </c>
      <c r="K131" s="197">
        <v>0</v>
      </c>
      <c r="L131" s="211">
        <v>0</v>
      </c>
      <c r="M131" s="211">
        <v>0</v>
      </c>
      <c r="N131" s="211">
        <v>0</v>
      </c>
      <c r="O131" s="211">
        <v>0</v>
      </c>
      <c r="P131" s="211">
        <v>0</v>
      </c>
      <c r="Q131" s="211">
        <v>0</v>
      </c>
      <c r="R131" s="211"/>
      <c r="S131" s="178"/>
    </row>
    <row r="132" s="218" customFormat="1" ht="30" customHeight="1" spans="1:19">
      <c r="A132" s="44">
        <v>123</v>
      </c>
      <c r="B132" s="47" t="s">
        <v>276</v>
      </c>
      <c r="C132" s="197">
        <f>C133</f>
        <v>1</v>
      </c>
      <c r="D132" s="197"/>
      <c r="E132" s="197"/>
      <c r="F132" s="197" t="str">
        <f t="shared" ref="D132:Q132" si="24">F133</f>
        <v>人次</v>
      </c>
      <c r="G132" s="197">
        <f t="shared" si="24"/>
        <v>3000</v>
      </c>
      <c r="H132" s="197"/>
      <c r="I132" s="197"/>
      <c r="J132" s="197">
        <f t="shared" si="24"/>
        <v>2800</v>
      </c>
      <c r="K132" s="197">
        <f t="shared" si="24"/>
        <v>3000</v>
      </c>
      <c r="L132" s="211">
        <f t="shared" si="24"/>
        <v>30</v>
      </c>
      <c r="M132" s="211">
        <f t="shared" si="24"/>
        <v>0</v>
      </c>
      <c r="N132" s="211">
        <f t="shared" si="24"/>
        <v>0</v>
      </c>
      <c r="O132" s="211">
        <f t="shared" si="24"/>
        <v>30</v>
      </c>
      <c r="P132" s="211">
        <f t="shared" si="24"/>
        <v>0</v>
      </c>
      <c r="Q132" s="211">
        <f t="shared" si="24"/>
        <v>0</v>
      </c>
      <c r="R132" s="211"/>
      <c r="S132" s="178"/>
    </row>
    <row r="133" s="23" customFormat="1" ht="30" customHeight="1" spans="1:256">
      <c r="A133" s="44">
        <v>124</v>
      </c>
      <c r="B133" s="139" t="s">
        <v>887</v>
      </c>
      <c r="C133" s="129">
        <v>1</v>
      </c>
      <c r="D133" s="139" t="s">
        <v>278</v>
      </c>
      <c r="E133" s="139" t="s">
        <v>266</v>
      </c>
      <c r="F133" s="129" t="s">
        <v>272</v>
      </c>
      <c r="G133" s="129">
        <v>3000</v>
      </c>
      <c r="H133" s="139" t="s">
        <v>888</v>
      </c>
      <c r="I133" s="129" t="s">
        <v>608</v>
      </c>
      <c r="J133" s="142">
        <v>2800</v>
      </c>
      <c r="K133" s="142">
        <v>3000</v>
      </c>
      <c r="L133" s="103">
        <v>30</v>
      </c>
      <c r="M133" s="103"/>
      <c r="N133" s="103"/>
      <c r="O133" s="103">
        <v>30</v>
      </c>
      <c r="P133" s="103"/>
      <c r="Q133" s="103"/>
      <c r="R133" s="103" t="s">
        <v>280</v>
      </c>
      <c r="S133" s="139"/>
      <c r="T133" s="144"/>
      <c r="U133" s="144"/>
      <c r="V133" s="144"/>
      <c r="W133" s="144"/>
      <c r="X133" s="144"/>
      <c r="Y133" s="144"/>
      <c r="Z133" s="144"/>
      <c r="AA133" s="144"/>
      <c r="AB133" s="144"/>
      <c r="AC133" s="144"/>
      <c r="AD133" s="144"/>
      <c r="AE133" s="144"/>
      <c r="AF133" s="144"/>
      <c r="AG133" s="144"/>
      <c r="AH133" s="144"/>
      <c r="AI133" s="144"/>
      <c r="AJ133" s="144"/>
      <c r="AK133" s="144"/>
      <c r="AL133" s="144"/>
      <c r="AM133" s="144"/>
      <c r="AN133" s="144"/>
      <c r="AO133" s="144"/>
      <c r="AP133" s="144"/>
      <c r="AQ133" s="144"/>
      <c r="AR133" s="144"/>
      <c r="AS133" s="144"/>
      <c r="AT133" s="144"/>
      <c r="AU133" s="144"/>
      <c r="AV133" s="144"/>
      <c r="AW133" s="144"/>
      <c r="AX133" s="144"/>
      <c r="AY133" s="144"/>
      <c r="AZ133" s="144"/>
      <c r="BA133" s="144"/>
      <c r="BB133" s="144"/>
      <c r="BC133" s="144"/>
      <c r="BD133" s="144"/>
      <c r="BE133" s="144"/>
      <c r="BF133" s="144"/>
      <c r="BG133" s="144"/>
      <c r="BH133" s="144"/>
      <c r="BI133" s="144"/>
      <c r="BJ133" s="144"/>
      <c r="BK133" s="144"/>
      <c r="BL133" s="144"/>
      <c r="BM133" s="144"/>
      <c r="BN133" s="144"/>
      <c r="BO133" s="144"/>
      <c r="BP133" s="144"/>
      <c r="BQ133" s="144"/>
      <c r="BR133" s="144"/>
      <c r="BS133" s="144"/>
      <c r="BT133" s="144"/>
      <c r="BU133" s="144"/>
      <c r="BV133" s="144"/>
      <c r="BW133" s="144"/>
      <c r="BX133" s="144"/>
      <c r="BY133" s="144"/>
      <c r="BZ133" s="144"/>
      <c r="CA133" s="144"/>
      <c r="CB133" s="144"/>
      <c r="CC133" s="144"/>
      <c r="CD133" s="144"/>
      <c r="CE133" s="144"/>
      <c r="CF133" s="144"/>
      <c r="CG133" s="144"/>
      <c r="CH133" s="144"/>
      <c r="CI133" s="144"/>
      <c r="CJ133" s="144"/>
      <c r="CK133" s="144"/>
      <c r="CL133" s="144"/>
      <c r="CM133" s="144"/>
      <c r="CN133" s="144"/>
      <c r="CO133" s="144"/>
      <c r="CP133" s="144"/>
      <c r="CQ133" s="144"/>
      <c r="CR133" s="144"/>
      <c r="CS133" s="144"/>
      <c r="CT133" s="144"/>
      <c r="CU133" s="144"/>
      <c r="CV133" s="144"/>
      <c r="CW133" s="144"/>
      <c r="CX133" s="144"/>
      <c r="CY133" s="144"/>
      <c r="CZ133" s="144"/>
      <c r="DA133" s="144"/>
      <c r="DB133" s="144"/>
      <c r="DC133" s="144"/>
      <c r="DD133" s="144"/>
      <c r="DE133" s="144"/>
      <c r="DF133" s="144"/>
      <c r="DG133" s="144"/>
      <c r="DH133" s="144"/>
      <c r="DI133" s="144"/>
      <c r="DJ133" s="144"/>
      <c r="DK133" s="144"/>
      <c r="DL133" s="144"/>
      <c r="DM133" s="144"/>
      <c r="DN133" s="144"/>
      <c r="DO133" s="144"/>
      <c r="DP133" s="144"/>
      <c r="DQ133" s="144"/>
      <c r="DR133" s="144"/>
      <c r="DS133" s="144"/>
      <c r="DT133" s="144"/>
      <c r="DU133" s="144"/>
      <c r="DV133" s="144"/>
      <c r="DW133" s="144"/>
      <c r="DX133" s="144"/>
      <c r="DY133" s="144"/>
      <c r="DZ133" s="144"/>
      <c r="EA133" s="144"/>
      <c r="EB133" s="144"/>
      <c r="EC133" s="144"/>
      <c r="ED133" s="144"/>
      <c r="EE133" s="144"/>
      <c r="EF133" s="144"/>
      <c r="EG133" s="144"/>
      <c r="EH133" s="144"/>
      <c r="EI133" s="144"/>
      <c r="EJ133" s="144"/>
      <c r="EK133" s="144"/>
      <c r="EL133" s="144"/>
      <c r="EM133" s="144"/>
      <c r="EN133" s="144"/>
      <c r="EO133" s="144"/>
      <c r="EP133" s="144"/>
      <c r="EQ133" s="144"/>
      <c r="ER133" s="144"/>
      <c r="ES133" s="144"/>
      <c r="ET133" s="144"/>
      <c r="EU133" s="144"/>
      <c r="EV133" s="144"/>
      <c r="EW133" s="144"/>
      <c r="EX133" s="144"/>
      <c r="EY133" s="144"/>
      <c r="EZ133" s="144"/>
      <c r="FA133" s="144"/>
      <c r="FB133" s="144"/>
      <c r="FC133" s="144"/>
      <c r="FD133" s="144"/>
      <c r="FE133" s="144"/>
      <c r="FF133" s="144"/>
      <c r="FG133" s="144"/>
      <c r="FH133" s="144"/>
      <c r="FI133" s="144"/>
      <c r="FJ133" s="144"/>
      <c r="FK133" s="144"/>
      <c r="FL133" s="144"/>
      <c r="FM133" s="144"/>
      <c r="FN133" s="144"/>
      <c r="FO133" s="144"/>
      <c r="FP133" s="144"/>
      <c r="FQ133" s="144"/>
      <c r="FR133" s="144"/>
      <c r="FS133" s="144"/>
      <c r="FT133" s="144"/>
      <c r="FU133" s="144"/>
      <c r="FV133" s="144"/>
      <c r="FW133" s="144"/>
      <c r="FX133" s="144"/>
      <c r="FY133" s="144"/>
      <c r="FZ133" s="144"/>
      <c r="GA133" s="144"/>
      <c r="GB133" s="144"/>
      <c r="GC133" s="144"/>
      <c r="GD133" s="144"/>
      <c r="GE133" s="144"/>
      <c r="GF133" s="144"/>
      <c r="GG133" s="144"/>
      <c r="GH133" s="144"/>
      <c r="GI133" s="144"/>
      <c r="GJ133" s="144"/>
      <c r="GK133" s="144"/>
      <c r="GL133" s="144"/>
      <c r="GM133" s="144"/>
      <c r="GN133" s="144"/>
      <c r="GO133" s="144"/>
      <c r="GP133" s="144"/>
      <c r="GQ133" s="144"/>
      <c r="GR133" s="144"/>
      <c r="GS133" s="144"/>
      <c r="GT133" s="144"/>
      <c r="GU133" s="144"/>
      <c r="GV133" s="144"/>
      <c r="GW133" s="144"/>
      <c r="GX133" s="144"/>
      <c r="GY133" s="144"/>
      <c r="GZ133" s="144"/>
      <c r="HA133" s="144"/>
      <c r="HB133" s="144"/>
      <c r="HC133" s="144"/>
      <c r="HD133" s="144"/>
      <c r="HE133" s="144"/>
      <c r="HF133" s="144"/>
      <c r="HG133" s="144"/>
      <c r="HH133" s="144"/>
      <c r="HI133" s="144"/>
      <c r="HJ133" s="144"/>
      <c r="HK133" s="144"/>
      <c r="HL133" s="144"/>
      <c r="HM133" s="144"/>
      <c r="HN133" s="144"/>
      <c r="HO133" s="144"/>
      <c r="HP133" s="144"/>
      <c r="HQ133" s="144"/>
      <c r="HR133" s="144"/>
      <c r="HS133" s="144"/>
      <c r="HT133" s="144"/>
      <c r="HU133" s="144"/>
      <c r="HV133" s="144"/>
      <c r="HW133" s="144"/>
      <c r="HX133" s="144"/>
      <c r="HY133" s="144"/>
      <c r="HZ133" s="144"/>
      <c r="IA133" s="144"/>
      <c r="IB133" s="144"/>
      <c r="IC133" s="144"/>
      <c r="ID133" s="144"/>
      <c r="IE133" s="144"/>
      <c r="IF133" s="144"/>
      <c r="IG133" s="144"/>
      <c r="IH133" s="144"/>
      <c r="II133" s="144"/>
      <c r="IJ133" s="144"/>
      <c r="IK133" s="144"/>
      <c r="IL133" s="144"/>
      <c r="IM133" s="144"/>
      <c r="IN133" s="144"/>
      <c r="IO133" s="144"/>
      <c r="IP133" s="144"/>
      <c r="IQ133" s="144"/>
      <c r="IR133" s="144"/>
      <c r="IS133" s="144"/>
      <c r="IT133" s="144"/>
      <c r="IU133" s="144"/>
      <c r="IV133" s="144"/>
    </row>
    <row r="134" s="215" customFormat="1" ht="30" customHeight="1" spans="1:256">
      <c r="A134" s="44">
        <v>125</v>
      </c>
      <c r="B134" s="47" t="s">
        <v>283</v>
      </c>
      <c r="C134" s="197">
        <f>C135+C138+C148</f>
        <v>10</v>
      </c>
      <c r="D134" s="197"/>
      <c r="E134" s="197"/>
      <c r="F134" s="197"/>
      <c r="G134" s="197"/>
      <c r="H134" s="197"/>
      <c r="I134" s="197"/>
      <c r="J134" s="197">
        <f t="shared" ref="D134:Q134" si="25">J135+J138+J148</f>
        <v>431</v>
      </c>
      <c r="K134" s="197">
        <f t="shared" si="25"/>
        <v>1763</v>
      </c>
      <c r="L134" s="211">
        <f t="shared" si="25"/>
        <v>2040.9</v>
      </c>
      <c r="M134" s="211">
        <f t="shared" si="25"/>
        <v>659.5</v>
      </c>
      <c r="N134" s="211">
        <f t="shared" si="25"/>
        <v>200</v>
      </c>
      <c r="O134" s="211">
        <f t="shared" si="25"/>
        <v>1181.4</v>
      </c>
      <c r="P134" s="211">
        <f t="shared" si="25"/>
        <v>0</v>
      </c>
      <c r="Q134" s="211">
        <f t="shared" si="25"/>
        <v>0</v>
      </c>
      <c r="R134" s="211"/>
      <c r="S134" s="178"/>
      <c r="T134" s="218"/>
      <c r="U134" s="218"/>
      <c r="V134" s="218"/>
      <c r="W134" s="218"/>
      <c r="X134" s="218"/>
      <c r="Y134" s="218"/>
      <c r="Z134" s="218"/>
      <c r="AA134" s="218"/>
      <c r="AB134" s="218"/>
      <c r="AC134" s="218"/>
      <c r="AD134" s="218"/>
      <c r="AE134" s="218"/>
      <c r="AF134" s="218"/>
      <c r="AG134" s="218"/>
      <c r="AH134" s="218"/>
      <c r="AI134" s="218"/>
      <c r="AJ134" s="218"/>
      <c r="AK134" s="218"/>
      <c r="AL134" s="218"/>
      <c r="AM134" s="218"/>
      <c r="AN134" s="218"/>
      <c r="AO134" s="218"/>
      <c r="AP134" s="218"/>
      <c r="AQ134" s="218"/>
      <c r="AR134" s="218"/>
      <c r="AS134" s="218"/>
      <c r="AT134" s="218"/>
      <c r="AU134" s="218"/>
      <c r="AV134" s="218"/>
      <c r="AW134" s="218"/>
      <c r="AX134" s="218"/>
      <c r="AY134" s="218"/>
      <c r="AZ134" s="218"/>
      <c r="BA134" s="218"/>
      <c r="BB134" s="218"/>
      <c r="BC134" s="218"/>
      <c r="BD134" s="218"/>
      <c r="BE134" s="218"/>
      <c r="BF134" s="218"/>
      <c r="BG134" s="218"/>
      <c r="BH134" s="218"/>
      <c r="BI134" s="218"/>
      <c r="BJ134" s="218"/>
      <c r="BK134" s="218"/>
      <c r="BL134" s="218"/>
      <c r="BM134" s="218"/>
      <c r="BN134" s="218"/>
      <c r="BO134" s="218"/>
      <c r="BP134" s="218"/>
      <c r="BQ134" s="218"/>
      <c r="BR134" s="218"/>
      <c r="BS134" s="218"/>
      <c r="BT134" s="218"/>
      <c r="BU134" s="218"/>
      <c r="BV134" s="218"/>
      <c r="BW134" s="218"/>
      <c r="BX134" s="218"/>
      <c r="BY134" s="218"/>
      <c r="BZ134" s="218"/>
      <c r="CA134" s="218"/>
      <c r="CB134" s="218"/>
      <c r="CC134" s="218"/>
      <c r="CD134" s="218"/>
      <c r="CE134" s="218"/>
      <c r="CF134" s="218"/>
      <c r="CG134" s="218"/>
      <c r="CH134" s="218"/>
      <c r="CI134" s="218"/>
      <c r="CJ134" s="218"/>
      <c r="CK134" s="218"/>
      <c r="CL134" s="218"/>
      <c r="CM134" s="218"/>
      <c r="CN134" s="218"/>
      <c r="CO134" s="218"/>
      <c r="CP134" s="218"/>
      <c r="CQ134" s="218"/>
      <c r="CR134" s="218"/>
      <c r="CS134" s="218"/>
      <c r="CT134" s="218"/>
      <c r="CU134" s="218"/>
      <c r="CV134" s="218"/>
      <c r="CW134" s="218"/>
      <c r="CX134" s="218"/>
      <c r="CY134" s="218"/>
      <c r="CZ134" s="218"/>
      <c r="DA134" s="218"/>
      <c r="DB134" s="218"/>
      <c r="DC134" s="218"/>
      <c r="DD134" s="218"/>
      <c r="DE134" s="218"/>
      <c r="DF134" s="218"/>
      <c r="DG134" s="218"/>
      <c r="DH134" s="218"/>
      <c r="DI134" s="218"/>
      <c r="DJ134" s="218"/>
      <c r="DK134" s="218"/>
      <c r="DL134" s="218"/>
      <c r="DM134" s="218"/>
      <c r="DN134" s="218"/>
      <c r="DO134" s="218"/>
      <c r="DP134" s="218"/>
      <c r="DQ134" s="218"/>
      <c r="DR134" s="218"/>
      <c r="DS134" s="218"/>
      <c r="DT134" s="218"/>
      <c r="DU134" s="218"/>
      <c r="DV134" s="218"/>
      <c r="DW134" s="218"/>
      <c r="DX134" s="218"/>
      <c r="DY134" s="218"/>
      <c r="DZ134" s="218"/>
      <c r="EA134" s="218"/>
      <c r="EB134" s="218"/>
      <c r="EC134" s="218"/>
      <c r="ED134" s="218"/>
      <c r="EE134" s="218"/>
      <c r="EF134" s="218"/>
      <c r="EG134" s="218"/>
      <c r="EH134" s="218"/>
      <c r="EI134" s="218"/>
      <c r="EJ134" s="218"/>
      <c r="EK134" s="218"/>
      <c r="EL134" s="218"/>
      <c r="EM134" s="218"/>
      <c r="EN134" s="218"/>
      <c r="EO134" s="218"/>
      <c r="EP134" s="218"/>
      <c r="EQ134" s="218"/>
      <c r="ER134" s="218"/>
      <c r="ES134" s="218"/>
      <c r="ET134" s="218"/>
      <c r="EU134" s="218"/>
      <c r="EV134" s="218"/>
      <c r="EW134" s="218"/>
      <c r="EX134" s="218"/>
      <c r="EY134" s="218"/>
      <c r="EZ134" s="218"/>
      <c r="FA134" s="218"/>
      <c r="FB134" s="218"/>
      <c r="FC134" s="218"/>
      <c r="FD134" s="218"/>
      <c r="FE134" s="218"/>
      <c r="FF134" s="218"/>
      <c r="FG134" s="218"/>
      <c r="FH134" s="218"/>
      <c r="FI134" s="218"/>
      <c r="FJ134" s="218"/>
      <c r="FK134" s="218"/>
      <c r="FL134" s="218"/>
      <c r="FM134" s="218"/>
      <c r="FN134" s="218"/>
      <c r="FO134" s="218"/>
      <c r="FP134" s="218"/>
      <c r="FQ134" s="218"/>
      <c r="FR134" s="218"/>
      <c r="FS134" s="218"/>
      <c r="FT134" s="218"/>
      <c r="FU134" s="218"/>
      <c r="FV134" s="218"/>
      <c r="FW134" s="218"/>
      <c r="FX134" s="218"/>
      <c r="FY134" s="218"/>
      <c r="FZ134" s="218"/>
      <c r="GA134" s="218"/>
      <c r="GB134" s="218"/>
      <c r="GC134" s="218"/>
      <c r="GD134" s="218"/>
      <c r="GE134" s="218"/>
      <c r="GF134" s="218"/>
      <c r="GG134" s="218"/>
      <c r="GH134" s="218"/>
      <c r="GI134" s="218"/>
      <c r="GJ134" s="218"/>
      <c r="GK134" s="218"/>
      <c r="GL134" s="218"/>
      <c r="GM134" s="218"/>
      <c r="GN134" s="218"/>
      <c r="GO134" s="218"/>
      <c r="GP134" s="218"/>
      <c r="GQ134" s="218"/>
      <c r="GR134" s="218"/>
      <c r="GS134" s="218"/>
      <c r="GT134" s="218"/>
      <c r="GU134" s="218"/>
      <c r="GV134" s="218"/>
      <c r="GW134" s="218"/>
      <c r="GX134" s="218"/>
      <c r="GY134" s="218"/>
      <c r="GZ134" s="218"/>
      <c r="HA134" s="218"/>
      <c r="HB134" s="218"/>
      <c r="HC134" s="218"/>
      <c r="HD134" s="218"/>
      <c r="HE134" s="218"/>
      <c r="HF134" s="218"/>
      <c r="HG134" s="218"/>
      <c r="HH134" s="218"/>
      <c r="HI134" s="218"/>
      <c r="HJ134" s="218"/>
      <c r="HK134" s="218"/>
      <c r="HL134" s="218"/>
      <c r="HM134" s="218"/>
      <c r="HN134" s="218"/>
      <c r="HO134" s="218"/>
      <c r="HP134" s="218"/>
      <c r="HQ134" s="218"/>
      <c r="HR134" s="218"/>
      <c r="HS134" s="218"/>
      <c r="HT134" s="218"/>
      <c r="HU134" s="218"/>
      <c r="HV134" s="218"/>
      <c r="HW134" s="218"/>
      <c r="HX134" s="218"/>
      <c r="HY134" s="218"/>
      <c r="HZ134" s="218"/>
      <c r="IA134" s="218"/>
      <c r="IB134" s="218"/>
      <c r="IC134" s="218"/>
      <c r="ID134" s="218"/>
      <c r="IE134" s="218"/>
      <c r="IF134" s="218"/>
      <c r="IG134" s="218"/>
      <c r="IH134" s="218"/>
      <c r="II134" s="218"/>
      <c r="IJ134" s="218"/>
      <c r="IK134" s="218"/>
      <c r="IL134" s="218"/>
      <c r="IM134" s="218"/>
      <c r="IN134" s="218"/>
      <c r="IO134" s="218"/>
      <c r="IP134" s="218"/>
      <c r="IQ134" s="218"/>
      <c r="IR134" s="218"/>
      <c r="IS134" s="218"/>
      <c r="IT134" s="218"/>
      <c r="IU134" s="218"/>
      <c r="IV134" s="218"/>
    </row>
    <row r="135" s="215" customFormat="1" ht="30" customHeight="1" spans="1:256">
      <c r="A135" s="44">
        <v>126</v>
      </c>
      <c r="B135" s="47" t="s">
        <v>284</v>
      </c>
      <c r="C135" s="44">
        <f>C136+C137</f>
        <v>0</v>
      </c>
      <c r="D135" s="44"/>
      <c r="E135" s="44"/>
      <c r="F135" s="44"/>
      <c r="G135" s="44"/>
      <c r="H135" s="44"/>
      <c r="I135" s="44"/>
      <c r="J135" s="44">
        <f t="shared" ref="D135:Q135" si="26">J136+J137</f>
        <v>0</v>
      </c>
      <c r="K135" s="44">
        <f t="shared" si="26"/>
        <v>0</v>
      </c>
      <c r="L135" s="82">
        <f t="shared" si="26"/>
        <v>0</v>
      </c>
      <c r="M135" s="82">
        <f t="shared" si="26"/>
        <v>0</v>
      </c>
      <c r="N135" s="82">
        <f t="shared" si="26"/>
        <v>0</v>
      </c>
      <c r="O135" s="82">
        <f t="shared" si="26"/>
        <v>0</v>
      </c>
      <c r="P135" s="82">
        <f t="shared" si="26"/>
        <v>0</v>
      </c>
      <c r="Q135" s="82">
        <f t="shared" si="26"/>
        <v>0</v>
      </c>
      <c r="R135" s="211"/>
      <c r="S135" s="178"/>
      <c r="T135" s="218"/>
      <c r="U135" s="218"/>
      <c r="V135" s="218"/>
      <c r="W135" s="218"/>
      <c r="X135" s="218"/>
      <c r="Y135" s="218"/>
      <c r="Z135" s="218"/>
      <c r="AA135" s="218"/>
      <c r="AB135" s="218"/>
      <c r="AC135" s="218"/>
      <c r="AD135" s="218"/>
      <c r="AE135" s="218"/>
      <c r="AF135" s="218"/>
      <c r="AG135" s="218"/>
      <c r="AH135" s="218"/>
      <c r="AI135" s="218"/>
      <c r="AJ135" s="218"/>
      <c r="AK135" s="218"/>
      <c r="AL135" s="218"/>
      <c r="AM135" s="218"/>
      <c r="AN135" s="218"/>
      <c r="AO135" s="218"/>
      <c r="AP135" s="218"/>
      <c r="AQ135" s="218"/>
      <c r="AR135" s="218"/>
      <c r="AS135" s="218"/>
      <c r="AT135" s="218"/>
      <c r="AU135" s="218"/>
      <c r="AV135" s="218"/>
      <c r="AW135" s="218"/>
      <c r="AX135" s="218"/>
      <c r="AY135" s="218"/>
      <c r="AZ135" s="218"/>
      <c r="BA135" s="218"/>
      <c r="BB135" s="218"/>
      <c r="BC135" s="218"/>
      <c r="BD135" s="218"/>
      <c r="BE135" s="218"/>
      <c r="BF135" s="218"/>
      <c r="BG135" s="218"/>
      <c r="BH135" s="218"/>
      <c r="BI135" s="218"/>
      <c r="BJ135" s="218"/>
      <c r="BK135" s="218"/>
      <c r="BL135" s="218"/>
      <c r="BM135" s="218"/>
      <c r="BN135" s="218"/>
      <c r="BO135" s="218"/>
      <c r="BP135" s="218"/>
      <c r="BQ135" s="218"/>
      <c r="BR135" s="218"/>
      <c r="BS135" s="218"/>
      <c r="BT135" s="218"/>
      <c r="BU135" s="218"/>
      <c r="BV135" s="218"/>
      <c r="BW135" s="218"/>
      <c r="BX135" s="218"/>
      <c r="BY135" s="218"/>
      <c r="BZ135" s="218"/>
      <c r="CA135" s="218"/>
      <c r="CB135" s="218"/>
      <c r="CC135" s="218"/>
      <c r="CD135" s="218"/>
      <c r="CE135" s="218"/>
      <c r="CF135" s="218"/>
      <c r="CG135" s="218"/>
      <c r="CH135" s="218"/>
      <c r="CI135" s="218"/>
      <c r="CJ135" s="218"/>
      <c r="CK135" s="218"/>
      <c r="CL135" s="218"/>
      <c r="CM135" s="218"/>
      <c r="CN135" s="218"/>
      <c r="CO135" s="218"/>
      <c r="CP135" s="218"/>
      <c r="CQ135" s="218"/>
      <c r="CR135" s="218"/>
      <c r="CS135" s="218"/>
      <c r="CT135" s="218"/>
      <c r="CU135" s="218"/>
      <c r="CV135" s="218"/>
      <c r="CW135" s="218"/>
      <c r="CX135" s="218"/>
      <c r="CY135" s="218"/>
      <c r="CZ135" s="218"/>
      <c r="DA135" s="218"/>
      <c r="DB135" s="218"/>
      <c r="DC135" s="218"/>
      <c r="DD135" s="218"/>
      <c r="DE135" s="218"/>
      <c r="DF135" s="218"/>
      <c r="DG135" s="218"/>
      <c r="DH135" s="218"/>
      <c r="DI135" s="218"/>
      <c r="DJ135" s="218"/>
      <c r="DK135" s="218"/>
      <c r="DL135" s="218"/>
      <c r="DM135" s="218"/>
      <c r="DN135" s="218"/>
      <c r="DO135" s="218"/>
      <c r="DP135" s="218"/>
      <c r="DQ135" s="218"/>
      <c r="DR135" s="218"/>
      <c r="DS135" s="218"/>
      <c r="DT135" s="218"/>
      <c r="DU135" s="218"/>
      <c r="DV135" s="218"/>
      <c r="DW135" s="218"/>
      <c r="DX135" s="218"/>
      <c r="DY135" s="218"/>
      <c r="DZ135" s="218"/>
      <c r="EA135" s="218"/>
      <c r="EB135" s="218"/>
      <c r="EC135" s="218"/>
      <c r="ED135" s="218"/>
      <c r="EE135" s="218"/>
      <c r="EF135" s="218"/>
      <c r="EG135" s="218"/>
      <c r="EH135" s="218"/>
      <c r="EI135" s="218"/>
      <c r="EJ135" s="218"/>
      <c r="EK135" s="218"/>
      <c r="EL135" s="218"/>
      <c r="EM135" s="218"/>
      <c r="EN135" s="218"/>
      <c r="EO135" s="218"/>
      <c r="EP135" s="218"/>
      <c r="EQ135" s="218"/>
      <c r="ER135" s="218"/>
      <c r="ES135" s="218"/>
      <c r="ET135" s="218"/>
      <c r="EU135" s="218"/>
      <c r="EV135" s="218"/>
      <c r="EW135" s="218"/>
      <c r="EX135" s="218"/>
      <c r="EY135" s="218"/>
      <c r="EZ135" s="218"/>
      <c r="FA135" s="218"/>
      <c r="FB135" s="218"/>
      <c r="FC135" s="218"/>
      <c r="FD135" s="218"/>
      <c r="FE135" s="218"/>
      <c r="FF135" s="218"/>
      <c r="FG135" s="218"/>
      <c r="FH135" s="218"/>
      <c r="FI135" s="218"/>
      <c r="FJ135" s="218"/>
      <c r="FK135" s="218"/>
      <c r="FL135" s="218"/>
      <c r="FM135" s="218"/>
      <c r="FN135" s="218"/>
      <c r="FO135" s="218"/>
      <c r="FP135" s="218"/>
      <c r="FQ135" s="218"/>
      <c r="FR135" s="218"/>
      <c r="FS135" s="218"/>
      <c r="FT135" s="218"/>
      <c r="FU135" s="218"/>
      <c r="FV135" s="218"/>
      <c r="FW135" s="218"/>
      <c r="FX135" s="218"/>
      <c r="FY135" s="218"/>
      <c r="FZ135" s="218"/>
      <c r="GA135" s="218"/>
      <c r="GB135" s="218"/>
      <c r="GC135" s="218"/>
      <c r="GD135" s="218"/>
      <c r="GE135" s="218"/>
      <c r="GF135" s="218"/>
      <c r="GG135" s="218"/>
      <c r="GH135" s="218"/>
      <c r="GI135" s="218"/>
      <c r="GJ135" s="218"/>
      <c r="GK135" s="218"/>
      <c r="GL135" s="218"/>
      <c r="GM135" s="218"/>
      <c r="GN135" s="218"/>
      <c r="GO135" s="218"/>
      <c r="GP135" s="218"/>
      <c r="GQ135" s="218"/>
      <c r="GR135" s="218"/>
      <c r="GS135" s="218"/>
      <c r="GT135" s="218"/>
      <c r="GU135" s="218"/>
      <c r="GV135" s="218"/>
      <c r="GW135" s="218"/>
      <c r="GX135" s="218"/>
      <c r="GY135" s="218"/>
      <c r="GZ135" s="218"/>
      <c r="HA135" s="218"/>
      <c r="HB135" s="218"/>
      <c r="HC135" s="218"/>
      <c r="HD135" s="218"/>
      <c r="HE135" s="218"/>
      <c r="HF135" s="218"/>
      <c r="HG135" s="218"/>
      <c r="HH135" s="218"/>
      <c r="HI135" s="218"/>
      <c r="HJ135" s="218"/>
      <c r="HK135" s="218"/>
      <c r="HL135" s="218"/>
      <c r="HM135" s="218"/>
      <c r="HN135" s="218"/>
      <c r="HO135" s="218"/>
      <c r="HP135" s="218"/>
      <c r="HQ135" s="218"/>
      <c r="HR135" s="218"/>
      <c r="HS135" s="218"/>
      <c r="HT135" s="218"/>
      <c r="HU135" s="218"/>
      <c r="HV135" s="218"/>
      <c r="HW135" s="218"/>
      <c r="HX135" s="218"/>
      <c r="HY135" s="218"/>
      <c r="HZ135" s="218"/>
      <c r="IA135" s="218"/>
      <c r="IB135" s="218"/>
      <c r="IC135" s="218"/>
      <c r="ID135" s="218"/>
      <c r="IE135" s="218"/>
      <c r="IF135" s="218"/>
      <c r="IG135" s="218"/>
      <c r="IH135" s="218"/>
      <c r="II135" s="218"/>
      <c r="IJ135" s="218"/>
      <c r="IK135" s="218"/>
      <c r="IL135" s="218"/>
      <c r="IM135" s="218"/>
      <c r="IN135" s="218"/>
      <c r="IO135" s="218"/>
      <c r="IP135" s="218"/>
      <c r="IQ135" s="218"/>
      <c r="IR135" s="218"/>
      <c r="IS135" s="218"/>
      <c r="IT135" s="218"/>
      <c r="IU135" s="218"/>
      <c r="IV135" s="218"/>
    </row>
    <row r="136" s="215" customFormat="1" ht="30" customHeight="1" spans="1:256">
      <c r="A136" s="44">
        <v>127</v>
      </c>
      <c r="B136" s="46" t="s">
        <v>889</v>
      </c>
      <c r="C136" s="44"/>
      <c r="D136" s="44"/>
      <c r="E136" s="44"/>
      <c r="F136" s="45" t="s">
        <v>286</v>
      </c>
      <c r="G136" s="197"/>
      <c r="H136" s="178"/>
      <c r="I136" s="197"/>
      <c r="J136" s="212"/>
      <c r="K136" s="212"/>
      <c r="L136" s="211"/>
      <c r="M136" s="211"/>
      <c r="N136" s="211"/>
      <c r="O136" s="211"/>
      <c r="P136" s="211"/>
      <c r="Q136" s="211"/>
      <c r="R136" s="211"/>
      <c r="S136" s="178"/>
      <c r="T136" s="218"/>
      <c r="U136" s="218"/>
      <c r="V136" s="218"/>
      <c r="W136" s="218"/>
      <c r="X136" s="218"/>
      <c r="Y136" s="218"/>
      <c r="Z136" s="218"/>
      <c r="AA136" s="218"/>
      <c r="AB136" s="218"/>
      <c r="AC136" s="218"/>
      <c r="AD136" s="218"/>
      <c r="AE136" s="218"/>
      <c r="AF136" s="218"/>
      <c r="AG136" s="218"/>
      <c r="AH136" s="218"/>
      <c r="AI136" s="218"/>
      <c r="AJ136" s="218"/>
      <c r="AK136" s="218"/>
      <c r="AL136" s="218"/>
      <c r="AM136" s="218"/>
      <c r="AN136" s="218"/>
      <c r="AO136" s="218"/>
      <c r="AP136" s="218"/>
      <c r="AQ136" s="218"/>
      <c r="AR136" s="218"/>
      <c r="AS136" s="218"/>
      <c r="AT136" s="218"/>
      <c r="AU136" s="218"/>
      <c r="AV136" s="218"/>
      <c r="AW136" s="218"/>
      <c r="AX136" s="218"/>
      <c r="AY136" s="218"/>
      <c r="AZ136" s="218"/>
      <c r="BA136" s="218"/>
      <c r="BB136" s="218"/>
      <c r="BC136" s="218"/>
      <c r="BD136" s="218"/>
      <c r="BE136" s="218"/>
      <c r="BF136" s="218"/>
      <c r="BG136" s="218"/>
      <c r="BH136" s="218"/>
      <c r="BI136" s="218"/>
      <c r="BJ136" s="218"/>
      <c r="BK136" s="218"/>
      <c r="BL136" s="218"/>
      <c r="BM136" s="218"/>
      <c r="BN136" s="218"/>
      <c r="BO136" s="218"/>
      <c r="BP136" s="218"/>
      <c r="BQ136" s="218"/>
      <c r="BR136" s="218"/>
      <c r="BS136" s="218"/>
      <c r="BT136" s="218"/>
      <c r="BU136" s="218"/>
      <c r="BV136" s="218"/>
      <c r="BW136" s="218"/>
      <c r="BX136" s="218"/>
      <c r="BY136" s="218"/>
      <c r="BZ136" s="218"/>
      <c r="CA136" s="218"/>
      <c r="CB136" s="218"/>
      <c r="CC136" s="218"/>
      <c r="CD136" s="218"/>
      <c r="CE136" s="218"/>
      <c r="CF136" s="218"/>
      <c r="CG136" s="218"/>
      <c r="CH136" s="218"/>
      <c r="CI136" s="218"/>
      <c r="CJ136" s="218"/>
      <c r="CK136" s="218"/>
      <c r="CL136" s="218"/>
      <c r="CM136" s="218"/>
      <c r="CN136" s="218"/>
      <c r="CO136" s="218"/>
      <c r="CP136" s="218"/>
      <c r="CQ136" s="218"/>
      <c r="CR136" s="218"/>
      <c r="CS136" s="218"/>
      <c r="CT136" s="218"/>
      <c r="CU136" s="218"/>
      <c r="CV136" s="218"/>
      <c r="CW136" s="218"/>
      <c r="CX136" s="218"/>
      <c r="CY136" s="218"/>
      <c r="CZ136" s="218"/>
      <c r="DA136" s="218"/>
      <c r="DB136" s="218"/>
      <c r="DC136" s="218"/>
      <c r="DD136" s="218"/>
      <c r="DE136" s="218"/>
      <c r="DF136" s="218"/>
      <c r="DG136" s="218"/>
      <c r="DH136" s="218"/>
      <c r="DI136" s="218"/>
      <c r="DJ136" s="218"/>
      <c r="DK136" s="218"/>
      <c r="DL136" s="218"/>
      <c r="DM136" s="218"/>
      <c r="DN136" s="218"/>
      <c r="DO136" s="218"/>
      <c r="DP136" s="218"/>
      <c r="DQ136" s="218"/>
      <c r="DR136" s="218"/>
      <c r="DS136" s="218"/>
      <c r="DT136" s="218"/>
      <c r="DU136" s="218"/>
      <c r="DV136" s="218"/>
      <c r="DW136" s="218"/>
      <c r="DX136" s="218"/>
      <c r="DY136" s="218"/>
      <c r="DZ136" s="218"/>
      <c r="EA136" s="218"/>
      <c r="EB136" s="218"/>
      <c r="EC136" s="218"/>
      <c r="ED136" s="218"/>
      <c r="EE136" s="218"/>
      <c r="EF136" s="218"/>
      <c r="EG136" s="218"/>
      <c r="EH136" s="218"/>
      <c r="EI136" s="218"/>
      <c r="EJ136" s="218"/>
      <c r="EK136" s="218"/>
      <c r="EL136" s="218"/>
      <c r="EM136" s="218"/>
      <c r="EN136" s="218"/>
      <c r="EO136" s="218"/>
      <c r="EP136" s="218"/>
      <c r="EQ136" s="218"/>
      <c r="ER136" s="218"/>
      <c r="ES136" s="218"/>
      <c r="ET136" s="218"/>
      <c r="EU136" s="218"/>
      <c r="EV136" s="218"/>
      <c r="EW136" s="218"/>
      <c r="EX136" s="218"/>
      <c r="EY136" s="218"/>
      <c r="EZ136" s="218"/>
      <c r="FA136" s="218"/>
      <c r="FB136" s="218"/>
      <c r="FC136" s="218"/>
      <c r="FD136" s="218"/>
      <c r="FE136" s="218"/>
      <c r="FF136" s="218"/>
      <c r="FG136" s="218"/>
      <c r="FH136" s="218"/>
      <c r="FI136" s="218"/>
      <c r="FJ136" s="218"/>
      <c r="FK136" s="218"/>
      <c r="FL136" s="218"/>
      <c r="FM136" s="218"/>
      <c r="FN136" s="218"/>
      <c r="FO136" s="218"/>
      <c r="FP136" s="218"/>
      <c r="FQ136" s="218"/>
      <c r="FR136" s="218"/>
      <c r="FS136" s="218"/>
      <c r="FT136" s="218"/>
      <c r="FU136" s="218"/>
      <c r="FV136" s="218"/>
      <c r="FW136" s="218"/>
      <c r="FX136" s="218"/>
      <c r="FY136" s="218"/>
      <c r="FZ136" s="218"/>
      <c r="GA136" s="218"/>
      <c r="GB136" s="218"/>
      <c r="GC136" s="218"/>
      <c r="GD136" s="218"/>
      <c r="GE136" s="218"/>
      <c r="GF136" s="218"/>
      <c r="GG136" s="218"/>
      <c r="GH136" s="218"/>
      <c r="GI136" s="218"/>
      <c r="GJ136" s="218"/>
      <c r="GK136" s="218"/>
      <c r="GL136" s="218"/>
      <c r="GM136" s="218"/>
      <c r="GN136" s="218"/>
      <c r="GO136" s="218"/>
      <c r="GP136" s="218"/>
      <c r="GQ136" s="218"/>
      <c r="GR136" s="218"/>
      <c r="GS136" s="218"/>
      <c r="GT136" s="218"/>
      <c r="GU136" s="218"/>
      <c r="GV136" s="218"/>
      <c r="GW136" s="218"/>
      <c r="GX136" s="218"/>
      <c r="GY136" s="218"/>
      <c r="GZ136" s="218"/>
      <c r="HA136" s="218"/>
      <c r="HB136" s="218"/>
      <c r="HC136" s="218"/>
      <c r="HD136" s="218"/>
      <c r="HE136" s="218"/>
      <c r="HF136" s="218"/>
      <c r="HG136" s="218"/>
      <c r="HH136" s="218"/>
      <c r="HI136" s="218"/>
      <c r="HJ136" s="218"/>
      <c r="HK136" s="218"/>
      <c r="HL136" s="218"/>
      <c r="HM136" s="218"/>
      <c r="HN136" s="218"/>
      <c r="HO136" s="218"/>
      <c r="HP136" s="218"/>
      <c r="HQ136" s="218"/>
      <c r="HR136" s="218"/>
      <c r="HS136" s="218"/>
      <c r="HT136" s="218"/>
      <c r="HU136" s="218"/>
      <c r="HV136" s="218"/>
      <c r="HW136" s="218"/>
      <c r="HX136" s="218"/>
      <c r="HY136" s="218"/>
      <c r="HZ136" s="218"/>
      <c r="IA136" s="218"/>
      <c r="IB136" s="218"/>
      <c r="IC136" s="218"/>
      <c r="ID136" s="218"/>
      <c r="IE136" s="218"/>
      <c r="IF136" s="218"/>
      <c r="IG136" s="218"/>
      <c r="IH136" s="218"/>
      <c r="II136" s="218"/>
      <c r="IJ136" s="218"/>
      <c r="IK136" s="218"/>
      <c r="IL136" s="218"/>
      <c r="IM136" s="218"/>
      <c r="IN136" s="218"/>
      <c r="IO136" s="218"/>
      <c r="IP136" s="218"/>
      <c r="IQ136" s="218"/>
      <c r="IR136" s="218"/>
      <c r="IS136" s="218"/>
      <c r="IT136" s="218"/>
      <c r="IU136" s="218"/>
      <c r="IV136" s="218"/>
    </row>
    <row r="137" s="215" customFormat="1" ht="30" customHeight="1" spans="1:256">
      <c r="A137" s="44">
        <v>128</v>
      </c>
      <c r="B137" s="46" t="s">
        <v>890</v>
      </c>
      <c r="C137" s="44"/>
      <c r="D137" s="44"/>
      <c r="E137" s="44"/>
      <c r="F137" s="45" t="s">
        <v>286</v>
      </c>
      <c r="G137" s="197"/>
      <c r="H137" s="178"/>
      <c r="I137" s="197"/>
      <c r="J137" s="212"/>
      <c r="K137" s="212"/>
      <c r="L137" s="211"/>
      <c r="M137" s="211"/>
      <c r="N137" s="211"/>
      <c r="O137" s="211"/>
      <c r="P137" s="211"/>
      <c r="Q137" s="211"/>
      <c r="R137" s="211"/>
      <c r="S137" s="178"/>
      <c r="T137" s="218"/>
      <c r="U137" s="218"/>
      <c r="V137" s="218"/>
      <c r="W137" s="218"/>
      <c r="X137" s="218"/>
      <c r="Y137" s="218"/>
      <c r="Z137" s="218"/>
      <c r="AA137" s="218"/>
      <c r="AB137" s="218"/>
      <c r="AC137" s="218"/>
      <c r="AD137" s="218"/>
      <c r="AE137" s="218"/>
      <c r="AF137" s="218"/>
      <c r="AG137" s="218"/>
      <c r="AH137" s="218"/>
      <c r="AI137" s="218"/>
      <c r="AJ137" s="218"/>
      <c r="AK137" s="218"/>
      <c r="AL137" s="218"/>
      <c r="AM137" s="218"/>
      <c r="AN137" s="218"/>
      <c r="AO137" s="218"/>
      <c r="AP137" s="218"/>
      <c r="AQ137" s="218"/>
      <c r="AR137" s="218"/>
      <c r="AS137" s="218"/>
      <c r="AT137" s="218"/>
      <c r="AU137" s="218"/>
      <c r="AV137" s="218"/>
      <c r="AW137" s="218"/>
      <c r="AX137" s="218"/>
      <c r="AY137" s="218"/>
      <c r="AZ137" s="218"/>
      <c r="BA137" s="218"/>
      <c r="BB137" s="218"/>
      <c r="BC137" s="218"/>
      <c r="BD137" s="218"/>
      <c r="BE137" s="218"/>
      <c r="BF137" s="218"/>
      <c r="BG137" s="218"/>
      <c r="BH137" s="218"/>
      <c r="BI137" s="218"/>
      <c r="BJ137" s="218"/>
      <c r="BK137" s="218"/>
      <c r="BL137" s="218"/>
      <c r="BM137" s="218"/>
      <c r="BN137" s="218"/>
      <c r="BO137" s="218"/>
      <c r="BP137" s="218"/>
      <c r="BQ137" s="218"/>
      <c r="BR137" s="218"/>
      <c r="BS137" s="218"/>
      <c r="BT137" s="218"/>
      <c r="BU137" s="218"/>
      <c r="BV137" s="218"/>
      <c r="BW137" s="218"/>
      <c r="BX137" s="218"/>
      <c r="BY137" s="218"/>
      <c r="BZ137" s="218"/>
      <c r="CA137" s="218"/>
      <c r="CB137" s="218"/>
      <c r="CC137" s="218"/>
      <c r="CD137" s="218"/>
      <c r="CE137" s="218"/>
      <c r="CF137" s="218"/>
      <c r="CG137" s="218"/>
      <c r="CH137" s="218"/>
      <c r="CI137" s="218"/>
      <c r="CJ137" s="218"/>
      <c r="CK137" s="218"/>
      <c r="CL137" s="218"/>
      <c r="CM137" s="218"/>
      <c r="CN137" s="218"/>
      <c r="CO137" s="218"/>
      <c r="CP137" s="218"/>
      <c r="CQ137" s="218"/>
      <c r="CR137" s="218"/>
      <c r="CS137" s="218"/>
      <c r="CT137" s="218"/>
      <c r="CU137" s="218"/>
      <c r="CV137" s="218"/>
      <c r="CW137" s="218"/>
      <c r="CX137" s="218"/>
      <c r="CY137" s="218"/>
      <c r="CZ137" s="218"/>
      <c r="DA137" s="218"/>
      <c r="DB137" s="218"/>
      <c r="DC137" s="218"/>
      <c r="DD137" s="218"/>
      <c r="DE137" s="218"/>
      <c r="DF137" s="218"/>
      <c r="DG137" s="218"/>
      <c r="DH137" s="218"/>
      <c r="DI137" s="218"/>
      <c r="DJ137" s="218"/>
      <c r="DK137" s="218"/>
      <c r="DL137" s="218"/>
      <c r="DM137" s="218"/>
      <c r="DN137" s="218"/>
      <c r="DO137" s="218"/>
      <c r="DP137" s="218"/>
      <c r="DQ137" s="218"/>
      <c r="DR137" s="218"/>
      <c r="DS137" s="218"/>
      <c r="DT137" s="218"/>
      <c r="DU137" s="218"/>
      <c r="DV137" s="218"/>
      <c r="DW137" s="218"/>
      <c r="DX137" s="218"/>
      <c r="DY137" s="218"/>
      <c r="DZ137" s="218"/>
      <c r="EA137" s="218"/>
      <c r="EB137" s="218"/>
      <c r="EC137" s="218"/>
      <c r="ED137" s="218"/>
      <c r="EE137" s="218"/>
      <c r="EF137" s="218"/>
      <c r="EG137" s="218"/>
      <c r="EH137" s="218"/>
      <c r="EI137" s="218"/>
      <c r="EJ137" s="218"/>
      <c r="EK137" s="218"/>
      <c r="EL137" s="218"/>
      <c r="EM137" s="218"/>
      <c r="EN137" s="218"/>
      <c r="EO137" s="218"/>
      <c r="EP137" s="218"/>
      <c r="EQ137" s="218"/>
      <c r="ER137" s="218"/>
      <c r="ES137" s="218"/>
      <c r="ET137" s="218"/>
      <c r="EU137" s="218"/>
      <c r="EV137" s="218"/>
      <c r="EW137" s="218"/>
      <c r="EX137" s="218"/>
      <c r="EY137" s="218"/>
      <c r="EZ137" s="218"/>
      <c r="FA137" s="218"/>
      <c r="FB137" s="218"/>
      <c r="FC137" s="218"/>
      <c r="FD137" s="218"/>
      <c r="FE137" s="218"/>
      <c r="FF137" s="218"/>
      <c r="FG137" s="218"/>
      <c r="FH137" s="218"/>
      <c r="FI137" s="218"/>
      <c r="FJ137" s="218"/>
      <c r="FK137" s="218"/>
      <c r="FL137" s="218"/>
      <c r="FM137" s="218"/>
      <c r="FN137" s="218"/>
      <c r="FO137" s="218"/>
      <c r="FP137" s="218"/>
      <c r="FQ137" s="218"/>
      <c r="FR137" s="218"/>
      <c r="FS137" s="218"/>
      <c r="FT137" s="218"/>
      <c r="FU137" s="218"/>
      <c r="FV137" s="218"/>
      <c r="FW137" s="218"/>
      <c r="FX137" s="218"/>
      <c r="FY137" s="218"/>
      <c r="FZ137" s="218"/>
      <c r="GA137" s="218"/>
      <c r="GB137" s="218"/>
      <c r="GC137" s="218"/>
      <c r="GD137" s="218"/>
      <c r="GE137" s="218"/>
      <c r="GF137" s="218"/>
      <c r="GG137" s="218"/>
      <c r="GH137" s="218"/>
      <c r="GI137" s="218"/>
      <c r="GJ137" s="218"/>
      <c r="GK137" s="218"/>
      <c r="GL137" s="218"/>
      <c r="GM137" s="218"/>
      <c r="GN137" s="218"/>
      <c r="GO137" s="218"/>
      <c r="GP137" s="218"/>
      <c r="GQ137" s="218"/>
      <c r="GR137" s="218"/>
      <c r="GS137" s="218"/>
      <c r="GT137" s="218"/>
      <c r="GU137" s="218"/>
      <c r="GV137" s="218"/>
      <c r="GW137" s="218"/>
      <c r="GX137" s="218"/>
      <c r="GY137" s="218"/>
      <c r="GZ137" s="218"/>
      <c r="HA137" s="218"/>
      <c r="HB137" s="218"/>
      <c r="HC137" s="218"/>
      <c r="HD137" s="218"/>
      <c r="HE137" s="218"/>
      <c r="HF137" s="218"/>
      <c r="HG137" s="218"/>
      <c r="HH137" s="218"/>
      <c r="HI137" s="218"/>
      <c r="HJ137" s="218"/>
      <c r="HK137" s="218"/>
      <c r="HL137" s="218"/>
      <c r="HM137" s="218"/>
      <c r="HN137" s="218"/>
      <c r="HO137" s="218"/>
      <c r="HP137" s="218"/>
      <c r="HQ137" s="218"/>
      <c r="HR137" s="218"/>
      <c r="HS137" s="218"/>
      <c r="HT137" s="218"/>
      <c r="HU137" s="218"/>
      <c r="HV137" s="218"/>
      <c r="HW137" s="218"/>
      <c r="HX137" s="218"/>
      <c r="HY137" s="218"/>
      <c r="HZ137" s="218"/>
      <c r="IA137" s="218"/>
      <c r="IB137" s="218"/>
      <c r="IC137" s="218"/>
      <c r="ID137" s="218"/>
      <c r="IE137" s="218"/>
      <c r="IF137" s="218"/>
      <c r="IG137" s="218"/>
      <c r="IH137" s="218"/>
      <c r="II137" s="218"/>
      <c r="IJ137" s="218"/>
      <c r="IK137" s="218"/>
      <c r="IL137" s="218"/>
      <c r="IM137" s="218"/>
      <c r="IN137" s="218"/>
      <c r="IO137" s="218"/>
      <c r="IP137" s="218"/>
      <c r="IQ137" s="218"/>
      <c r="IR137" s="218"/>
      <c r="IS137" s="218"/>
      <c r="IT137" s="218"/>
      <c r="IU137" s="218"/>
      <c r="IV137" s="218"/>
    </row>
    <row r="138" s="215" customFormat="1" ht="30" customHeight="1" spans="1:256">
      <c r="A138" s="44">
        <v>129</v>
      </c>
      <c r="B138" s="47" t="s">
        <v>288</v>
      </c>
      <c r="C138" s="44">
        <f>C139+C142+C145</f>
        <v>6</v>
      </c>
      <c r="D138" s="44"/>
      <c r="E138" s="44"/>
      <c r="F138" s="44"/>
      <c r="G138" s="44"/>
      <c r="H138" s="44"/>
      <c r="I138" s="44"/>
      <c r="J138" s="44">
        <f t="shared" ref="D138:Q138" si="27">J139+J142+J145</f>
        <v>343</v>
      </c>
      <c r="K138" s="44">
        <f t="shared" si="27"/>
        <v>1411</v>
      </c>
      <c r="L138" s="82">
        <f t="shared" si="27"/>
        <v>1386.4</v>
      </c>
      <c r="M138" s="82">
        <f t="shared" si="27"/>
        <v>200</v>
      </c>
      <c r="N138" s="82">
        <f t="shared" si="27"/>
        <v>200</v>
      </c>
      <c r="O138" s="82">
        <f t="shared" si="27"/>
        <v>986.4</v>
      </c>
      <c r="P138" s="82">
        <f t="shared" si="27"/>
        <v>0</v>
      </c>
      <c r="Q138" s="82">
        <f t="shared" si="27"/>
        <v>0</v>
      </c>
      <c r="R138" s="211"/>
      <c r="S138" s="178"/>
      <c r="T138" s="218"/>
      <c r="U138" s="218"/>
      <c r="V138" s="218"/>
      <c r="W138" s="218"/>
      <c r="X138" s="218"/>
      <c r="Y138" s="218"/>
      <c r="Z138" s="218"/>
      <c r="AA138" s="218"/>
      <c r="AB138" s="218"/>
      <c r="AC138" s="218"/>
      <c r="AD138" s="218"/>
      <c r="AE138" s="218"/>
      <c r="AF138" s="218"/>
      <c r="AG138" s="218"/>
      <c r="AH138" s="218"/>
      <c r="AI138" s="218"/>
      <c r="AJ138" s="218"/>
      <c r="AK138" s="218"/>
      <c r="AL138" s="218"/>
      <c r="AM138" s="218"/>
      <c r="AN138" s="218"/>
      <c r="AO138" s="218"/>
      <c r="AP138" s="218"/>
      <c r="AQ138" s="218"/>
      <c r="AR138" s="218"/>
      <c r="AS138" s="218"/>
      <c r="AT138" s="218"/>
      <c r="AU138" s="218"/>
      <c r="AV138" s="218"/>
      <c r="AW138" s="218"/>
      <c r="AX138" s="218"/>
      <c r="AY138" s="218"/>
      <c r="AZ138" s="218"/>
      <c r="BA138" s="218"/>
      <c r="BB138" s="218"/>
      <c r="BC138" s="218"/>
      <c r="BD138" s="218"/>
      <c r="BE138" s="218"/>
      <c r="BF138" s="218"/>
      <c r="BG138" s="218"/>
      <c r="BH138" s="218"/>
      <c r="BI138" s="218"/>
      <c r="BJ138" s="218"/>
      <c r="BK138" s="218"/>
      <c r="BL138" s="218"/>
      <c r="BM138" s="218"/>
      <c r="BN138" s="218"/>
      <c r="BO138" s="218"/>
      <c r="BP138" s="218"/>
      <c r="BQ138" s="218"/>
      <c r="BR138" s="218"/>
      <c r="BS138" s="218"/>
      <c r="BT138" s="218"/>
      <c r="BU138" s="218"/>
      <c r="BV138" s="218"/>
      <c r="BW138" s="218"/>
      <c r="BX138" s="218"/>
      <c r="BY138" s="218"/>
      <c r="BZ138" s="218"/>
      <c r="CA138" s="218"/>
      <c r="CB138" s="218"/>
      <c r="CC138" s="218"/>
      <c r="CD138" s="218"/>
      <c r="CE138" s="218"/>
      <c r="CF138" s="218"/>
      <c r="CG138" s="218"/>
      <c r="CH138" s="218"/>
      <c r="CI138" s="218"/>
      <c r="CJ138" s="218"/>
      <c r="CK138" s="218"/>
      <c r="CL138" s="218"/>
      <c r="CM138" s="218"/>
      <c r="CN138" s="218"/>
      <c r="CO138" s="218"/>
      <c r="CP138" s="218"/>
      <c r="CQ138" s="218"/>
      <c r="CR138" s="218"/>
      <c r="CS138" s="218"/>
      <c r="CT138" s="218"/>
      <c r="CU138" s="218"/>
      <c r="CV138" s="218"/>
      <c r="CW138" s="218"/>
      <c r="CX138" s="218"/>
      <c r="CY138" s="218"/>
      <c r="CZ138" s="218"/>
      <c r="DA138" s="218"/>
      <c r="DB138" s="218"/>
      <c r="DC138" s="218"/>
      <c r="DD138" s="218"/>
      <c r="DE138" s="218"/>
      <c r="DF138" s="218"/>
      <c r="DG138" s="218"/>
      <c r="DH138" s="218"/>
      <c r="DI138" s="218"/>
      <c r="DJ138" s="218"/>
      <c r="DK138" s="218"/>
      <c r="DL138" s="218"/>
      <c r="DM138" s="218"/>
      <c r="DN138" s="218"/>
      <c r="DO138" s="218"/>
      <c r="DP138" s="218"/>
      <c r="DQ138" s="218"/>
      <c r="DR138" s="218"/>
      <c r="DS138" s="218"/>
      <c r="DT138" s="218"/>
      <c r="DU138" s="218"/>
      <c r="DV138" s="218"/>
      <c r="DW138" s="218"/>
      <c r="DX138" s="218"/>
      <c r="DY138" s="218"/>
      <c r="DZ138" s="218"/>
      <c r="EA138" s="218"/>
      <c r="EB138" s="218"/>
      <c r="EC138" s="218"/>
      <c r="ED138" s="218"/>
      <c r="EE138" s="218"/>
      <c r="EF138" s="218"/>
      <c r="EG138" s="218"/>
      <c r="EH138" s="218"/>
      <c r="EI138" s="218"/>
      <c r="EJ138" s="218"/>
      <c r="EK138" s="218"/>
      <c r="EL138" s="218"/>
      <c r="EM138" s="218"/>
      <c r="EN138" s="218"/>
      <c r="EO138" s="218"/>
      <c r="EP138" s="218"/>
      <c r="EQ138" s="218"/>
      <c r="ER138" s="218"/>
      <c r="ES138" s="218"/>
      <c r="ET138" s="218"/>
      <c r="EU138" s="218"/>
      <c r="EV138" s="218"/>
      <c r="EW138" s="218"/>
      <c r="EX138" s="218"/>
      <c r="EY138" s="218"/>
      <c r="EZ138" s="218"/>
      <c r="FA138" s="218"/>
      <c r="FB138" s="218"/>
      <c r="FC138" s="218"/>
      <c r="FD138" s="218"/>
      <c r="FE138" s="218"/>
      <c r="FF138" s="218"/>
      <c r="FG138" s="218"/>
      <c r="FH138" s="218"/>
      <c r="FI138" s="218"/>
      <c r="FJ138" s="218"/>
      <c r="FK138" s="218"/>
      <c r="FL138" s="218"/>
      <c r="FM138" s="218"/>
      <c r="FN138" s="218"/>
      <c r="FO138" s="218"/>
      <c r="FP138" s="218"/>
      <c r="FQ138" s="218"/>
      <c r="FR138" s="218"/>
      <c r="FS138" s="218"/>
      <c r="FT138" s="218"/>
      <c r="FU138" s="218"/>
      <c r="FV138" s="218"/>
      <c r="FW138" s="218"/>
      <c r="FX138" s="218"/>
      <c r="FY138" s="218"/>
      <c r="FZ138" s="218"/>
      <c r="GA138" s="218"/>
      <c r="GB138" s="218"/>
      <c r="GC138" s="218"/>
      <c r="GD138" s="218"/>
      <c r="GE138" s="218"/>
      <c r="GF138" s="218"/>
      <c r="GG138" s="218"/>
      <c r="GH138" s="218"/>
      <c r="GI138" s="218"/>
      <c r="GJ138" s="218"/>
      <c r="GK138" s="218"/>
      <c r="GL138" s="218"/>
      <c r="GM138" s="218"/>
      <c r="GN138" s="218"/>
      <c r="GO138" s="218"/>
      <c r="GP138" s="218"/>
      <c r="GQ138" s="218"/>
      <c r="GR138" s="218"/>
      <c r="GS138" s="218"/>
      <c r="GT138" s="218"/>
      <c r="GU138" s="218"/>
      <c r="GV138" s="218"/>
      <c r="GW138" s="218"/>
      <c r="GX138" s="218"/>
      <c r="GY138" s="218"/>
      <c r="GZ138" s="218"/>
      <c r="HA138" s="218"/>
      <c r="HB138" s="218"/>
      <c r="HC138" s="218"/>
      <c r="HD138" s="218"/>
      <c r="HE138" s="218"/>
      <c r="HF138" s="218"/>
      <c r="HG138" s="218"/>
      <c r="HH138" s="218"/>
      <c r="HI138" s="218"/>
      <c r="HJ138" s="218"/>
      <c r="HK138" s="218"/>
      <c r="HL138" s="218"/>
      <c r="HM138" s="218"/>
      <c r="HN138" s="218"/>
      <c r="HO138" s="218"/>
      <c r="HP138" s="218"/>
      <c r="HQ138" s="218"/>
      <c r="HR138" s="218"/>
      <c r="HS138" s="218"/>
      <c r="HT138" s="218"/>
      <c r="HU138" s="218"/>
      <c r="HV138" s="218"/>
      <c r="HW138" s="218"/>
      <c r="HX138" s="218"/>
      <c r="HY138" s="218"/>
      <c r="HZ138" s="218"/>
      <c r="IA138" s="218"/>
      <c r="IB138" s="218"/>
      <c r="IC138" s="218"/>
      <c r="ID138" s="218"/>
      <c r="IE138" s="218"/>
      <c r="IF138" s="218"/>
      <c r="IG138" s="218"/>
      <c r="IH138" s="218"/>
      <c r="II138" s="218"/>
      <c r="IJ138" s="218"/>
      <c r="IK138" s="218"/>
      <c r="IL138" s="218"/>
      <c r="IM138" s="218"/>
      <c r="IN138" s="218"/>
      <c r="IO138" s="218"/>
      <c r="IP138" s="218"/>
      <c r="IQ138" s="218"/>
      <c r="IR138" s="218"/>
      <c r="IS138" s="218"/>
      <c r="IT138" s="218"/>
      <c r="IU138" s="218"/>
      <c r="IV138" s="218"/>
    </row>
    <row r="139" s="215" customFormat="1" ht="30" customHeight="1" spans="1:256">
      <c r="A139" s="44">
        <v>130</v>
      </c>
      <c r="B139" s="46" t="s">
        <v>891</v>
      </c>
      <c r="C139" s="44">
        <f>SUM(C140:C141)</f>
        <v>2</v>
      </c>
      <c r="D139" s="44"/>
      <c r="E139" s="44"/>
      <c r="F139" s="45" t="s">
        <v>28</v>
      </c>
      <c r="G139" s="44">
        <f>SUM(G140:G141)</f>
        <v>0.1618</v>
      </c>
      <c r="H139" s="44"/>
      <c r="I139" s="44"/>
      <c r="J139" s="44">
        <f t="shared" ref="J139:Q139" si="28">SUM(J140:J141)</f>
        <v>148</v>
      </c>
      <c r="K139" s="44">
        <f t="shared" si="28"/>
        <v>628</v>
      </c>
      <c r="L139" s="82">
        <f t="shared" si="28"/>
        <v>356.4</v>
      </c>
      <c r="M139" s="82">
        <f t="shared" si="28"/>
        <v>0</v>
      </c>
      <c r="N139" s="82">
        <f t="shared" si="28"/>
        <v>0</v>
      </c>
      <c r="O139" s="82">
        <f t="shared" si="28"/>
        <v>356.4</v>
      </c>
      <c r="P139" s="82">
        <f t="shared" si="28"/>
        <v>0</v>
      </c>
      <c r="Q139" s="82">
        <f t="shared" si="28"/>
        <v>0</v>
      </c>
      <c r="R139" s="211"/>
      <c r="S139" s="178"/>
      <c r="T139" s="218"/>
      <c r="U139" s="218"/>
      <c r="V139" s="218"/>
      <c r="W139" s="218"/>
      <c r="X139" s="218"/>
      <c r="Y139" s="218"/>
      <c r="Z139" s="218"/>
      <c r="AA139" s="218"/>
      <c r="AB139" s="218"/>
      <c r="AC139" s="218"/>
      <c r="AD139" s="218"/>
      <c r="AE139" s="218"/>
      <c r="AF139" s="218"/>
      <c r="AG139" s="218"/>
      <c r="AH139" s="218"/>
      <c r="AI139" s="218"/>
      <c r="AJ139" s="218"/>
      <c r="AK139" s="218"/>
      <c r="AL139" s="218"/>
      <c r="AM139" s="218"/>
      <c r="AN139" s="218"/>
      <c r="AO139" s="218"/>
      <c r="AP139" s="218"/>
      <c r="AQ139" s="218"/>
      <c r="AR139" s="218"/>
      <c r="AS139" s="218"/>
      <c r="AT139" s="218"/>
      <c r="AU139" s="218"/>
      <c r="AV139" s="218"/>
      <c r="AW139" s="218"/>
      <c r="AX139" s="218"/>
      <c r="AY139" s="218"/>
      <c r="AZ139" s="218"/>
      <c r="BA139" s="218"/>
      <c r="BB139" s="218"/>
      <c r="BC139" s="218"/>
      <c r="BD139" s="218"/>
      <c r="BE139" s="218"/>
      <c r="BF139" s="218"/>
      <c r="BG139" s="218"/>
      <c r="BH139" s="218"/>
      <c r="BI139" s="218"/>
      <c r="BJ139" s="218"/>
      <c r="BK139" s="218"/>
      <c r="BL139" s="218"/>
      <c r="BM139" s="218"/>
      <c r="BN139" s="218"/>
      <c r="BO139" s="218"/>
      <c r="BP139" s="218"/>
      <c r="BQ139" s="218"/>
      <c r="BR139" s="218"/>
      <c r="BS139" s="218"/>
      <c r="BT139" s="218"/>
      <c r="BU139" s="218"/>
      <c r="BV139" s="218"/>
      <c r="BW139" s="218"/>
      <c r="BX139" s="218"/>
      <c r="BY139" s="218"/>
      <c r="BZ139" s="218"/>
      <c r="CA139" s="218"/>
      <c r="CB139" s="218"/>
      <c r="CC139" s="218"/>
      <c r="CD139" s="218"/>
      <c r="CE139" s="218"/>
      <c r="CF139" s="218"/>
      <c r="CG139" s="218"/>
      <c r="CH139" s="218"/>
      <c r="CI139" s="218"/>
      <c r="CJ139" s="218"/>
      <c r="CK139" s="218"/>
      <c r="CL139" s="218"/>
      <c r="CM139" s="218"/>
      <c r="CN139" s="218"/>
      <c r="CO139" s="218"/>
      <c r="CP139" s="218"/>
      <c r="CQ139" s="218"/>
      <c r="CR139" s="218"/>
      <c r="CS139" s="218"/>
      <c r="CT139" s="218"/>
      <c r="CU139" s="218"/>
      <c r="CV139" s="218"/>
      <c r="CW139" s="218"/>
      <c r="CX139" s="218"/>
      <c r="CY139" s="218"/>
      <c r="CZ139" s="218"/>
      <c r="DA139" s="218"/>
      <c r="DB139" s="218"/>
      <c r="DC139" s="218"/>
      <c r="DD139" s="218"/>
      <c r="DE139" s="218"/>
      <c r="DF139" s="218"/>
      <c r="DG139" s="218"/>
      <c r="DH139" s="218"/>
      <c r="DI139" s="218"/>
      <c r="DJ139" s="218"/>
      <c r="DK139" s="218"/>
      <c r="DL139" s="218"/>
      <c r="DM139" s="218"/>
      <c r="DN139" s="218"/>
      <c r="DO139" s="218"/>
      <c r="DP139" s="218"/>
      <c r="DQ139" s="218"/>
      <c r="DR139" s="218"/>
      <c r="DS139" s="218"/>
      <c r="DT139" s="218"/>
      <c r="DU139" s="218"/>
      <c r="DV139" s="218"/>
      <c r="DW139" s="218"/>
      <c r="DX139" s="218"/>
      <c r="DY139" s="218"/>
      <c r="DZ139" s="218"/>
      <c r="EA139" s="218"/>
      <c r="EB139" s="218"/>
      <c r="EC139" s="218"/>
      <c r="ED139" s="218"/>
      <c r="EE139" s="218"/>
      <c r="EF139" s="218"/>
      <c r="EG139" s="218"/>
      <c r="EH139" s="218"/>
      <c r="EI139" s="218"/>
      <c r="EJ139" s="218"/>
      <c r="EK139" s="218"/>
      <c r="EL139" s="218"/>
      <c r="EM139" s="218"/>
      <c r="EN139" s="218"/>
      <c r="EO139" s="218"/>
      <c r="EP139" s="218"/>
      <c r="EQ139" s="218"/>
      <c r="ER139" s="218"/>
      <c r="ES139" s="218"/>
      <c r="ET139" s="218"/>
      <c r="EU139" s="218"/>
      <c r="EV139" s="218"/>
      <c r="EW139" s="218"/>
      <c r="EX139" s="218"/>
      <c r="EY139" s="218"/>
      <c r="EZ139" s="218"/>
      <c r="FA139" s="218"/>
      <c r="FB139" s="218"/>
      <c r="FC139" s="218"/>
      <c r="FD139" s="218"/>
      <c r="FE139" s="218"/>
      <c r="FF139" s="218"/>
      <c r="FG139" s="218"/>
      <c r="FH139" s="218"/>
      <c r="FI139" s="218"/>
      <c r="FJ139" s="218"/>
      <c r="FK139" s="218"/>
      <c r="FL139" s="218"/>
      <c r="FM139" s="218"/>
      <c r="FN139" s="218"/>
      <c r="FO139" s="218"/>
      <c r="FP139" s="218"/>
      <c r="FQ139" s="218"/>
      <c r="FR139" s="218"/>
      <c r="FS139" s="218"/>
      <c r="FT139" s="218"/>
      <c r="FU139" s="218"/>
      <c r="FV139" s="218"/>
      <c r="FW139" s="218"/>
      <c r="FX139" s="218"/>
      <c r="FY139" s="218"/>
      <c r="FZ139" s="218"/>
      <c r="GA139" s="218"/>
      <c r="GB139" s="218"/>
      <c r="GC139" s="218"/>
      <c r="GD139" s="218"/>
      <c r="GE139" s="218"/>
      <c r="GF139" s="218"/>
      <c r="GG139" s="218"/>
      <c r="GH139" s="218"/>
      <c r="GI139" s="218"/>
      <c r="GJ139" s="218"/>
      <c r="GK139" s="218"/>
      <c r="GL139" s="218"/>
      <c r="GM139" s="218"/>
      <c r="GN139" s="218"/>
      <c r="GO139" s="218"/>
      <c r="GP139" s="218"/>
      <c r="GQ139" s="218"/>
      <c r="GR139" s="218"/>
      <c r="GS139" s="218"/>
      <c r="GT139" s="218"/>
      <c r="GU139" s="218"/>
      <c r="GV139" s="218"/>
      <c r="GW139" s="218"/>
      <c r="GX139" s="218"/>
      <c r="GY139" s="218"/>
      <c r="GZ139" s="218"/>
      <c r="HA139" s="218"/>
      <c r="HB139" s="218"/>
      <c r="HC139" s="218"/>
      <c r="HD139" s="218"/>
      <c r="HE139" s="218"/>
      <c r="HF139" s="218"/>
      <c r="HG139" s="218"/>
      <c r="HH139" s="218"/>
      <c r="HI139" s="218"/>
      <c r="HJ139" s="218"/>
      <c r="HK139" s="218"/>
      <c r="HL139" s="218"/>
      <c r="HM139" s="218"/>
      <c r="HN139" s="218"/>
      <c r="HO139" s="218"/>
      <c r="HP139" s="218"/>
      <c r="HQ139" s="218"/>
      <c r="HR139" s="218"/>
      <c r="HS139" s="218"/>
      <c r="HT139" s="218"/>
      <c r="HU139" s="218"/>
      <c r="HV139" s="218"/>
      <c r="HW139" s="218"/>
      <c r="HX139" s="218"/>
      <c r="HY139" s="218"/>
      <c r="HZ139" s="218"/>
      <c r="IA139" s="218"/>
      <c r="IB139" s="218"/>
      <c r="IC139" s="218"/>
      <c r="ID139" s="218"/>
      <c r="IE139" s="218"/>
      <c r="IF139" s="218"/>
      <c r="IG139" s="218"/>
      <c r="IH139" s="218"/>
      <c r="II139" s="218"/>
      <c r="IJ139" s="218"/>
      <c r="IK139" s="218"/>
      <c r="IL139" s="218"/>
      <c r="IM139" s="218"/>
      <c r="IN139" s="218"/>
      <c r="IO139" s="218"/>
      <c r="IP139" s="218"/>
      <c r="IQ139" s="218"/>
      <c r="IR139" s="218"/>
      <c r="IS139" s="218"/>
      <c r="IT139" s="218"/>
      <c r="IU139" s="218"/>
      <c r="IV139" s="218"/>
    </row>
    <row r="140" s="5" customFormat="1" ht="55" customHeight="1" spans="1:19">
      <c r="A140" s="44">
        <v>131</v>
      </c>
      <c r="B140" s="52" t="s">
        <v>892</v>
      </c>
      <c r="C140" s="51">
        <v>1</v>
      </c>
      <c r="D140" s="52" t="s">
        <v>159</v>
      </c>
      <c r="E140" s="52" t="s">
        <v>893</v>
      </c>
      <c r="F140" s="66" t="s">
        <v>28</v>
      </c>
      <c r="G140" s="51">
        <v>0.144</v>
      </c>
      <c r="H140" s="52" t="s">
        <v>894</v>
      </c>
      <c r="I140" s="51" t="s">
        <v>608</v>
      </c>
      <c r="J140" s="84">
        <v>74</v>
      </c>
      <c r="K140" s="84">
        <v>314</v>
      </c>
      <c r="L140" s="85">
        <v>50.4</v>
      </c>
      <c r="M140" s="86"/>
      <c r="N140" s="85"/>
      <c r="O140" s="85">
        <v>50.4</v>
      </c>
      <c r="P140" s="85"/>
      <c r="Q140" s="85"/>
      <c r="R140" s="85" t="s">
        <v>87</v>
      </c>
      <c r="S140" s="52"/>
    </row>
    <row r="141" s="5" customFormat="1" ht="88" customHeight="1" spans="1:19">
      <c r="A141" s="44">
        <v>132</v>
      </c>
      <c r="B141" s="52" t="s">
        <v>895</v>
      </c>
      <c r="C141" s="51">
        <v>1</v>
      </c>
      <c r="D141" s="52" t="s">
        <v>159</v>
      </c>
      <c r="E141" s="52" t="s">
        <v>893</v>
      </c>
      <c r="F141" s="66" t="s">
        <v>28</v>
      </c>
      <c r="G141" s="51">
        <v>0.0178</v>
      </c>
      <c r="H141" s="52" t="s">
        <v>896</v>
      </c>
      <c r="I141" s="51" t="s">
        <v>608</v>
      </c>
      <c r="J141" s="84">
        <v>74</v>
      </c>
      <c r="K141" s="84">
        <v>314</v>
      </c>
      <c r="L141" s="85">
        <v>306</v>
      </c>
      <c r="M141" s="86"/>
      <c r="N141" s="85"/>
      <c r="O141" s="85">
        <v>306</v>
      </c>
      <c r="P141" s="85"/>
      <c r="Q141" s="85"/>
      <c r="R141" s="85" t="s">
        <v>87</v>
      </c>
      <c r="S141" s="52"/>
    </row>
    <row r="142" s="215" customFormat="1" ht="30" customHeight="1" spans="1:256">
      <c r="A142" s="44">
        <v>133</v>
      </c>
      <c r="B142" s="46" t="s">
        <v>897</v>
      </c>
      <c r="C142" s="44">
        <f>SUM(C143:C144)</f>
        <v>2</v>
      </c>
      <c r="D142" s="44"/>
      <c r="E142" s="44"/>
      <c r="F142" s="44" t="s">
        <v>141</v>
      </c>
      <c r="G142" s="44">
        <f t="shared" ref="D142:Q142" si="29">SUM(G143:G144)</f>
        <v>5</v>
      </c>
      <c r="H142" s="44"/>
      <c r="I142" s="44"/>
      <c r="J142" s="44">
        <f t="shared" si="29"/>
        <v>147</v>
      </c>
      <c r="K142" s="44">
        <f t="shared" si="29"/>
        <v>570</v>
      </c>
      <c r="L142" s="44">
        <f t="shared" si="29"/>
        <v>650</v>
      </c>
      <c r="M142" s="44">
        <f t="shared" si="29"/>
        <v>0</v>
      </c>
      <c r="N142" s="44">
        <f t="shared" si="29"/>
        <v>200</v>
      </c>
      <c r="O142" s="44">
        <f t="shared" si="29"/>
        <v>450</v>
      </c>
      <c r="P142" s="44">
        <f t="shared" si="29"/>
        <v>0</v>
      </c>
      <c r="Q142" s="44">
        <f t="shared" si="29"/>
        <v>0</v>
      </c>
      <c r="R142" s="211"/>
      <c r="S142" s="178"/>
      <c r="T142" s="218"/>
      <c r="U142" s="218"/>
      <c r="V142" s="218"/>
      <c r="W142" s="218"/>
      <c r="X142" s="218"/>
      <c r="Y142" s="218"/>
      <c r="Z142" s="218"/>
      <c r="AA142" s="218"/>
      <c r="AB142" s="218"/>
      <c r="AC142" s="218"/>
      <c r="AD142" s="218"/>
      <c r="AE142" s="218"/>
      <c r="AF142" s="218"/>
      <c r="AG142" s="218"/>
      <c r="AH142" s="218"/>
      <c r="AI142" s="218"/>
      <c r="AJ142" s="218"/>
      <c r="AK142" s="218"/>
      <c r="AL142" s="218"/>
      <c r="AM142" s="218"/>
      <c r="AN142" s="218"/>
      <c r="AO142" s="218"/>
      <c r="AP142" s="218"/>
      <c r="AQ142" s="218"/>
      <c r="AR142" s="218"/>
      <c r="AS142" s="218"/>
      <c r="AT142" s="218"/>
      <c r="AU142" s="218"/>
      <c r="AV142" s="218"/>
      <c r="AW142" s="218"/>
      <c r="AX142" s="218"/>
      <c r="AY142" s="218"/>
      <c r="AZ142" s="218"/>
      <c r="BA142" s="218"/>
      <c r="BB142" s="218"/>
      <c r="BC142" s="218"/>
      <c r="BD142" s="218"/>
      <c r="BE142" s="218"/>
      <c r="BF142" s="218"/>
      <c r="BG142" s="218"/>
      <c r="BH142" s="218"/>
      <c r="BI142" s="218"/>
      <c r="BJ142" s="218"/>
      <c r="BK142" s="218"/>
      <c r="BL142" s="218"/>
      <c r="BM142" s="218"/>
      <c r="BN142" s="218"/>
      <c r="BO142" s="218"/>
      <c r="BP142" s="218"/>
      <c r="BQ142" s="218"/>
      <c r="BR142" s="218"/>
      <c r="BS142" s="218"/>
      <c r="BT142" s="218"/>
      <c r="BU142" s="218"/>
      <c r="BV142" s="218"/>
      <c r="BW142" s="218"/>
      <c r="BX142" s="218"/>
      <c r="BY142" s="218"/>
      <c r="BZ142" s="218"/>
      <c r="CA142" s="218"/>
      <c r="CB142" s="218"/>
      <c r="CC142" s="218"/>
      <c r="CD142" s="218"/>
      <c r="CE142" s="218"/>
      <c r="CF142" s="218"/>
      <c r="CG142" s="218"/>
      <c r="CH142" s="218"/>
      <c r="CI142" s="218"/>
      <c r="CJ142" s="218"/>
      <c r="CK142" s="218"/>
      <c r="CL142" s="218"/>
      <c r="CM142" s="218"/>
      <c r="CN142" s="218"/>
      <c r="CO142" s="218"/>
      <c r="CP142" s="218"/>
      <c r="CQ142" s="218"/>
      <c r="CR142" s="218"/>
      <c r="CS142" s="218"/>
      <c r="CT142" s="218"/>
      <c r="CU142" s="218"/>
      <c r="CV142" s="218"/>
      <c r="CW142" s="218"/>
      <c r="CX142" s="218"/>
      <c r="CY142" s="218"/>
      <c r="CZ142" s="218"/>
      <c r="DA142" s="218"/>
      <c r="DB142" s="218"/>
      <c r="DC142" s="218"/>
      <c r="DD142" s="218"/>
      <c r="DE142" s="218"/>
      <c r="DF142" s="218"/>
      <c r="DG142" s="218"/>
      <c r="DH142" s="218"/>
      <c r="DI142" s="218"/>
      <c r="DJ142" s="218"/>
      <c r="DK142" s="218"/>
      <c r="DL142" s="218"/>
      <c r="DM142" s="218"/>
      <c r="DN142" s="218"/>
      <c r="DO142" s="218"/>
      <c r="DP142" s="218"/>
      <c r="DQ142" s="218"/>
      <c r="DR142" s="218"/>
      <c r="DS142" s="218"/>
      <c r="DT142" s="218"/>
      <c r="DU142" s="218"/>
      <c r="DV142" s="218"/>
      <c r="DW142" s="218"/>
      <c r="DX142" s="218"/>
      <c r="DY142" s="218"/>
      <c r="DZ142" s="218"/>
      <c r="EA142" s="218"/>
      <c r="EB142" s="218"/>
      <c r="EC142" s="218"/>
      <c r="ED142" s="218"/>
      <c r="EE142" s="218"/>
      <c r="EF142" s="218"/>
      <c r="EG142" s="218"/>
      <c r="EH142" s="218"/>
      <c r="EI142" s="218"/>
      <c r="EJ142" s="218"/>
      <c r="EK142" s="218"/>
      <c r="EL142" s="218"/>
      <c r="EM142" s="218"/>
      <c r="EN142" s="218"/>
      <c r="EO142" s="218"/>
      <c r="EP142" s="218"/>
      <c r="EQ142" s="218"/>
      <c r="ER142" s="218"/>
      <c r="ES142" s="218"/>
      <c r="ET142" s="218"/>
      <c r="EU142" s="218"/>
      <c r="EV142" s="218"/>
      <c r="EW142" s="218"/>
      <c r="EX142" s="218"/>
      <c r="EY142" s="218"/>
      <c r="EZ142" s="218"/>
      <c r="FA142" s="218"/>
      <c r="FB142" s="218"/>
      <c r="FC142" s="218"/>
      <c r="FD142" s="218"/>
      <c r="FE142" s="218"/>
      <c r="FF142" s="218"/>
      <c r="FG142" s="218"/>
      <c r="FH142" s="218"/>
      <c r="FI142" s="218"/>
      <c r="FJ142" s="218"/>
      <c r="FK142" s="218"/>
      <c r="FL142" s="218"/>
      <c r="FM142" s="218"/>
      <c r="FN142" s="218"/>
      <c r="FO142" s="218"/>
      <c r="FP142" s="218"/>
      <c r="FQ142" s="218"/>
      <c r="FR142" s="218"/>
      <c r="FS142" s="218"/>
      <c r="FT142" s="218"/>
      <c r="FU142" s="218"/>
      <c r="FV142" s="218"/>
      <c r="FW142" s="218"/>
      <c r="FX142" s="218"/>
      <c r="FY142" s="218"/>
      <c r="FZ142" s="218"/>
      <c r="GA142" s="218"/>
      <c r="GB142" s="218"/>
      <c r="GC142" s="218"/>
      <c r="GD142" s="218"/>
      <c r="GE142" s="218"/>
      <c r="GF142" s="218"/>
      <c r="GG142" s="218"/>
      <c r="GH142" s="218"/>
      <c r="GI142" s="218"/>
      <c r="GJ142" s="218"/>
      <c r="GK142" s="218"/>
      <c r="GL142" s="218"/>
      <c r="GM142" s="218"/>
      <c r="GN142" s="218"/>
      <c r="GO142" s="218"/>
      <c r="GP142" s="218"/>
      <c r="GQ142" s="218"/>
      <c r="GR142" s="218"/>
      <c r="GS142" s="218"/>
      <c r="GT142" s="218"/>
      <c r="GU142" s="218"/>
      <c r="GV142" s="218"/>
      <c r="GW142" s="218"/>
      <c r="GX142" s="218"/>
      <c r="GY142" s="218"/>
      <c r="GZ142" s="218"/>
      <c r="HA142" s="218"/>
      <c r="HB142" s="218"/>
      <c r="HC142" s="218"/>
      <c r="HD142" s="218"/>
      <c r="HE142" s="218"/>
      <c r="HF142" s="218"/>
      <c r="HG142" s="218"/>
      <c r="HH142" s="218"/>
      <c r="HI142" s="218"/>
      <c r="HJ142" s="218"/>
      <c r="HK142" s="218"/>
      <c r="HL142" s="218"/>
      <c r="HM142" s="218"/>
      <c r="HN142" s="218"/>
      <c r="HO142" s="218"/>
      <c r="HP142" s="218"/>
      <c r="HQ142" s="218"/>
      <c r="HR142" s="218"/>
      <c r="HS142" s="218"/>
      <c r="HT142" s="218"/>
      <c r="HU142" s="218"/>
      <c r="HV142" s="218"/>
      <c r="HW142" s="218"/>
      <c r="HX142" s="218"/>
      <c r="HY142" s="218"/>
      <c r="HZ142" s="218"/>
      <c r="IA142" s="218"/>
      <c r="IB142" s="218"/>
      <c r="IC142" s="218"/>
      <c r="ID142" s="218"/>
      <c r="IE142" s="218"/>
      <c r="IF142" s="218"/>
      <c r="IG142" s="218"/>
      <c r="IH142" s="218"/>
      <c r="II142" s="218"/>
      <c r="IJ142" s="218"/>
      <c r="IK142" s="218"/>
      <c r="IL142" s="218"/>
      <c r="IM142" s="218"/>
      <c r="IN142" s="218"/>
      <c r="IO142" s="218"/>
      <c r="IP142" s="218"/>
      <c r="IQ142" s="218"/>
      <c r="IR142" s="218"/>
      <c r="IS142" s="218"/>
      <c r="IT142" s="218"/>
      <c r="IU142" s="218"/>
      <c r="IV142" s="218"/>
    </row>
    <row r="143" s="3" customFormat="1" ht="42" customHeight="1" spans="1:19">
      <c r="A143" s="44">
        <v>134</v>
      </c>
      <c r="B143" s="50" t="s">
        <v>898</v>
      </c>
      <c r="C143" s="51">
        <v>1</v>
      </c>
      <c r="D143" s="51" t="s">
        <v>127</v>
      </c>
      <c r="E143" s="52" t="s">
        <v>899</v>
      </c>
      <c r="F143" s="51" t="s">
        <v>141</v>
      </c>
      <c r="G143" s="51">
        <v>2</v>
      </c>
      <c r="H143" s="51" t="s">
        <v>900</v>
      </c>
      <c r="I143" s="51" t="s">
        <v>608</v>
      </c>
      <c r="J143" s="84">
        <v>95</v>
      </c>
      <c r="K143" s="84">
        <v>368</v>
      </c>
      <c r="L143" s="85">
        <v>200</v>
      </c>
      <c r="M143" s="85"/>
      <c r="N143" s="85">
        <v>200</v>
      </c>
      <c r="O143" s="85"/>
      <c r="P143" s="85"/>
      <c r="Q143" s="85"/>
      <c r="R143" s="85" t="s">
        <v>87</v>
      </c>
      <c r="S143" s="51"/>
    </row>
    <row r="144" s="5" customFormat="1" ht="30" customHeight="1" spans="1:19">
      <c r="A144" s="44">
        <v>135</v>
      </c>
      <c r="B144" s="52" t="s">
        <v>901</v>
      </c>
      <c r="C144" s="51">
        <v>1</v>
      </c>
      <c r="D144" s="52" t="s">
        <v>37</v>
      </c>
      <c r="E144" s="52" t="s">
        <v>902</v>
      </c>
      <c r="F144" s="51" t="s">
        <v>141</v>
      </c>
      <c r="G144" s="51">
        <v>3</v>
      </c>
      <c r="H144" s="50" t="s">
        <v>903</v>
      </c>
      <c r="I144" s="51" t="s">
        <v>608</v>
      </c>
      <c r="J144" s="84">
        <v>52</v>
      </c>
      <c r="K144" s="84">
        <v>202</v>
      </c>
      <c r="L144" s="85">
        <v>450</v>
      </c>
      <c r="M144" s="85"/>
      <c r="N144" s="85"/>
      <c r="O144" s="85">
        <v>450</v>
      </c>
      <c r="P144" s="85"/>
      <c r="Q144" s="85"/>
      <c r="R144" s="85" t="s">
        <v>87</v>
      </c>
      <c r="S144" s="52"/>
    </row>
    <row r="145" s="215" customFormat="1" ht="30" customHeight="1" spans="1:256">
      <c r="A145" s="44">
        <v>136</v>
      </c>
      <c r="B145" s="46" t="s">
        <v>904</v>
      </c>
      <c r="C145" s="44">
        <f>C147+C146</f>
        <v>2</v>
      </c>
      <c r="D145" s="44"/>
      <c r="E145" s="44"/>
      <c r="F145" s="44" t="s">
        <v>905</v>
      </c>
      <c r="G145" s="44">
        <f t="shared" ref="D145:Q145" si="30">G147+G146</f>
        <v>2</v>
      </c>
      <c r="H145" s="196"/>
      <c r="I145" s="44"/>
      <c r="J145" s="44">
        <f t="shared" si="30"/>
        <v>48</v>
      </c>
      <c r="K145" s="44">
        <f t="shared" si="30"/>
        <v>213</v>
      </c>
      <c r="L145" s="44">
        <f t="shared" si="30"/>
        <v>380</v>
      </c>
      <c r="M145" s="44">
        <f t="shared" si="30"/>
        <v>200</v>
      </c>
      <c r="N145" s="44">
        <f t="shared" si="30"/>
        <v>0</v>
      </c>
      <c r="O145" s="44">
        <f t="shared" si="30"/>
        <v>180</v>
      </c>
      <c r="P145" s="44">
        <f t="shared" si="30"/>
        <v>0</v>
      </c>
      <c r="Q145" s="44">
        <f t="shared" si="30"/>
        <v>0</v>
      </c>
      <c r="R145" s="211"/>
      <c r="S145" s="178"/>
      <c r="T145" s="218"/>
      <c r="U145" s="218"/>
      <c r="V145" s="218"/>
      <c r="W145" s="218"/>
      <c r="X145" s="218"/>
      <c r="Y145" s="218"/>
      <c r="Z145" s="218"/>
      <c r="AA145" s="218"/>
      <c r="AB145" s="218"/>
      <c r="AC145" s="218"/>
      <c r="AD145" s="218"/>
      <c r="AE145" s="218"/>
      <c r="AF145" s="218"/>
      <c r="AG145" s="218"/>
      <c r="AH145" s="218"/>
      <c r="AI145" s="218"/>
      <c r="AJ145" s="218"/>
      <c r="AK145" s="218"/>
      <c r="AL145" s="218"/>
      <c r="AM145" s="218"/>
      <c r="AN145" s="218"/>
      <c r="AO145" s="218"/>
      <c r="AP145" s="218"/>
      <c r="AQ145" s="218"/>
      <c r="AR145" s="218"/>
      <c r="AS145" s="218"/>
      <c r="AT145" s="218"/>
      <c r="AU145" s="218"/>
      <c r="AV145" s="218"/>
      <c r="AW145" s="218"/>
      <c r="AX145" s="218"/>
      <c r="AY145" s="218"/>
      <c r="AZ145" s="218"/>
      <c r="BA145" s="218"/>
      <c r="BB145" s="218"/>
      <c r="BC145" s="218"/>
      <c r="BD145" s="218"/>
      <c r="BE145" s="218"/>
      <c r="BF145" s="218"/>
      <c r="BG145" s="218"/>
      <c r="BH145" s="218"/>
      <c r="BI145" s="218"/>
      <c r="BJ145" s="218"/>
      <c r="BK145" s="218"/>
      <c r="BL145" s="218"/>
      <c r="BM145" s="218"/>
      <c r="BN145" s="218"/>
      <c r="BO145" s="218"/>
      <c r="BP145" s="218"/>
      <c r="BQ145" s="218"/>
      <c r="BR145" s="218"/>
      <c r="BS145" s="218"/>
      <c r="BT145" s="218"/>
      <c r="BU145" s="218"/>
      <c r="BV145" s="218"/>
      <c r="BW145" s="218"/>
      <c r="BX145" s="218"/>
      <c r="BY145" s="218"/>
      <c r="BZ145" s="218"/>
      <c r="CA145" s="218"/>
      <c r="CB145" s="218"/>
      <c r="CC145" s="218"/>
      <c r="CD145" s="218"/>
      <c r="CE145" s="218"/>
      <c r="CF145" s="218"/>
      <c r="CG145" s="218"/>
      <c r="CH145" s="218"/>
      <c r="CI145" s="218"/>
      <c r="CJ145" s="218"/>
      <c r="CK145" s="218"/>
      <c r="CL145" s="218"/>
      <c r="CM145" s="218"/>
      <c r="CN145" s="218"/>
      <c r="CO145" s="218"/>
      <c r="CP145" s="218"/>
      <c r="CQ145" s="218"/>
      <c r="CR145" s="218"/>
      <c r="CS145" s="218"/>
      <c r="CT145" s="218"/>
      <c r="CU145" s="218"/>
      <c r="CV145" s="218"/>
      <c r="CW145" s="218"/>
      <c r="CX145" s="218"/>
      <c r="CY145" s="218"/>
      <c r="CZ145" s="218"/>
      <c r="DA145" s="218"/>
      <c r="DB145" s="218"/>
      <c r="DC145" s="218"/>
      <c r="DD145" s="218"/>
      <c r="DE145" s="218"/>
      <c r="DF145" s="218"/>
      <c r="DG145" s="218"/>
      <c r="DH145" s="218"/>
      <c r="DI145" s="218"/>
      <c r="DJ145" s="218"/>
      <c r="DK145" s="218"/>
      <c r="DL145" s="218"/>
      <c r="DM145" s="218"/>
      <c r="DN145" s="218"/>
      <c r="DO145" s="218"/>
      <c r="DP145" s="218"/>
      <c r="DQ145" s="218"/>
      <c r="DR145" s="218"/>
      <c r="DS145" s="218"/>
      <c r="DT145" s="218"/>
      <c r="DU145" s="218"/>
      <c r="DV145" s="218"/>
      <c r="DW145" s="218"/>
      <c r="DX145" s="218"/>
      <c r="DY145" s="218"/>
      <c r="DZ145" s="218"/>
      <c r="EA145" s="218"/>
      <c r="EB145" s="218"/>
      <c r="EC145" s="218"/>
      <c r="ED145" s="218"/>
      <c r="EE145" s="218"/>
      <c r="EF145" s="218"/>
      <c r="EG145" s="218"/>
      <c r="EH145" s="218"/>
      <c r="EI145" s="218"/>
      <c r="EJ145" s="218"/>
      <c r="EK145" s="218"/>
      <c r="EL145" s="218"/>
      <c r="EM145" s="218"/>
      <c r="EN145" s="218"/>
      <c r="EO145" s="218"/>
      <c r="EP145" s="218"/>
      <c r="EQ145" s="218"/>
      <c r="ER145" s="218"/>
      <c r="ES145" s="218"/>
      <c r="ET145" s="218"/>
      <c r="EU145" s="218"/>
      <c r="EV145" s="218"/>
      <c r="EW145" s="218"/>
      <c r="EX145" s="218"/>
      <c r="EY145" s="218"/>
      <c r="EZ145" s="218"/>
      <c r="FA145" s="218"/>
      <c r="FB145" s="218"/>
      <c r="FC145" s="218"/>
      <c r="FD145" s="218"/>
      <c r="FE145" s="218"/>
      <c r="FF145" s="218"/>
      <c r="FG145" s="218"/>
      <c r="FH145" s="218"/>
      <c r="FI145" s="218"/>
      <c r="FJ145" s="218"/>
      <c r="FK145" s="218"/>
      <c r="FL145" s="218"/>
      <c r="FM145" s="218"/>
      <c r="FN145" s="218"/>
      <c r="FO145" s="218"/>
      <c r="FP145" s="218"/>
      <c r="FQ145" s="218"/>
      <c r="FR145" s="218"/>
      <c r="FS145" s="218"/>
      <c r="FT145" s="218"/>
      <c r="FU145" s="218"/>
      <c r="FV145" s="218"/>
      <c r="FW145" s="218"/>
      <c r="FX145" s="218"/>
      <c r="FY145" s="218"/>
      <c r="FZ145" s="218"/>
      <c r="GA145" s="218"/>
      <c r="GB145" s="218"/>
      <c r="GC145" s="218"/>
      <c r="GD145" s="218"/>
      <c r="GE145" s="218"/>
      <c r="GF145" s="218"/>
      <c r="GG145" s="218"/>
      <c r="GH145" s="218"/>
      <c r="GI145" s="218"/>
      <c r="GJ145" s="218"/>
      <c r="GK145" s="218"/>
      <c r="GL145" s="218"/>
      <c r="GM145" s="218"/>
      <c r="GN145" s="218"/>
      <c r="GO145" s="218"/>
      <c r="GP145" s="218"/>
      <c r="GQ145" s="218"/>
      <c r="GR145" s="218"/>
      <c r="GS145" s="218"/>
      <c r="GT145" s="218"/>
      <c r="GU145" s="218"/>
      <c r="GV145" s="218"/>
      <c r="GW145" s="218"/>
      <c r="GX145" s="218"/>
      <c r="GY145" s="218"/>
      <c r="GZ145" s="218"/>
      <c r="HA145" s="218"/>
      <c r="HB145" s="218"/>
      <c r="HC145" s="218"/>
      <c r="HD145" s="218"/>
      <c r="HE145" s="218"/>
      <c r="HF145" s="218"/>
      <c r="HG145" s="218"/>
      <c r="HH145" s="218"/>
      <c r="HI145" s="218"/>
      <c r="HJ145" s="218"/>
      <c r="HK145" s="218"/>
      <c r="HL145" s="218"/>
      <c r="HM145" s="218"/>
      <c r="HN145" s="218"/>
      <c r="HO145" s="218"/>
      <c r="HP145" s="218"/>
      <c r="HQ145" s="218"/>
      <c r="HR145" s="218"/>
      <c r="HS145" s="218"/>
      <c r="HT145" s="218"/>
      <c r="HU145" s="218"/>
      <c r="HV145" s="218"/>
      <c r="HW145" s="218"/>
      <c r="HX145" s="218"/>
      <c r="HY145" s="218"/>
      <c r="HZ145" s="218"/>
      <c r="IA145" s="218"/>
      <c r="IB145" s="218"/>
      <c r="IC145" s="218"/>
      <c r="ID145" s="218"/>
      <c r="IE145" s="218"/>
      <c r="IF145" s="218"/>
      <c r="IG145" s="218"/>
      <c r="IH145" s="218"/>
      <c r="II145" s="218"/>
      <c r="IJ145" s="218"/>
      <c r="IK145" s="218"/>
      <c r="IL145" s="218"/>
      <c r="IM145" s="218"/>
      <c r="IN145" s="218"/>
      <c r="IO145" s="218"/>
      <c r="IP145" s="218"/>
      <c r="IQ145" s="218"/>
      <c r="IR145" s="218"/>
      <c r="IS145" s="218"/>
      <c r="IT145" s="218"/>
      <c r="IU145" s="218"/>
      <c r="IV145" s="218"/>
    </row>
    <row r="146" s="3" customFormat="1" ht="30" customHeight="1" spans="1:19">
      <c r="A146" s="44">
        <v>137</v>
      </c>
      <c r="B146" s="50" t="s">
        <v>906</v>
      </c>
      <c r="C146" s="51">
        <v>1</v>
      </c>
      <c r="D146" s="57" t="s">
        <v>159</v>
      </c>
      <c r="E146" s="52" t="s">
        <v>160</v>
      </c>
      <c r="F146" s="51" t="s">
        <v>141</v>
      </c>
      <c r="G146" s="51">
        <v>1</v>
      </c>
      <c r="H146" s="50" t="s">
        <v>907</v>
      </c>
      <c r="I146" s="51" t="s">
        <v>608</v>
      </c>
      <c r="J146" s="84">
        <v>22</v>
      </c>
      <c r="K146" s="84">
        <v>89</v>
      </c>
      <c r="L146" s="85">
        <v>200</v>
      </c>
      <c r="M146" s="85">
        <v>200</v>
      </c>
      <c r="N146" s="85"/>
      <c r="O146" s="85"/>
      <c r="P146" s="85"/>
      <c r="Q146" s="85"/>
      <c r="R146" s="85" t="s">
        <v>87</v>
      </c>
      <c r="S146" s="51"/>
    </row>
    <row r="147" s="5" customFormat="1" ht="42" customHeight="1" spans="1:19">
      <c r="A147" s="44">
        <v>138</v>
      </c>
      <c r="B147" s="52" t="s">
        <v>906</v>
      </c>
      <c r="C147" s="51">
        <v>1</v>
      </c>
      <c r="D147" s="52" t="s">
        <v>159</v>
      </c>
      <c r="E147" s="52" t="s">
        <v>618</v>
      </c>
      <c r="F147" s="51" t="s">
        <v>141</v>
      </c>
      <c r="G147" s="51">
        <v>1</v>
      </c>
      <c r="H147" s="50" t="s">
        <v>908</v>
      </c>
      <c r="I147" s="51" t="s">
        <v>608</v>
      </c>
      <c r="J147" s="84">
        <v>26</v>
      </c>
      <c r="K147" s="84">
        <v>124</v>
      </c>
      <c r="L147" s="85">
        <v>180</v>
      </c>
      <c r="M147" s="87"/>
      <c r="N147" s="85"/>
      <c r="O147" s="85">
        <v>180</v>
      </c>
      <c r="P147" s="85"/>
      <c r="Q147" s="85"/>
      <c r="R147" s="85" t="s">
        <v>87</v>
      </c>
      <c r="S147" s="52"/>
    </row>
    <row r="148" s="215" customFormat="1" ht="30" customHeight="1" spans="1:256">
      <c r="A148" s="44">
        <v>139</v>
      </c>
      <c r="B148" s="47" t="s">
        <v>292</v>
      </c>
      <c r="C148" s="44">
        <f>SUM(C149:C152)</f>
        <v>4</v>
      </c>
      <c r="D148" s="44"/>
      <c r="E148" s="44"/>
      <c r="F148" s="44" t="s">
        <v>185</v>
      </c>
      <c r="G148" s="44">
        <f t="shared" ref="D148:Q148" si="31">SUM(G149:G152)</f>
        <v>6</v>
      </c>
      <c r="H148" s="44"/>
      <c r="I148" s="44"/>
      <c r="J148" s="44">
        <f t="shared" si="31"/>
        <v>88</v>
      </c>
      <c r="K148" s="44">
        <f t="shared" si="31"/>
        <v>352</v>
      </c>
      <c r="L148" s="44">
        <f t="shared" si="31"/>
        <v>654.5</v>
      </c>
      <c r="M148" s="44">
        <f t="shared" si="31"/>
        <v>459.5</v>
      </c>
      <c r="N148" s="44">
        <f t="shared" si="31"/>
        <v>0</v>
      </c>
      <c r="O148" s="44">
        <f t="shared" si="31"/>
        <v>195</v>
      </c>
      <c r="P148" s="44">
        <f t="shared" si="31"/>
        <v>0</v>
      </c>
      <c r="Q148" s="44">
        <f t="shared" si="31"/>
        <v>0</v>
      </c>
      <c r="R148" s="211"/>
      <c r="S148" s="178"/>
      <c r="T148" s="218"/>
      <c r="U148" s="218"/>
      <c r="V148" s="218"/>
      <c r="W148" s="218"/>
      <c r="X148" s="218"/>
      <c r="Y148" s="218"/>
      <c r="Z148" s="218"/>
      <c r="AA148" s="218"/>
      <c r="AB148" s="218"/>
      <c r="AC148" s="218"/>
      <c r="AD148" s="218"/>
      <c r="AE148" s="218"/>
      <c r="AF148" s="218"/>
      <c r="AG148" s="218"/>
      <c r="AH148" s="218"/>
      <c r="AI148" s="218"/>
      <c r="AJ148" s="218"/>
      <c r="AK148" s="218"/>
      <c r="AL148" s="218"/>
      <c r="AM148" s="218"/>
      <c r="AN148" s="218"/>
      <c r="AO148" s="218"/>
      <c r="AP148" s="218"/>
      <c r="AQ148" s="218"/>
      <c r="AR148" s="218"/>
      <c r="AS148" s="218"/>
      <c r="AT148" s="218"/>
      <c r="AU148" s="218"/>
      <c r="AV148" s="218"/>
      <c r="AW148" s="218"/>
      <c r="AX148" s="218"/>
      <c r="AY148" s="218"/>
      <c r="AZ148" s="218"/>
      <c r="BA148" s="218"/>
      <c r="BB148" s="218"/>
      <c r="BC148" s="218"/>
      <c r="BD148" s="218"/>
      <c r="BE148" s="218"/>
      <c r="BF148" s="218"/>
      <c r="BG148" s="218"/>
      <c r="BH148" s="218"/>
      <c r="BI148" s="218"/>
      <c r="BJ148" s="218"/>
      <c r="BK148" s="218"/>
      <c r="BL148" s="218"/>
      <c r="BM148" s="218"/>
      <c r="BN148" s="218"/>
      <c r="BO148" s="218"/>
      <c r="BP148" s="218"/>
      <c r="BQ148" s="218"/>
      <c r="BR148" s="218"/>
      <c r="BS148" s="218"/>
      <c r="BT148" s="218"/>
      <c r="BU148" s="218"/>
      <c r="BV148" s="218"/>
      <c r="BW148" s="218"/>
      <c r="BX148" s="218"/>
      <c r="BY148" s="218"/>
      <c r="BZ148" s="218"/>
      <c r="CA148" s="218"/>
      <c r="CB148" s="218"/>
      <c r="CC148" s="218"/>
      <c r="CD148" s="218"/>
      <c r="CE148" s="218"/>
      <c r="CF148" s="218"/>
      <c r="CG148" s="218"/>
      <c r="CH148" s="218"/>
      <c r="CI148" s="218"/>
      <c r="CJ148" s="218"/>
      <c r="CK148" s="218"/>
      <c r="CL148" s="218"/>
      <c r="CM148" s="218"/>
      <c r="CN148" s="218"/>
      <c r="CO148" s="218"/>
      <c r="CP148" s="218"/>
      <c r="CQ148" s="218"/>
      <c r="CR148" s="218"/>
      <c r="CS148" s="218"/>
      <c r="CT148" s="218"/>
      <c r="CU148" s="218"/>
      <c r="CV148" s="218"/>
      <c r="CW148" s="218"/>
      <c r="CX148" s="218"/>
      <c r="CY148" s="218"/>
      <c r="CZ148" s="218"/>
      <c r="DA148" s="218"/>
      <c r="DB148" s="218"/>
      <c r="DC148" s="218"/>
      <c r="DD148" s="218"/>
      <c r="DE148" s="218"/>
      <c r="DF148" s="218"/>
      <c r="DG148" s="218"/>
      <c r="DH148" s="218"/>
      <c r="DI148" s="218"/>
      <c r="DJ148" s="218"/>
      <c r="DK148" s="218"/>
      <c r="DL148" s="218"/>
      <c r="DM148" s="218"/>
      <c r="DN148" s="218"/>
      <c r="DO148" s="218"/>
      <c r="DP148" s="218"/>
      <c r="DQ148" s="218"/>
      <c r="DR148" s="218"/>
      <c r="DS148" s="218"/>
      <c r="DT148" s="218"/>
      <c r="DU148" s="218"/>
      <c r="DV148" s="218"/>
      <c r="DW148" s="218"/>
      <c r="DX148" s="218"/>
      <c r="DY148" s="218"/>
      <c r="DZ148" s="218"/>
      <c r="EA148" s="218"/>
      <c r="EB148" s="218"/>
      <c r="EC148" s="218"/>
      <c r="ED148" s="218"/>
      <c r="EE148" s="218"/>
      <c r="EF148" s="218"/>
      <c r="EG148" s="218"/>
      <c r="EH148" s="218"/>
      <c r="EI148" s="218"/>
      <c r="EJ148" s="218"/>
      <c r="EK148" s="218"/>
      <c r="EL148" s="218"/>
      <c r="EM148" s="218"/>
      <c r="EN148" s="218"/>
      <c r="EO148" s="218"/>
      <c r="EP148" s="218"/>
      <c r="EQ148" s="218"/>
      <c r="ER148" s="218"/>
      <c r="ES148" s="218"/>
      <c r="ET148" s="218"/>
      <c r="EU148" s="218"/>
      <c r="EV148" s="218"/>
      <c r="EW148" s="218"/>
      <c r="EX148" s="218"/>
      <c r="EY148" s="218"/>
      <c r="EZ148" s="218"/>
      <c r="FA148" s="218"/>
      <c r="FB148" s="218"/>
      <c r="FC148" s="218"/>
      <c r="FD148" s="218"/>
      <c r="FE148" s="218"/>
      <c r="FF148" s="218"/>
      <c r="FG148" s="218"/>
      <c r="FH148" s="218"/>
      <c r="FI148" s="218"/>
      <c r="FJ148" s="218"/>
      <c r="FK148" s="218"/>
      <c r="FL148" s="218"/>
      <c r="FM148" s="218"/>
      <c r="FN148" s="218"/>
      <c r="FO148" s="218"/>
      <c r="FP148" s="218"/>
      <c r="FQ148" s="218"/>
      <c r="FR148" s="218"/>
      <c r="FS148" s="218"/>
      <c r="FT148" s="218"/>
      <c r="FU148" s="218"/>
      <c r="FV148" s="218"/>
      <c r="FW148" s="218"/>
      <c r="FX148" s="218"/>
      <c r="FY148" s="218"/>
      <c r="FZ148" s="218"/>
      <c r="GA148" s="218"/>
      <c r="GB148" s="218"/>
      <c r="GC148" s="218"/>
      <c r="GD148" s="218"/>
      <c r="GE148" s="218"/>
      <c r="GF148" s="218"/>
      <c r="GG148" s="218"/>
      <c r="GH148" s="218"/>
      <c r="GI148" s="218"/>
      <c r="GJ148" s="218"/>
      <c r="GK148" s="218"/>
      <c r="GL148" s="218"/>
      <c r="GM148" s="218"/>
      <c r="GN148" s="218"/>
      <c r="GO148" s="218"/>
      <c r="GP148" s="218"/>
      <c r="GQ148" s="218"/>
      <c r="GR148" s="218"/>
      <c r="GS148" s="218"/>
      <c r="GT148" s="218"/>
      <c r="GU148" s="218"/>
      <c r="GV148" s="218"/>
      <c r="GW148" s="218"/>
      <c r="GX148" s="218"/>
      <c r="GY148" s="218"/>
      <c r="GZ148" s="218"/>
      <c r="HA148" s="218"/>
      <c r="HB148" s="218"/>
      <c r="HC148" s="218"/>
      <c r="HD148" s="218"/>
      <c r="HE148" s="218"/>
      <c r="HF148" s="218"/>
      <c r="HG148" s="218"/>
      <c r="HH148" s="218"/>
      <c r="HI148" s="218"/>
      <c r="HJ148" s="218"/>
      <c r="HK148" s="218"/>
      <c r="HL148" s="218"/>
      <c r="HM148" s="218"/>
      <c r="HN148" s="218"/>
      <c r="HO148" s="218"/>
      <c r="HP148" s="218"/>
      <c r="HQ148" s="218"/>
      <c r="HR148" s="218"/>
      <c r="HS148" s="218"/>
      <c r="HT148" s="218"/>
      <c r="HU148" s="218"/>
      <c r="HV148" s="218"/>
      <c r="HW148" s="218"/>
      <c r="HX148" s="218"/>
      <c r="HY148" s="218"/>
      <c r="HZ148" s="218"/>
      <c r="IA148" s="218"/>
      <c r="IB148" s="218"/>
      <c r="IC148" s="218"/>
      <c r="ID148" s="218"/>
      <c r="IE148" s="218"/>
      <c r="IF148" s="218"/>
      <c r="IG148" s="218"/>
      <c r="IH148" s="218"/>
      <c r="II148" s="218"/>
      <c r="IJ148" s="218"/>
      <c r="IK148" s="218"/>
      <c r="IL148" s="218"/>
      <c r="IM148" s="218"/>
      <c r="IN148" s="218"/>
      <c r="IO148" s="218"/>
      <c r="IP148" s="218"/>
      <c r="IQ148" s="218"/>
      <c r="IR148" s="218"/>
      <c r="IS148" s="218"/>
      <c r="IT148" s="218"/>
      <c r="IU148" s="218"/>
      <c r="IV148" s="218"/>
    </row>
    <row r="149" s="12" customFormat="1" ht="30" customHeight="1" spans="1:256">
      <c r="A149" s="44">
        <v>140</v>
      </c>
      <c r="B149" s="232" t="s">
        <v>909</v>
      </c>
      <c r="C149" s="49">
        <v>1</v>
      </c>
      <c r="D149" s="49" t="s">
        <v>37</v>
      </c>
      <c r="E149" s="49" t="s">
        <v>902</v>
      </c>
      <c r="F149" s="49" t="s">
        <v>185</v>
      </c>
      <c r="G149" s="49">
        <v>3</v>
      </c>
      <c r="H149" s="48" t="s">
        <v>910</v>
      </c>
      <c r="I149" s="49" t="s">
        <v>34</v>
      </c>
      <c r="J149" s="49">
        <v>18</v>
      </c>
      <c r="K149" s="49">
        <v>73</v>
      </c>
      <c r="L149" s="83">
        <v>45</v>
      </c>
      <c r="M149" s="83"/>
      <c r="N149" s="83"/>
      <c r="O149" s="83">
        <v>45</v>
      </c>
      <c r="P149" s="83"/>
      <c r="Q149" s="83"/>
      <c r="R149" s="85" t="s">
        <v>87</v>
      </c>
      <c r="S149" s="52"/>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c r="EV149" s="5"/>
      <c r="EW149" s="5"/>
      <c r="EX149" s="5"/>
      <c r="EY149" s="5"/>
      <c r="EZ149" s="5"/>
      <c r="FA149" s="5"/>
      <c r="FB149" s="5"/>
      <c r="FC149" s="5"/>
      <c r="FD149" s="5"/>
      <c r="FE149" s="5"/>
      <c r="FF149" s="5"/>
      <c r="FG149" s="5"/>
      <c r="FH149" s="5"/>
      <c r="FI149" s="5"/>
      <c r="FJ149" s="5"/>
      <c r="FK149" s="5"/>
      <c r="FL149" s="5"/>
      <c r="FM149" s="5"/>
      <c r="FN149" s="5"/>
      <c r="FO149" s="5"/>
      <c r="FP149" s="5"/>
      <c r="FQ149" s="5"/>
      <c r="FR149" s="5"/>
      <c r="FS149" s="5"/>
      <c r="FT149" s="5"/>
      <c r="FU149" s="5"/>
      <c r="FV149" s="5"/>
      <c r="FW149" s="5"/>
      <c r="FX149" s="5"/>
      <c r="FY149" s="5"/>
      <c r="FZ149" s="5"/>
      <c r="GA149" s="5"/>
      <c r="GB149" s="5"/>
      <c r="GC149" s="5"/>
      <c r="GD149" s="5"/>
      <c r="GE149" s="5"/>
      <c r="GF149" s="5"/>
      <c r="GG149" s="5"/>
      <c r="GH149" s="5"/>
      <c r="GI149" s="5"/>
      <c r="GJ149" s="5"/>
      <c r="GK149" s="5"/>
      <c r="GL149" s="5"/>
      <c r="GM149" s="5"/>
      <c r="GN149" s="5"/>
      <c r="GO149" s="5"/>
      <c r="GP149" s="5"/>
      <c r="GQ149" s="5"/>
      <c r="GR149" s="5"/>
      <c r="GS149" s="5"/>
      <c r="GT149" s="5"/>
      <c r="GU149" s="5"/>
      <c r="GV149" s="5"/>
      <c r="GW149" s="5"/>
      <c r="GX149" s="5"/>
      <c r="GY149" s="5"/>
      <c r="GZ149" s="5"/>
      <c r="HA149" s="5"/>
      <c r="HB149" s="5"/>
      <c r="HC149" s="5"/>
      <c r="HD149" s="5"/>
      <c r="HE149" s="5"/>
      <c r="HF149" s="5"/>
      <c r="HG149" s="5"/>
      <c r="HH149" s="5"/>
      <c r="HI149" s="5"/>
      <c r="HJ149" s="5"/>
      <c r="HK149" s="5"/>
      <c r="HL149" s="5"/>
      <c r="HM149" s="5"/>
      <c r="HN149" s="5"/>
      <c r="HO149" s="5"/>
      <c r="HP149" s="5"/>
      <c r="HQ149" s="5"/>
      <c r="HR149" s="5"/>
      <c r="HS149" s="5"/>
      <c r="HT149" s="5"/>
      <c r="HU149" s="5"/>
      <c r="HV149" s="5"/>
      <c r="HW149" s="5"/>
      <c r="HX149" s="5"/>
      <c r="HY149" s="5"/>
      <c r="HZ149" s="5"/>
      <c r="IA149" s="5"/>
      <c r="IB149" s="5"/>
      <c r="IC149" s="5"/>
      <c r="ID149" s="5"/>
      <c r="IE149" s="5"/>
      <c r="IF149" s="5"/>
      <c r="IG149" s="5"/>
      <c r="IH149" s="5"/>
      <c r="II149" s="5"/>
      <c r="IJ149" s="5"/>
      <c r="IK149" s="5"/>
      <c r="IL149" s="5"/>
      <c r="IM149" s="5"/>
      <c r="IN149" s="5"/>
      <c r="IO149" s="5"/>
      <c r="IP149" s="5"/>
      <c r="IQ149" s="5"/>
      <c r="IR149" s="5"/>
      <c r="IS149" s="5"/>
      <c r="IT149" s="5"/>
      <c r="IU149" s="5"/>
      <c r="IV149" s="5"/>
    </row>
    <row r="150" s="12" customFormat="1" ht="30" customHeight="1" spans="1:256">
      <c r="A150" s="44">
        <v>141</v>
      </c>
      <c r="B150" s="232" t="s">
        <v>911</v>
      </c>
      <c r="C150" s="49">
        <v>1</v>
      </c>
      <c r="D150" s="49" t="s">
        <v>159</v>
      </c>
      <c r="E150" s="49" t="s">
        <v>160</v>
      </c>
      <c r="F150" s="49" t="s">
        <v>185</v>
      </c>
      <c r="G150" s="49">
        <v>1</v>
      </c>
      <c r="H150" s="48" t="s">
        <v>912</v>
      </c>
      <c r="I150" s="49" t="s">
        <v>34</v>
      </c>
      <c r="J150" s="49">
        <v>22</v>
      </c>
      <c r="K150" s="49">
        <v>89</v>
      </c>
      <c r="L150" s="83">
        <v>379.5</v>
      </c>
      <c r="M150" s="83">
        <v>379.5</v>
      </c>
      <c r="N150" s="83"/>
      <c r="O150" s="83"/>
      <c r="P150" s="83"/>
      <c r="Q150" s="83"/>
      <c r="R150" s="85" t="s">
        <v>87</v>
      </c>
      <c r="S150" s="52"/>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c r="EZ150" s="5"/>
      <c r="FA150" s="5"/>
      <c r="FB150" s="5"/>
      <c r="FC150" s="5"/>
      <c r="FD150" s="5"/>
      <c r="FE150" s="5"/>
      <c r="FF150" s="5"/>
      <c r="FG150" s="5"/>
      <c r="FH150" s="5"/>
      <c r="FI150" s="5"/>
      <c r="FJ150" s="5"/>
      <c r="FK150" s="5"/>
      <c r="FL150" s="5"/>
      <c r="FM150" s="5"/>
      <c r="FN150" s="5"/>
      <c r="FO150" s="5"/>
      <c r="FP150" s="5"/>
      <c r="FQ150" s="5"/>
      <c r="FR150" s="5"/>
      <c r="FS150" s="5"/>
      <c r="FT150" s="5"/>
      <c r="FU150" s="5"/>
      <c r="FV150" s="5"/>
      <c r="FW150" s="5"/>
      <c r="FX150" s="5"/>
      <c r="FY150" s="5"/>
      <c r="FZ150" s="5"/>
      <c r="GA150" s="5"/>
      <c r="GB150" s="5"/>
      <c r="GC150" s="5"/>
      <c r="GD150" s="5"/>
      <c r="GE150" s="5"/>
      <c r="GF150" s="5"/>
      <c r="GG150" s="5"/>
      <c r="GH150" s="5"/>
      <c r="GI150" s="5"/>
      <c r="GJ150" s="5"/>
      <c r="GK150" s="5"/>
      <c r="GL150" s="5"/>
      <c r="GM150" s="5"/>
      <c r="GN150" s="5"/>
      <c r="GO150" s="5"/>
      <c r="GP150" s="5"/>
      <c r="GQ150" s="5"/>
      <c r="GR150" s="5"/>
      <c r="GS150" s="5"/>
      <c r="GT150" s="5"/>
      <c r="GU150" s="5"/>
      <c r="GV150" s="5"/>
      <c r="GW150" s="5"/>
      <c r="GX150" s="5"/>
      <c r="GY150" s="5"/>
      <c r="GZ150" s="5"/>
      <c r="HA150" s="5"/>
      <c r="HB150" s="5"/>
      <c r="HC150" s="5"/>
      <c r="HD150" s="5"/>
      <c r="HE150" s="5"/>
      <c r="HF150" s="5"/>
      <c r="HG150" s="5"/>
      <c r="HH150" s="5"/>
      <c r="HI150" s="5"/>
      <c r="HJ150" s="5"/>
      <c r="HK150" s="5"/>
      <c r="HL150" s="5"/>
      <c r="HM150" s="5"/>
      <c r="HN150" s="5"/>
      <c r="HO150" s="5"/>
      <c r="HP150" s="5"/>
      <c r="HQ150" s="5"/>
      <c r="HR150" s="5"/>
      <c r="HS150" s="5"/>
      <c r="HT150" s="5"/>
      <c r="HU150" s="5"/>
      <c r="HV150" s="5"/>
      <c r="HW150" s="5"/>
      <c r="HX150" s="5"/>
      <c r="HY150" s="5"/>
      <c r="HZ150" s="5"/>
      <c r="IA150" s="5"/>
      <c r="IB150" s="5"/>
      <c r="IC150" s="5"/>
      <c r="ID150" s="5"/>
      <c r="IE150" s="5"/>
      <c r="IF150" s="5"/>
      <c r="IG150" s="5"/>
      <c r="IH150" s="5"/>
      <c r="II150" s="5"/>
      <c r="IJ150" s="5"/>
      <c r="IK150" s="5"/>
      <c r="IL150" s="5"/>
      <c r="IM150" s="5"/>
      <c r="IN150" s="5"/>
      <c r="IO150" s="5"/>
      <c r="IP150" s="5"/>
      <c r="IQ150" s="5"/>
      <c r="IR150" s="5"/>
      <c r="IS150" s="5"/>
      <c r="IT150" s="5"/>
      <c r="IU150" s="5"/>
      <c r="IV150" s="5"/>
    </row>
    <row r="151" s="12" customFormat="1" ht="30" customHeight="1" spans="1:256">
      <c r="A151" s="44">
        <v>142</v>
      </c>
      <c r="B151" s="232" t="s">
        <v>913</v>
      </c>
      <c r="C151" s="49">
        <v>1</v>
      </c>
      <c r="D151" s="49" t="s">
        <v>159</v>
      </c>
      <c r="E151" s="49" t="s">
        <v>160</v>
      </c>
      <c r="F151" s="49" t="s">
        <v>185</v>
      </c>
      <c r="G151" s="49">
        <v>1</v>
      </c>
      <c r="H151" s="48" t="s">
        <v>914</v>
      </c>
      <c r="I151" s="49" t="s">
        <v>34</v>
      </c>
      <c r="J151" s="49">
        <v>22</v>
      </c>
      <c r="K151" s="49">
        <v>89</v>
      </c>
      <c r="L151" s="83">
        <v>80</v>
      </c>
      <c r="M151" s="83">
        <v>80</v>
      </c>
      <c r="N151" s="83"/>
      <c r="O151" s="83"/>
      <c r="P151" s="83"/>
      <c r="Q151" s="83"/>
      <c r="R151" s="85" t="s">
        <v>87</v>
      </c>
      <c r="S151" s="52"/>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c r="EV151" s="5"/>
      <c r="EW151" s="5"/>
      <c r="EX151" s="5"/>
      <c r="EY151" s="5"/>
      <c r="EZ151" s="5"/>
      <c r="FA151" s="5"/>
      <c r="FB151" s="5"/>
      <c r="FC151" s="5"/>
      <c r="FD151" s="5"/>
      <c r="FE151" s="5"/>
      <c r="FF151" s="5"/>
      <c r="FG151" s="5"/>
      <c r="FH151" s="5"/>
      <c r="FI151" s="5"/>
      <c r="FJ151" s="5"/>
      <c r="FK151" s="5"/>
      <c r="FL151" s="5"/>
      <c r="FM151" s="5"/>
      <c r="FN151" s="5"/>
      <c r="FO151" s="5"/>
      <c r="FP151" s="5"/>
      <c r="FQ151" s="5"/>
      <c r="FR151" s="5"/>
      <c r="FS151" s="5"/>
      <c r="FT151" s="5"/>
      <c r="FU151" s="5"/>
      <c r="FV151" s="5"/>
      <c r="FW151" s="5"/>
      <c r="FX151" s="5"/>
      <c r="FY151" s="5"/>
      <c r="FZ151" s="5"/>
      <c r="GA151" s="5"/>
      <c r="GB151" s="5"/>
      <c r="GC151" s="5"/>
      <c r="GD151" s="5"/>
      <c r="GE151" s="5"/>
      <c r="GF151" s="5"/>
      <c r="GG151" s="5"/>
      <c r="GH151" s="5"/>
      <c r="GI151" s="5"/>
      <c r="GJ151" s="5"/>
      <c r="GK151" s="5"/>
      <c r="GL151" s="5"/>
      <c r="GM151" s="5"/>
      <c r="GN151" s="5"/>
      <c r="GO151" s="5"/>
      <c r="GP151" s="5"/>
      <c r="GQ151" s="5"/>
      <c r="GR151" s="5"/>
      <c r="GS151" s="5"/>
      <c r="GT151" s="5"/>
      <c r="GU151" s="5"/>
      <c r="GV151" s="5"/>
      <c r="GW151" s="5"/>
      <c r="GX151" s="5"/>
      <c r="GY151" s="5"/>
      <c r="GZ151" s="5"/>
      <c r="HA151" s="5"/>
      <c r="HB151" s="5"/>
      <c r="HC151" s="5"/>
      <c r="HD151" s="5"/>
      <c r="HE151" s="5"/>
      <c r="HF151" s="5"/>
      <c r="HG151" s="5"/>
      <c r="HH151" s="5"/>
      <c r="HI151" s="5"/>
      <c r="HJ151" s="5"/>
      <c r="HK151" s="5"/>
      <c r="HL151" s="5"/>
      <c r="HM151" s="5"/>
      <c r="HN151" s="5"/>
      <c r="HO151" s="5"/>
      <c r="HP151" s="5"/>
      <c r="HQ151" s="5"/>
      <c r="HR151" s="5"/>
      <c r="HS151" s="5"/>
      <c r="HT151" s="5"/>
      <c r="HU151" s="5"/>
      <c r="HV151" s="5"/>
      <c r="HW151" s="5"/>
      <c r="HX151" s="5"/>
      <c r="HY151" s="5"/>
      <c r="HZ151" s="5"/>
      <c r="IA151" s="5"/>
      <c r="IB151" s="5"/>
      <c r="IC151" s="5"/>
      <c r="ID151" s="5"/>
      <c r="IE151" s="5"/>
      <c r="IF151" s="5"/>
      <c r="IG151" s="5"/>
      <c r="IH151" s="5"/>
      <c r="II151" s="5"/>
      <c r="IJ151" s="5"/>
      <c r="IK151" s="5"/>
      <c r="IL151" s="5"/>
      <c r="IM151" s="5"/>
      <c r="IN151" s="5"/>
      <c r="IO151" s="5"/>
      <c r="IP151" s="5"/>
      <c r="IQ151" s="5"/>
      <c r="IR151" s="5"/>
      <c r="IS151" s="5"/>
      <c r="IT151" s="5"/>
      <c r="IU151" s="5"/>
      <c r="IV151" s="5"/>
    </row>
    <row r="152" s="5" customFormat="1" ht="45" customHeight="1" spans="1:19">
      <c r="A152" s="44">
        <v>143</v>
      </c>
      <c r="B152" s="52" t="s">
        <v>913</v>
      </c>
      <c r="C152" s="51">
        <v>1</v>
      </c>
      <c r="D152" s="52" t="s">
        <v>159</v>
      </c>
      <c r="E152" s="52" t="s">
        <v>432</v>
      </c>
      <c r="F152" s="51" t="s">
        <v>185</v>
      </c>
      <c r="G152" s="51">
        <v>1</v>
      </c>
      <c r="H152" s="52" t="s">
        <v>915</v>
      </c>
      <c r="I152" s="51" t="s">
        <v>608</v>
      </c>
      <c r="J152" s="84">
        <v>26</v>
      </c>
      <c r="K152" s="84">
        <v>101</v>
      </c>
      <c r="L152" s="85">
        <v>150</v>
      </c>
      <c r="M152" s="87"/>
      <c r="N152" s="85"/>
      <c r="O152" s="85">
        <v>150</v>
      </c>
      <c r="P152" s="85"/>
      <c r="Q152" s="85"/>
      <c r="R152" s="85" t="s">
        <v>87</v>
      </c>
      <c r="S152" s="52"/>
    </row>
    <row r="153" s="215" customFormat="1" ht="30" customHeight="1" spans="1:256">
      <c r="A153" s="44">
        <v>144</v>
      </c>
      <c r="B153" s="47" t="s">
        <v>293</v>
      </c>
      <c r="C153" s="44">
        <f>C154+C156+C175</f>
        <v>30</v>
      </c>
      <c r="D153" s="44"/>
      <c r="E153" s="44"/>
      <c r="F153" s="44"/>
      <c r="G153" s="44"/>
      <c r="H153" s="44"/>
      <c r="I153" s="44"/>
      <c r="J153" s="44">
        <f t="shared" ref="D153:Q153" si="32">J154+J156+J175</f>
        <v>40278</v>
      </c>
      <c r="K153" s="44">
        <f t="shared" si="32"/>
        <v>148035</v>
      </c>
      <c r="L153" s="82">
        <f t="shared" si="32"/>
        <v>7036</v>
      </c>
      <c r="M153" s="82">
        <f t="shared" si="32"/>
        <v>130</v>
      </c>
      <c r="N153" s="82">
        <f t="shared" si="32"/>
        <v>4106</v>
      </c>
      <c r="O153" s="82">
        <f t="shared" si="32"/>
        <v>2000</v>
      </c>
      <c r="P153" s="82">
        <f t="shared" si="32"/>
        <v>800</v>
      </c>
      <c r="Q153" s="82">
        <f t="shared" si="32"/>
        <v>0</v>
      </c>
      <c r="R153" s="211"/>
      <c r="S153" s="178"/>
      <c r="T153" s="218"/>
      <c r="U153" s="218"/>
      <c r="V153" s="218"/>
      <c r="W153" s="218"/>
      <c r="X153" s="218"/>
      <c r="Y153" s="218"/>
      <c r="Z153" s="218"/>
      <c r="AA153" s="218"/>
      <c r="AB153" s="218"/>
      <c r="AC153" s="218"/>
      <c r="AD153" s="218"/>
      <c r="AE153" s="218"/>
      <c r="AF153" s="218"/>
      <c r="AG153" s="218"/>
      <c r="AH153" s="218"/>
      <c r="AI153" s="218"/>
      <c r="AJ153" s="218"/>
      <c r="AK153" s="218"/>
      <c r="AL153" s="218"/>
      <c r="AM153" s="218"/>
      <c r="AN153" s="218"/>
      <c r="AO153" s="218"/>
      <c r="AP153" s="218"/>
      <c r="AQ153" s="218"/>
      <c r="AR153" s="218"/>
      <c r="AS153" s="218"/>
      <c r="AT153" s="218"/>
      <c r="AU153" s="218"/>
      <c r="AV153" s="218"/>
      <c r="AW153" s="218"/>
      <c r="AX153" s="218"/>
      <c r="AY153" s="218"/>
      <c r="AZ153" s="218"/>
      <c r="BA153" s="218"/>
      <c r="BB153" s="218"/>
      <c r="BC153" s="218"/>
      <c r="BD153" s="218"/>
      <c r="BE153" s="218"/>
      <c r="BF153" s="218"/>
      <c r="BG153" s="218"/>
      <c r="BH153" s="218"/>
      <c r="BI153" s="218"/>
      <c r="BJ153" s="218"/>
      <c r="BK153" s="218"/>
      <c r="BL153" s="218"/>
      <c r="BM153" s="218"/>
      <c r="BN153" s="218"/>
      <c r="BO153" s="218"/>
      <c r="BP153" s="218"/>
      <c r="BQ153" s="218"/>
      <c r="BR153" s="218"/>
      <c r="BS153" s="218"/>
      <c r="BT153" s="218"/>
      <c r="BU153" s="218"/>
      <c r="BV153" s="218"/>
      <c r="BW153" s="218"/>
      <c r="BX153" s="218"/>
      <c r="BY153" s="218"/>
      <c r="BZ153" s="218"/>
      <c r="CA153" s="218"/>
      <c r="CB153" s="218"/>
      <c r="CC153" s="218"/>
      <c r="CD153" s="218"/>
      <c r="CE153" s="218"/>
      <c r="CF153" s="218"/>
      <c r="CG153" s="218"/>
      <c r="CH153" s="218"/>
      <c r="CI153" s="218"/>
      <c r="CJ153" s="218"/>
      <c r="CK153" s="218"/>
      <c r="CL153" s="218"/>
      <c r="CM153" s="218"/>
      <c r="CN153" s="218"/>
      <c r="CO153" s="218"/>
      <c r="CP153" s="218"/>
      <c r="CQ153" s="218"/>
      <c r="CR153" s="218"/>
      <c r="CS153" s="218"/>
      <c r="CT153" s="218"/>
      <c r="CU153" s="218"/>
      <c r="CV153" s="218"/>
      <c r="CW153" s="218"/>
      <c r="CX153" s="218"/>
      <c r="CY153" s="218"/>
      <c r="CZ153" s="218"/>
      <c r="DA153" s="218"/>
      <c r="DB153" s="218"/>
      <c r="DC153" s="218"/>
      <c r="DD153" s="218"/>
      <c r="DE153" s="218"/>
      <c r="DF153" s="218"/>
      <c r="DG153" s="218"/>
      <c r="DH153" s="218"/>
      <c r="DI153" s="218"/>
      <c r="DJ153" s="218"/>
      <c r="DK153" s="218"/>
      <c r="DL153" s="218"/>
      <c r="DM153" s="218"/>
      <c r="DN153" s="218"/>
      <c r="DO153" s="218"/>
      <c r="DP153" s="218"/>
      <c r="DQ153" s="218"/>
      <c r="DR153" s="218"/>
      <c r="DS153" s="218"/>
      <c r="DT153" s="218"/>
      <c r="DU153" s="218"/>
      <c r="DV153" s="218"/>
      <c r="DW153" s="218"/>
      <c r="DX153" s="218"/>
      <c r="DY153" s="218"/>
      <c r="DZ153" s="218"/>
      <c r="EA153" s="218"/>
      <c r="EB153" s="218"/>
      <c r="EC153" s="218"/>
      <c r="ED153" s="218"/>
      <c r="EE153" s="218"/>
      <c r="EF153" s="218"/>
      <c r="EG153" s="218"/>
      <c r="EH153" s="218"/>
      <c r="EI153" s="218"/>
      <c r="EJ153" s="218"/>
      <c r="EK153" s="218"/>
      <c r="EL153" s="218"/>
      <c r="EM153" s="218"/>
      <c r="EN153" s="218"/>
      <c r="EO153" s="218"/>
      <c r="EP153" s="218"/>
      <c r="EQ153" s="218"/>
      <c r="ER153" s="218"/>
      <c r="ES153" s="218"/>
      <c r="ET153" s="218"/>
      <c r="EU153" s="218"/>
      <c r="EV153" s="218"/>
      <c r="EW153" s="218"/>
      <c r="EX153" s="218"/>
      <c r="EY153" s="218"/>
      <c r="EZ153" s="218"/>
      <c r="FA153" s="218"/>
      <c r="FB153" s="218"/>
      <c r="FC153" s="218"/>
      <c r="FD153" s="218"/>
      <c r="FE153" s="218"/>
      <c r="FF153" s="218"/>
      <c r="FG153" s="218"/>
      <c r="FH153" s="218"/>
      <c r="FI153" s="218"/>
      <c r="FJ153" s="218"/>
      <c r="FK153" s="218"/>
      <c r="FL153" s="218"/>
      <c r="FM153" s="218"/>
      <c r="FN153" s="218"/>
      <c r="FO153" s="218"/>
      <c r="FP153" s="218"/>
      <c r="FQ153" s="218"/>
      <c r="FR153" s="218"/>
      <c r="FS153" s="218"/>
      <c r="FT153" s="218"/>
      <c r="FU153" s="218"/>
      <c r="FV153" s="218"/>
      <c r="FW153" s="218"/>
      <c r="FX153" s="218"/>
      <c r="FY153" s="218"/>
      <c r="FZ153" s="218"/>
      <c r="GA153" s="218"/>
      <c r="GB153" s="218"/>
      <c r="GC153" s="218"/>
      <c r="GD153" s="218"/>
      <c r="GE153" s="218"/>
      <c r="GF153" s="218"/>
      <c r="GG153" s="218"/>
      <c r="GH153" s="218"/>
      <c r="GI153" s="218"/>
      <c r="GJ153" s="218"/>
      <c r="GK153" s="218"/>
      <c r="GL153" s="218"/>
      <c r="GM153" s="218"/>
      <c r="GN153" s="218"/>
      <c r="GO153" s="218"/>
      <c r="GP153" s="218"/>
      <c r="GQ153" s="218"/>
      <c r="GR153" s="218"/>
      <c r="GS153" s="218"/>
      <c r="GT153" s="218"/>
      <c r="GU153" s="218"/>
      <c r="GV153" s="218"/>
      <c r="GW153" s="218"/>
      <c r="GX153" s="218"/>
      <c r="GY153" s="218"/>
      <c r="GZ153" s="218"/>
      <c r="HA153" s="218"/>
      <c r="HB153" s="218"/>
      <c r="HC153" s="218"/>
      <c r="HD153" s="218"/>
      <c r="HE153" s="218"/>
      <c r="HF153" s="218"/>
      <c r="HG153" s="218"/>
      <c r="HH153" s="218"/>
      <c r="HI153" s="218"/>
      <c r="HJ153" s="218"/>
      <c r="HK153" s="218"/>
      <c r="HL153" s="218"/>
      <c r="HM153" s="218"/>
      <c r="HN153" s="218"/>
      <c r="HO153" s="218"/>
      <c r="HP153" s="218"/>
      <c r="HQ153" s="218"/>
      <c r="HR153" s="218"/>
      <c r="HS153" s="218"/>
      <c r="HT153" s="218"/>
      <c r="HU153" s="218"/>
      <c r="HV153" s="218"/>
      <c r="HW153" s="218"/>
      <c r="HX153" s="218"/>
      <c r="HY153" s="218"/>
      <c r="HZ153" s="218"/>
      <c r="IA153" s="218"/>
      <c r="IB153" s="218"/>
      <c r="IC153" s="218"/>
      <c r="ID153" s="218"/>
      <c r="IE153" s="218"/>
      <c r="IF153" s="218"/>
      <c r="IG153" s="218"/>
      <c r="IH153" s="218"/>
      <c r="II153" s="218"/>
      <c r="IJ153" s="218"/>
      <c r="IK153" s="218"/>
      <c r="IL153" s="218"/>
      <c r="IM153" s="218"/>
      <c r="IN153" s="218"/>
      <c r="IO153" s="218"/>
      <c r="IP153" s="218"/>
      <c r="IQ153" s="218"/>
      <c r="IR153" s="218"/>
      <c r="IS153" s="218"/>
      <c r="IT153" s="218"/>
      <c r="IU153" s="218"/>
      <c r="IV153" s="218"/>
    </row>
    <row r="154" s="215" customFormat="1" ht="30" customHeight="1" spans="1:256">
      <c r="A154" s="44">
        <v>145</v>
      </c>
      <c r="B154" s="47" t="s">
        <v>294</v>
      </c>
      <c r="C154" s="44">
        <f>C155</f>
        <v>1</v>
      </c>
      <c r="D154" s="44"/>
      <c r="E154" s="44"/>
      <c r="F154" s="44" t="str">
        <f t="shared" ref="D154:Q154" si="33">F155</f>
        <v>万亩</v>
      </c>
      <c r="G154" s="44">
        <f t="shared" si="33"/>
        <v>4</v>
      </c>
      <c r="H154" s="44"/>
      <c r="I154" s="44"/>
      <c r="J154" s="44">
        <f t="shared" si="33"/>
        <v>2500</v>
      </c>
      <c r="K154" s="44">
        <f t="shared" si="33"/>
        <v>8200</v>
      </c>
      <c r="L154" s="82">
        <f t="shared" si="33"/>
        <v>1600</v>
      </c>
      <c r="M154" s="82">
        <f t="shared" si="33"/>
        <v>0</v>
      </c>
      <c r="N154" s="82">
        <f t="shared" si="33"/>
        <v>0</v>
      </c>
      <c r="O154" s="82">
        <f t="shared" si="33"/>
        <v>800</v>
      </c>
      <c r="P154" s="82">
        <f t="shared" si="33"/>
        <v>800</v>
      </c>
      <c r="Q154" s="82">
        <f t="shared" si="33"/>
        <v>0</v>
      </c>
      <c r="R154" s="211"/>
      <c r="S154" s="178"/>
      <c r="T154" s="218"/>
      <c r="U154" s="218"/>
      <c r="V154" s="218"/>
      <c r="W154" s="218"/>
      <c r="X154" s="218"/>
      <c r="Y154" s="218"/>
      <c r="Z154" s="218"/>
      <c r="AA154" s="218"/>
      <c r="AB154" s="218"/>
      <c r="AC154" s="218"/>
      <c r="AD154" s="218"/>
      <c r="AE154" s="218"/>
      <c r="AF154" s="218"/>
      <c r="AG154" s="218"/>
      <c r="AH154" s="218"/>
      <c r="AI154" s="218"/>
      <c r="AJ154" s="218"/>
      <c r="AK154" s="218"/>
      <c r="AL154" s="218"/>
      <c r="AM154" s="218"/>
      <c r="AN154" s="218"/>
      <c r="AO154" s="218"/>
      <c r="AP154" s="218"/>
      <c r="AQ154" s="218"/>
      <c r="AR154" s="218"/>
      <c r="AS154" s="218"/>
      <c r="AT154" s="218"/>
      <c r="AU154" s="218"/>
      <c r="AV154" s="218"/>
      <c r="AW154" s="218"/>
      <c r="AX154" s="218"/>
      <c r="AY154" s="218"/>
      <c r="AZ154" s="218"/>
      <c r="BA154" s="218"/>
      <c r="BB154" s="218"/>
      <c r="BC154" s="218"/>
      <c r="BD154" s="218"/>
      <c r="BE154" s="218"/>
      <c r="BF154" s="218"/>
      <c r="BG154" s="218"/>
      <c r="BH154" s="218"/>
      <c r="BI154" s="218"/>
      <c r="BJ154" s="218"/>
      <c r="BK154" s="218"/>
      <c r="BL154" s="218"/>
      <c r="BM154" s="218"/>
      <c r="BN154" s="218"/>
      <c r="BO154" s="218"/>
      <c r="BP154" s="218"/>
      <c r="BQ154" s="218"/>
      <c r="BR154" s="218"/>
      <c r="BS154" s="218"/>
      <c r="BT154" s="218"/>
      <c r="BU154" s="218"/>
      <c r="BV154" s="218"/>
      <c r="BW154" s="218"/>
      <c r="BX154" s="218"/>
      <c r="BY154" s="218"/>
      <c r="BZ154" s="218"/>
      <c r="CA154" s="218"/>
      <c r="CB154" s="218"/>
      <c r="CC154" s="218"/>
      <c r="CD154" s="218"/>
      <c r="CE154" s="218"/>
      <c r="CF154" s="218"/>
      <c r="CG154" s="218"/>
      <c r="CH154" s="218"/>
      <c r="CI154" s="218"/>
      <c r="CJ154" s="218"/>
      <c r="CK154" s="218"/>
      <c r="CL154" s="218"/>
      <c r="CM154" s="218"/>
      <c r="CN154" s="218"/>
      <c r="CO154" s="218"/>
      <c r="CP154" s="218"/>
      <c r="CQ154" s="218"/>
      <c r="CR154" s="218"/>
      <c r="CS154" s="218"/>
      <c r="CT154" s="218"/>
      <c r="CU154" s="218"/>
      <c r="CV154" s="218"/>
      <c r="CW154" s="218"/>
      <c r="CX154" s="218"/>
      <c r="CY154" s="218"/>
      <c r="CZ154" s="218"/>
      <c r="DA154" s="218"/>
      <c r="DB154" s="218"/>
      <c r="DC154" s="218"/>
      <c r="DD154" s="218"/>
      <c r="DE154" s="218"/>
      <c r="DF154" s="218"/>
      <c r="DG154" s="218"/>
      <c r="DH154" s="218"/>
      <c r="DI154" s="218"/>
      <c r="DJ154" s="218"/>
      <c r="DK154" s="218"/>
      <c r="DL154" s="218"/>
      <c r="DM154" s="218"/>
      <c r="DN154" s="218"/>
      <c r="DO154" s="218"/>
      <c r="DP154" s="218"/>
      <c r="DQ154" s="218"/>
      <c r="DR154" s="218"/>
      <c r="DS154" s="218"/>
      <c r="DT154" s="218"/>
      <c r="DU154" s="218"/>
      <c r="DV154" s="218"/>
      <c r="DW154" s="218"/>
      <c r="DX154" s="218"/>
      <c r="DY154" s="218"/>
      <c r="DZ154" s="218"/>
      <c r="EA154" s="218"/>
      <c r="EB154" s="218"/>
      <c r="EC154" s="218"/>
      <c r="ED154" s="218"/>
      <c r="EE154" s="218"/>
      <c r="EF154" s="218"/>
      <c r="EG154" s="218"/>
      <c r="EH154" s="218"/>
      <c r="EI154" s="218"/>
      <c r="EJ154" s="218"/>
      <c r="EK154" s="218"/>
      <c r="EL154" s="218"/>
      <c r="EM154" s="218"/>
      <c r="EN154" s="218"/>
      <c r="EO154" s="218"/>
      <c r="EP154" s="218"/>
      <c r="EQ154" s="218"/>
      <c r="ER154" s="218"/>
      <c r="ES154" s="218"/>
      <c r="ET154" s="218"/>
      <c r="EU154" s="218"/>
      <c r="EV154" s="218"/>
      <c r="EW154" s="218"/>
      <c r="EX154" s="218"/>
      <c r="EY154" s="218"/>
      <c r="EZ154" s="218"/>
      <c r="FA154" s="218"/>
      <c r="FB154" s="218"/>
      <c r="FC154" s="218"/>
      <c r="FD154" s="218"/>
      <c r="FE154" s="218"/>
      <c r="FF154" s="218"/>
      <c r="FG154" s="218"/>
      <c r="FH154" s="218"/>
      <c r="FI154" s="218"/>
      <c r="FJ154" s="218"/>
      <c r="FK154" s="218"/>
      <c r="FL154" s="218"/>
      <c r="FM154" s="218"/>
      <c r="FN154" s="218"/>
      <c r="FO154" s="218"/>
      <c r="FP154" s="218"/>
      <c r="FQ154" s="218"/>
      <c r="FR154" s="218"/>
      <c r="FS154" s="218"/>
      <c r="FT154" s="218"/>
      <c r="FU154" s="218"/>
      <c r="FV154" s="218"/>
      <c r="FW154" s="218"/>
      <c r="FX154" s="218"/>
      <c r="FY154" s="218"/>
      <c r="FZ154" s="218"/>
      <c r="GA154" s="218"/>
      <c r="GB154" s="218"/>
      <c r="GC154" s="218"/>
      <c r="GD154" s="218"/>
      <c r="GE154" s="218"/>
      <c r="GF154" s="218"/>
      <c r="GG154" s="218"/>
      <c r="GH154" s="218"/>
      <c r="GI154" s="218"/>
      <c r="GJ154" s="218"/>
      <c r="GK154" s="218"/>
      <c r="GL154" s="218"/>
      <c r="GM154" s="218"/>
      <c r="GN154" s="218"/>
      <c r="GO154" s="218"/>
      <c r="GP154" s="218"/>
      <c r="GQ154" s="218"/>
      <c r="GR154" s="218"/>
      <c r="GS154" s="218"/>
      <c r="GT154" s="218"/>
      <c r="GU154" s="218"/>
      <c r="GV154" s="218"/>
      <c r="GW154" s="218"/>
      <c r="GX154" s="218"/>
      <c r="GY154" s="218"/>
      <c r="GZ154" s="218"/>
      <c r="HA154" s="218"/>
      <c r="HB154" s="218"/>
      <c r="HC154" s="218"/>
      <c r="HD154" s="218"/>
      <c r="HE154" s="218"/>
      <c r="HF154" s="218"/>
      <c r="HG154" s="218"/>
      <c r="HH154" s="218"/>
      <c r="HI154" s="218"/>
      <c r="HJ154" s="218"/>
      <c r="HK154" s="218"/>
      <c r="HL154" s="218"/>
      <c r="HM154" s="218"/>
      <c r="HN154" s="218"/>
      <c r="HO154" s="218"/>
      <c r="HP154" s="218"/>
      <c r="HQ154" s="218"/>
      <c r="HR154" s="218"/>
      <c r="HS154" s="218"/>
      <c r="HT154" s="218"/>
      <c r="HU154" s="218"/>
      <c r="HV154" s="218"/>
      <c r="HW154" s="218"/>
      <c r="HX154" s="218"/>
      <c r="HY154" s="218"/>
      <c r="HZ154" s="218"/>
      <c r="IA154" s="218"/>
      <c r="IB154" s="218"/>
      <c r="IC154" s="218"/>
      <c r="ID154" s="218"/>
      <c r="IE154" s="218"/>
      <c r="IF154" s="218"/>
      <c r="IG154" s="218"/>
      <c r="IH154" s="218"/>
      <c r="II154" s="218"/>
      <c r="IJ154" s="218"/>
      <c r="IK154" s="218"/>
      <c r="IL154" s="218"/>
      <c r="IM154" s="218"/>
      <c r="IN154" s="218"/>
      <c r="IO154" s="218"/>
      <c r="IP154" s="218"/>
      <c r="IQ154" s="218"/>
      <c r="IR154" s="218"/>
      <c r="IS154" s="218"/>
      <c r="IT154" s="218"/>
      <c r="IU154" s="218"/>
      <c r="IV154" s="218"/>
    </row>
    <row r="155" s="25" customFormat="1" ht="30" customHeight="1" spans="1:256">
      <c r="A155" s="44">
        <v>146</v>
      </c>
      <c r="B155" s="52" t="s">
        <v>916</v>
      </c>
      <c r="C155" s="51">
        <v>1</v>
      </c>
      <c r="D155" s="52" t="s">
        <v>917</v>
      </c>
      <c r="E155" s="52" t="s">
        <v>476</v>
      </c>
      <c r="F155" s="51" t="s">
        <v>28</v>
      </c>
      <c r="G155" s="51">
        <v>4</v>
      </c>
      <c r="H155" s="52" t="s">
        <v>918</v>
      </c>
      <c r="I155" s="51" t="s">
        <v>608</v>
      </c>
      <c r="J155" s="84">
        <v>2500</v>
      </c>
      <c r="K155" s="84">
        <v>8200</v>
      </c>
      <c r="L155" s="85">
        <v>1600</v>
      </c>
      <c r="M155" s="85"/>
      <c r="N155" s="85"/>
      <c r="O155" s="85">
        <v>800</v>
      </c>
      <c r="P155" s="85">
        <v>800</v>
      </c>
      <c r="Q155" s="85"/>
      <c r="R155" s="85" t="s">
        <v>298</v>
      </c>
      <c r="S155" s="154"/>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5"/>
      <c r="BC155" s="155"/>
      <c r="BD155" s="155"/>
      <c r="BE155" s="155"/>
      <c r="BF155" s="155"/>
      <c r="BG155" s="155"/>
      <c r="BH155" s="155"/>
      <c r="BI155" s="155"/>
      <c r="BJ155" s="155"/>
      <c r="BK155" s="155"/>
      <c r="BL155" s="155"/>
      <c r="BM155" s="155"/>
      <c r="BN155" s="155"/>
      <c r="BO155" s="155"/>
      <c r="BP155" s="155"/>
      <c r="BQ155" s="155"/>
      <c r="BR155" s="155"/>
      <c r="BS155" s="155"/>
      <c r="BT155" s="155"/>
      <c r="BU155" s="155"/>
      <c r="BV155" s="155"/>
      <c r="BW155" s="155"/>
      <c r="BX155" s="155"/>
      <c r="BY155" s="155"/>
      <c r="BZ155" s="155"/>
      <c r="CA155" s="155"/>
      <c r="CB155" s="155"/>
      <c r="CC155" s="155"/>
      <c r="CD155" s="155"/>
      <c r="CE155" s="155"/>
      <c r="CF155" s="155"/>
      <c r="CG155" s="155"/>
      <c r="CH155" s="155"/>
      <c r="CI155" s="155"/>
      <c r="CJ155" s="155"/>
      <c r="CK155" s="155"/>
      <c r="CL155" s="155"/>
      <c r="CM155" s="155"/>
      <c r="CN155" s="155"/>
      <c r="CO155" s="155"/>
      <c r="CP155" s="155"/>
      <c r="CQ155" s="155"/>
      <c r="CR155" s="155"/>
      <c r="CS155" s="155"/>
      <c r="CT155" s="155"/>
      <c r="CU155" s="155"/>
      <c r="CV155" s="155"/>
      <c r="CW155" s="155"/>
      <c r="CX155" s="155"/>
      <c r="CY155" s="155"/>
      <c r="CZ155" s="155"/>
      <c r="DA155" s="155"/>
      <c r="DB155" s="155"/>
      <c r="DC155" s="155"/>
      <c r="DD155" s="155"/>
      <c r="DE155" s="155"/>
      <c r="DF155" s="155"/>
      <c r="DG155" s="155"/>
      <c r="DH155" s="155"/>
      <c r="DI155" s="155"/>
      <c r="DJ155" s="155"/>
      <c r="DK155" s="155"/>
      <c r="DL155" s="155"/>
      <c r="DM155" s="155"/>
      <c r="DN155" s="155"/>
      <c r="DO155" s="155"/>
      <c r="DP155" s="155"/>
      <c r="DQ155" s="155"/>
      <c r="DR155" s="155"/>
      <c r="DS155" s="155"/>
      <c r="DT155" s="155"/>
      <c r="DU155" s="155"/>
      <c r="DV155" s="155"/>
      <c r="DW155" s="155"/>
      <c r="DX155" s="155"/>
      <c r="DY155" s="155"/>
      <c r="DZ155" s="155"/>
      <c r="EA155" s="155"/>
      <c r="EB155" s="155"/>
      <c r="EC155" s="155"/>
      <c r="ED155" s="155"/>
      <c r="EE155" s="155"/>
      <c r="EF155" s="155"/>
      <c r="EG155" s="155"/>
      <c r="EH155" s="155"/>
      <c r="EI155" s="155"/>
      <c r="EJ155" s="155"/>
      <c r="EK155" s="155"/>
      <c r="EL155" s="155"/>
      <c r="EM155" s="155"/>
      <c r="EN155" s="155"/>
      <c r="EO155" s="155"/>
      <c r="EP155" s="155"/>
      <c r="EQ155" s="155"/>
      <c r="ER155" s="155"/>
      <c r="ES155" s="155"/>
      <c r="ET155" s="155"/>
      <c r="EU155" s="155"/>
      <c r="EV155" s="155"/>
      <c r="EW155" s="155"/>
      <c r="EX155" s="155"/>
      <c r="EY155" s="155"/>
      <c r="EZ155" s="155"/>
      <c r="FA155" s="155"/>
      <c r="FB155" s="155"/>
      <c r="FC155" s="155"/>
      <c r="FD155" s="155"/>
      <c r="FE155" s="155"/>
      <c r="FF155" s="155"/>
      <c r="FG155" s="155"/>
      <c r="FH155" s="155"/>
      <c r="FI155" s="155"/>
      <c r="FJ155" s="155"/>
      <c r="FK155" s="155"/>
      <c r="FL155" s="155"/>
      <c r="FM155" s="155"/>
      <c r="FN155" s="155"/>
      <c r="FO155" s="155"/>
      <c r="FP155" s="155"/>
      <c r="FQ155" s="155"/>
      <c r="FR155" s="155"/>
      <c r="FS155" s="155"/>
      <c r="FT155" s="155"/>
      <c r="FU155" s="155"/>
      <c r="FV155" s="155"/>
      <c r="FW155" s="155"/>
      <c r="FX155" s="155"/>
      <c r="FY155" s="155"/>
      <c r="FZ155" s="155"/>
      <c r="GA155" s="155"/>
      <c r="GB155" s="155"/>
      <c r="GC155" s="155"/>
      <c r="GD155" s="155"/>
      <c r="GE155" s="155"/>
      <c r="GF155" s="155"/>
      <c r="GG155" s="155"/>
      <c r="GH155" s="155"/>
      <c r="GI155" s="155"/>
      <c r="GJ155" s="155"/>
      <c r="GK155" s="155"/>
      <c r="GL155" s="155"/>
      <c r="GM155" s="155"/>
      <c r="GN155" s="155"/>
      <c r="GO155" s="155"/>
      <c r="GP155" s="155"/>
      <c r="GQ155" s="155"/>
      <c r="GR155" s="155"/>
      <c r="GS155" s="155"/>
      <c r="GT155" s="155"/>
      <c r="GU155" s="155"/>
      <c r="GV155" s="155"/>
      <c r="GW155" s="155"/>
      <c r="GX155" s="155"/>
      <c r="GY155" s="155"/>
      <c r="GZ155" s="155"/>
      <c r="HA155" s="155"/>
      <c r="HB155" s="155"/>
      <c r="HC155" s="155"/>
      <c r="HD155" s="155"/>
      <c r="HE155" s="155"/>
      <c r="HF155" s="155"/>
      <c r="HG155" s="155"/>
      <c r="HH155" s="155"/>
      <c r="HI155" s="155"/>
      <c r="HJ155" s="155"/>
      <c r="HK155" s="155"/>
      <c r="HL155" s="155"/>
      <c r="HM155" s="155"/>
      <c r="HN155" s="155"/>
      <c r="HO155" s="155"/>
      <c r="HP155" s="155"/>
      <c r="HQ155" s="155"/>
      <c r="HR155" s="155"/>
      <c r="HS155" s="155"/>
      <c r="HT155" s="155"/>
      <c r="HU155" s="155"/>
      <c r="HV155" s="155"/>
      <c r="HW155" s="155"/>
      <c r="HX155" s="155"/>
      <c r="HY155" s="155"/>
      <c r="HZ155" s="155"/>
      <c r="IA155" s="155"/>
      <c r="IB155" s="155"/>
      <c r="IC155" s="155"/>
      <c r="ID155" s="155"/>
      <c r="IE155" s="155"/>
      <c r="IF155" s="155"/>
      <c r="IG155" s="155"/>
      <c r="IH155" s="155"/>
      <c r="II155" s="155"/>
      <c r="IJ155" s="155"/>
      <c r="IK155" s="155"/>
      <c r="IL155" s="155"/>
      <c r="IM155" s="155"/>
      <c r="IN155" s="155"/>
      <c r="IO155" s="155"/>
      <c r="IP155" s="155"/>
      <c r="IQ155" s="155"/>
      <c r="IR155" s="155"/>
      <c r="IS155" s="155"/>
      <c r="IT155" s="155"/>
      <c r="IU155" s="155"/>
      <c r="IV155" s="155"/>
    </row>
    <row r="156" s="215" customFormat="1" ht="30" customHeight="1" spans="1:256">
      <c r="A156" s="44">
        <v>147</v>
      </c>
      <c r="B156" s="47" t="s">
        <v>305</v>
      </c>
      <c r="C156" s="44">
        <f>C157+C159+C174</f>
        <v>26</v>
      </c>
      <c r="D156" s="44"/>
      <c r="E156" s="44"/>
      <c r="F156" s="44"/>
      <c r="G156" s="44"/>
      <c r="H156" s="44"/>
      <c r="I156" s="44"/>
      <c r="J156" s="44">
        <f t="shared" ref="D156:Q156" si="34">J157+J159+J174</f>
        <v>28680</v>
      </c>
      <c r="K156" s="44">
        <f t="shared" si="34"/>
        <v>108252</v>
      </c>
      <c r="L156" s="82">
        <f t="shared" si="34"/>
        <v>4330</v>
      </c>
      <c r="M156" s="82">
        <f t="shared" si="34"/>
        <v>130</v>
      </c>
      <c r="N156" s="82">
        <f t="shared" si="34"/>
        <v>3000</v>
      </c>
      <c r="O156" s="82">
        <f t="shared" si="34"/>
        <v>1200</v>
      </c>
      <c r="P156" s="82">
        <f t="shared" si="34"/>
        <v>0</v>
      </c>
      <c r="Q156" s="82">
        <f t="shared" si="34"/>
        <v>0</v>
      </c>
      <c r="R156" s="211"/>
      <c r="S156" s="178"/>
      <c r="T156" s="218"/>
      <c r="U156" s="218"/>
      <c r="V156" s="218"/>
      <c r="W156" s="218"/>
      <c r="X156" s="218"/>
      <c r="Y156" s="218"/>
      <c r="Z156" s="218"/>
      <c r="AA156" s="218"/>
      <c r="AB156" s="218"/>
      <c r="AC156" s="218"/>
      <c r="AD156" s="218"/>
      <c r="AE156" s="218"/>
      <c r="AF156" s="218"/>
      <c r="AG156" s="218"/>
      <c r="AH156" s="218"/>
      <c r="AI156" s="218"/>
      <c r="AJ156" s="218"/>
      <c r="AK156" s="218"/>
      <c r="AL156" s="218"/>
      <c r="AM156" s="218"/>
      <c r="AN156" s="218"/>
      <c r="AO156" s="218"/>
      <c r="AP156" s="218"/>
      <c r="AQ156" s="218"/>
      <c r="AR156" s="218"/>
      <c r="AS156" s="218"/>
      <c r="AT156" s="218"/>
      <c r="AU156" s="218"/>
      <c r="AV156" s="218"/>
      <c r="AW156" s="218"/>
      <c r="AX156" s="218"/>
      <c r="AY156" s="218"/>
      <c r="AZ156" s="218"/>
      <c r="BA156" s="218"/>
      <c r="BB156" s="218"/>
      <c r="BC156" s="218"/>
      <c r="BD156" s="218"/>
      <c r="BE156" s="218"/>
      <c r="BF156" s="218"/>
      <c r="BG156" s="218"/>
      <c r="BH156" s="218"/>
      <c r="BI156" s="218"/>
      <c r="BJ156" s="218"/>
      <c r="BK156" s="218"/>
      <c r="BL156" s="218"/>
      <c r="BM156" s="218"/>
      <c r="BN156" s="218"/>
      <c r="BO156" s="218"/>
      <c r="BP156" s="218"/>
      <c r="BQ156" s="218"/>
      <c r="BR156" s="218"/>
      <c r="BS156" s="218"/>
      <c r="BT156" s="218"/>
      <c r="BU156" s="218"/>
      <c r="BV156" s="218"/>
      <c r="BW156" s="218"/>
      <c r="BX156" s="218"/>
      <c r="BY156" s="218"/>
      <c r="BZ156" s="218"/>
      <c r="CA156" s="218"/>
      <c r="CB156" s="218"/>
      <c r="CC156" s="218"/>
      <c r="CD156" s="218"/>
      <c r="CE156" s="218"/>
      <c r="CF156" s="218"/>
      <c r="CG156" s="218"/>
      <c r="CH156" s="218"/>
      <c r="CI156" s="218"/>
      <c r="CJ156" s="218"/>
      <c r="CK156" s="218"/>
      <c r="CL156" s="218"/>
      <c r="CM156" s="218"/>
      <c r="CN156" s="218"/>
      <c r="CO156" s="218"/>
      <c r="CP156" s="218"/>
      <c r="CQ156" s="218"/>
      <c r="CR156" s="218"/>
      <c r="CS156" s="218"/>
      <c r="CT156" s="218"/>
      <c r="CU156" s="218"/>
      <c r="CV156" s="218"/>
      <c r="CW156" s="218"/>
      <c r="CX156" s="218"/>
      <c r="CY156" s="218"/>
      <c r="CZ156" s="218"/>
      <c r="DA156" s="218"/>
      <c r="DB156" s="218"/>
      <c r="DC156" s="218"/>
      <c r="DD156" s="218"/>
      <c r="DE156" s="218"/>
      <c r="DF156" s="218"/>
      <c r="DG156" s="218"/>
      <c r="DH156" s="218"/>
      <c r="DI156" s="218"/>
      <c r="DJ156" s="218"/>
      <c r="DK156" s="218"/>
      <c r="DL156" s="218"/>
      <c r="DM156" s="218"/>
      <c r="DN156" s="218"/>
      <c r="DO156" s="218"/>
      <c r="DP156" s="218"/>
      <c r="DQ156" s="218"/>
      <c r="DR156" s="218"/>
      <c r="DS156" s="218"/>
      <c r="DT156" s="218"/>
      <c r="DU156" s="218"/>
      <c r="DV156" s="218"/>
      <c r="DW156" s="218"/>
      <c r="DX156" s="218"/>
      <c r="DY156" s="218"/>
      <c r="DZ156" s="218"/>
      <c r="EA156" s="218"/>
      <c r="EB156" s="218"/>
      <c r="EC156" s="218"/>
      <c r="ED156" s="218"/>
      <c r="EE156" s="218"/>
      <c r="EF156" s="218"/>
      <c r="EG156" s="218"/>
      <c r="EH156" s="218"/>
      <c r="EI156" s="218"/>
      <c r="EJ156" s="218"/>
      <c r="EK156" s="218"/>
      <c r="EL156" s="218"/>
      <c r="EM156" s="218"/>
      <c r="EN156" s="218"/>
      <c r="EO156" s="218"/>
      <c r="EP156" s="218"/>
      <c r="EQ156" s="218"/>
      <c r="ER156" s="218"/>
      <c r="ES156" s="218"/>
      <c r="ET156" s="218"/>
      <c r="EU156" s="218"/>
      <c r="EV156" s="218"/>
      <c r="EW156" s="218"/>
      <c r="EX156" s="218"/>
      <c r="EY156" s="218"/>
      <c r="EZ156" s="218"/>
      <c r="FA156" s="218"/>
      <c r="FB156" s="218"/>
      <c r="FC156" s="218"/>
      <c r="FD156" s="218"/>
      <c r="FE156" s="218"/>
      <c r="FF156" s="218"/>
      <c r="FG156" s="218"/>
      <c r="FH156" s="218"/>
      <c r="FI156" s="218"/>
      <c r="FJ156" s="218"/>
      <c r="FK156" s="218"/>
      <c r="FL156" s="218"/>
      <c r="FM156" s="218"/>
      <c r="FN156" s="218"/>
      <c r="FO156" s="218"/>
      <c r="FP156" s="218"/>
      <c r="FQ156" s="218"/>
      <c r="FR156" s="218"/>
      <c r="FS156" s="218"/>
      <c r="FT156" s="218"/>
      <c r="FU156" s="218"/>
      <c r="FV156" s="218"/>
      <c r="FW156" s="218"/>
      <c r="FX156" s="218"/>
      <c r="FY156" s="218"/>
      <c r="FZ156" s="218"/>
      <c r="GA156" s="218"/>
      <c r="GB156" s="218"/>
      <c r="GC156" s="218"/>
      <c r="GD156" s="218"/>
      <c r="GE156" s="218"/>
      <c r="GF156" s="218"/>
      <c r="GG156" s="218"/>
      <c r="GH156" s="218"/>
      <c r="GI156" s="218"/>
      <c r="GJ156" s="218"/>
      <c r="GK156" s="218"/>
      <c r="GL156" s="218"/>
      <c r="GM156" s="218"/>
      <c r="GN156" s="218"/>
      <c r="GO156" s="218"/>
      <c r="GP156" s="218"/>
      <c r="GQ156" s="218"/>
      <c r="GR156" s="218"/>
      <c r="GS156" s="218"/>
      <c r="GT156" s="218"/>
      <c r="GU156" s="218"/>
      <c r="GV156" s="218"/>
      <c r="GW156" s="218"/>
      <c r="GX156" s="218"/>
      <c r="GY156" s="218"/>
      <c r="GZ156" s="218"/>
      <c r="HA156" s="218"/>
      <c r="HB156" s="218"/>
      <c r="HC156" s="218"/>
      <c r="HD156" s="218"/>
      <c r="HE156" s="218"/>
      <c r="HF156" s="218"/>
      <c r="HG156" s="218"/>
      <c r="HH156" s="218"/>
      <c r="HI156" s="218"/>
      <c r="HJ156" s="218"/>
      <c r="HK156" s="218"/>
      <c r="HL156" s="218"/>
      <c r="HM156" s="218"/>
      <c r="HN156" s="218"/>
      <c r="HO156" s="218"/>
      <c r="HP156" s="218"/>
      <c r="HQ156" s="218"/>
      <c r="HR156" s="218"/>
      <c r="HS156" s="218"/>
      <c r="HT156" s="218"/>
      <c r="HU156" s="218"/>
      <c r="HV156" s="218"/>
      <c r="HW156" s="218"/>
      <c r="HX156" s="218"/>
      <c r="HY156" s="218"/>
      <c r="HZ156" s="218"/>
      <c r="IA156" s="218"/>
      <c r="IB156" s="218"/>
      <c r="IC156" s="218"/>
      <c r="ID156" s="218"/>
      <c r="IE156" s="218"/>
      <c r="IF156" s="218"/>
      <c r="IG156" s="218"/>
      <c r="IH156" s="218"/>
      <c r="II156" s="218"/>
      <c r="IJ156" s="218"/>
      <c r="IK156" s="218"/>
      <c r="IL156" s="218"/>
      <c r="IM156" s="218"/>
      <c r="IN156" s="218"/>
      <c r="IO156" s="218"/>
      <c r="IP156" s="218"/>
      <c r="IQ156" s="218"/>
      <c r="IR156" s="218"/>
      <c r="IS156" s="218"/>
      <c r="IT156" s="218"/>
      <c r="IU156" s="218"/>
      <c r="IV156" s="218"/>
    </row>
    <row r="157" s="215" customFormat="1" ht="30" customHeight="1" spans="1:256">
      <c r="A157" s="44">
        <v>148</v>
      </c>
      <c r="B157" s="46" t="s">
        <v>919</v>
      </c>
      <c r="C157" s="44">
        <f>C158</f>
        <v>1</v>
      </c>
      <c r="D157" s="44"/>
      <c r="E157" s="44"/>
      <c r="F157" s="44" t="s">
        <v>28</v>
      </c>
      <c r="G157" s="44">
        <f t="shared" ref="D157:Q157" si="35">G158</f>
        <v>1.2</v>
      </c>
      <c r="H157" s="44"/>
      <c r="I157" s="44"/>
      <c r="J157" s="44">
        <f t="shared" si="35"/>
        <v>360</v>
      </c>
      <c r="K157" s="44">
        <f t="shared" si="35"/>
        <v>1320</v>
      </c>
      <c r="L157" s="82">
        <f t="shared" si="35"/>
        <v>1200</v>
      </c>
      <c r="M157" s="82">
        <f t="shared" si="35"/>
        <v>0</v>
      </c>
      <c r="N157" s="82">
        <f t="shared" si="35"/>
        <v>0</v>
      </c>
      <c r="O157" s="82">
        <f t="shared" si="35"/>
        <v>1200</v>
      </c>
      <c r="P157" s="82">
        <f t="shared" si="35"/>
        <v>0</v>
      </c>
      <c r="Q157" s="82">
        <f t="shared" si="35"/>
        <v>0</v>
      </c>
      <c r="R157" s="211"/>
      <c r="S157" s="178"/>
      <c r="T157" s="218"/>
      <c r="U157" s="218"/>
      <c r="V157" s="218"/>
      <c r="W157" s="218"/>
      <c r="X157" s="218"/>
      <c r="Y157" s="218"/>
      <c r="Z157" s="218"/>
      <c r="AA157" s="218"/>
      <c r="AB157" s="218"/>
      <c r="AC157" s="218"/>
      <c r="AD157" s="218"/>
      <c r="AE157" s="218"/>
      <c r="AF157" s="218"/>
      <c r="AG157" s="218"/>
      <c r="AH157" s="218"/>
      <c r="AI157" s="218"/>
      <c r="AJ157" s="218"/>
      <c r="AK157" s="218"/>
      <c r="AL157" s="218"/>
      <c r="AM157" s="218"/>
      <c r="AN157" s="218"/>
      <c r="AO157" s="218"/>
      <c r="AP157" s="218"/>
      <c r="AQ157" s="218"/>
      <c r="AR157" s="218"/>
      <c r="AS157" s="218"/>
      <c r="AT157" s="218"/>
      <c r="AU157" s="218"/>
      <c r="AV157" s="218"/>
      <c r="AW157" s="218"/>
      <c r="AX157" s="218"/>
      <c r="AY157" s="218"/>
      <c r="AZ157" s="218"/>
      <c r="BA157" s="218"/>
      <c r="BB157" s="218"/>
      <c r="BC157" s="218"/>
      <c r="BD157" s="218"/>
      <c r="BE157" s="218"/>
      <c r="BF157" s="218"/>
      <c r="BG157" s="218"/>
      <c r="BH157" s="218"/>
      <c r="BI157" s="218"/>
      <c r="BJ157" s="218"/>
      <c r="BK157" s="218"/>
      <c r="BL157" s="218"/>
      <c r="BM157" s="218"/>
      <c r="BN157" s="218"/>
      <c r="BO157" s="218"/>
      <c r="BP157" s="218"/>
      <c r="BQ157" s="218"/>
      <c r="BR157" s="218"/>
      <c r="BS157" s="218"/>
      <c r="BT157" s="218"/>
      <c r="BU157" s="218"/>
      <c r="BV157" s="218"/>
      <c r="BW157" s="218"/>
      <c r="BX157" s="218"/>
      <c r="BY157" s="218"/>
      <c r="BZ157" s="218"/>
      <c r="CA157" s="218"/>
      <c r="CB157" s="218"/>
      <c r="CC157" s="218"/>
      <c r="CD157" s="218"/>
      <c r="CE157" s="218"/>
      <c r="CF157" s="218"/>
      <c r="CG157" s="218"/>
      <c r="CH157" s="218"/>
      <c r="CI157" s="218"/>
      <c r="CJ157" s="218"/>
      <c r="CK157" s="218"/>
      <c r="CL157" s="218"/>
      <c r="CM157" s="218"/>
      <c r="CN157" s="218"/>
      <c r="CO157" s="218"/>
      <c r="CP157" s="218"/>
      <c r="CQ157" s="218"/>
      <c r="CR157" s="218"/>
      <c r="CS157" s="218"/>
      <c r="CT157" s="218"/>
      <c r="CU157" s="218"/>
      <c r="CV157" s="218"/>
      <c r="CW157" s="218"/>
      <c r="CX157" s="218"/>
      <c r="CY157" s="218"/>
      <c r="CZ157" s="218"/>
      <c r="DA157" s="218"/>
      <c r="DB157" s="218"/>
      <c r="DC157" s="218"/>
      <c r="DD157" s="218"/>
      <c r="DE157" s="218"/>
      <c r="DF157" s="218"/>
      <c r="DG157" s="218"/>
      <c r="DH157" s="218"/>
      <c r="DI157" s="218"/>
      <c r="DJ157" s="218"/>
      <c r="DK157" s="218"/>
      <c r="DL157" s="218"/>
      <c r="DM157" s="218"/>
      <c r="DN157" s="218"/>
      <c r="DO157" s="218"/>
      <c r="DP157" s="218"/>
      <c r="DQ157" s="218"/>
      <c r="DR157" s="218"/>
      <c r="DS157" s="218"/>
      <c r="DT157" s="218"/>
      <c r="DU157" s="218"/>
      <c r="DV157" s="218"/>
      <c r="DW157" s="218"/>
      <c r="DX157" s="218"/>
      <c r="DY157" s="218"/>
      <c r="DZ157" s="218"/>
      <c r="EA157" s="218"/>
      <c r="EB157" s="218"/>
      <c r="EC157" s="218"/>
      <c r="ED157" s="218"/>
      <c r="EE157" s="218"/>
      <c r="EF157" s="218"/>
      <c r="EG157" s="218"/>
      <c r="EH157" s="218"/>
      <c r="EI157" s="218"/>
      <c r="EJ157" s="218"/>
      <c r="EK157" s="218"/>
      <c r="EL157" s="218"/>
      <c r="EM157" s="218"/>
      <c r="EN157" s="218"/>
      <c r="EO157" s="218"/>
      <c r="EP157" s="218"/>
      <c r="EQ157" s="218"/>
      <c r="ER157" s="218"/>
      <c r="ES157" s="218"/>
      <c r="ET157" s="218"/>
      <c r="EU157" s="218"/>
      <c r="EV157" s="218"/>
      <c r="EW157" s="218"/>
      <c r="EX157" s="218"/>
      <c r="EY157" s="218"/>
      <c r="EZ157" s="218"/>
      <c r="FA157" s="218"/>
      <c r="FB157" s="218"/>
      <c r="FC157" s="218"/>
      <c r="FD157" s="218"/>
      <c r="FE157" s="218"/>
      <c r="FF157" s="218"/>
      <c r="FG157" s="218"/>
      <c r="FH157" s="218"/>
      <c r="FI157" s="218"/>
      <c r="FJ157" s="218"/>
      <c r="FK157" s="218"/>
      <c r="FL157" s="218"/>
      <c r="FM157" s="218"/>
      <c r="FN157" s="218"/>
      <c r="FO157" s="218"/>
      <c r="FP157" s="218"/>
      <c r="FQ157" s="218"/>
      <c r="FR157" s="218"/>
      <c r="FS157" s="218"/>
      <c r="FT157" s="218"/>
      <c r="FU157" s="218"/>
      <c r="FV157" s="218"/>
      <c r="FW157" s="218"/>
      <c r="FX157" s="218"/>
      <c r="FY157" s="218"/>
      <c r="FZ157" s="218"/>
      <c r="GA157" s="218"/>
      <c r="GB157" s="218"/>
      <c r="GC157" s="218"/>
      <c r="GD157" s="218"/>
      <c r="GE157" s="218"/>
      <c r="GF157" s="218"/>
      <c r="GG157" s="218"/>
      <c r="GH157" s="218"/>
      <c r="GI157" s="218"/>
      <c r="GJ157" s="218"/>
      <c r="GK157" s="218"/>
      <c r="GL157" s="218"/>
      <c r="GM157" s="218"/>
      <c r="GN157" s="218"/>
      <c r="GO157" s="218"/>
      <c r="GP157" s="218"/>
      <c r="GQ157" s="218"/>
      <c r="GR157" s="218"/>
      <c r="GS157" s="218"/>
      <c r="GT157" s="218"/>
      <c r="GU157" s="218"/>
      <c r="GV157" s="218"/>
      <c r="GW157" s="218"/>
      <c r="GX157" s="218"/>
      <c r="GY157" s="218"/>
      <c r="GZ157" s="218"/>
      <c r="HA157" s="218"/>
      <c r="HB157" s="218"/>
      <c r="HC157" s="218"/>
      <c r="HD157" s="218"/>
      <c r="HE157" s="218"/>
      <c r="HF157" s="218"/>
      <c r="HG157" s="218"/>
      <c r="HH157" s="218"/>
      <c r="HI157" s="218"/>
      <c r="HJ157" s="218"/>
      <c r="HK157" s="218"/>
      <c r="HL157" s="218"/>
      <c r="HM157" s="218"/>
      <c r="HN157" s="218"/>
      <c r="HO157" s="218"/>
      <c r="HP157" s="218"/>
      <c r="HQ157" s="218"/>
      <c r="HR157" s="218"/>
      <c r="HS157" s="218"/>
      <c r="HT157" s="218"/>
      <c r="HU157" s="218"/>
      <c r="HV157" s="218"/>
      <c r="HW157" s="218"/>
      <c r="HX157" s="218"/>
      <c r="HY157" s="218"/>
      <c r="HZ157" s="218"/>
      <c r="IA157" s="218"/>
      <c r="IB157" s="218"/>
      <c r="IC157" s="218"/>
      <c r="ID157" s="218"/>
      <c r="IE157" s="218"/>
      <c r="IF157" s="218"/>
      <c r="IG157" s="218"/>
      <c r="IH157" s="218"/>
      <c r="II157" s="218"/>
      <c r="IJ157" s="218"/>
      <c r="IK157" s="218"/>
      <c r="IL157" s="218"/>
      <c r="IM157" s="218"/>
      <c r="IN157" s="218"/>
      <c r="IO157" s="218"/>
      <c r="IP157" s="218"/>
      <c r="IQ157" s="218"/>
      <c r="IR157" s="218"/>
      <c r="IS157" s="218"/>
      <c r="IT157" s="218"/>
      <c r="IU157" s="218"/>
      <c r="IV157" s="218"/>
    </row>
    <row r="158" s="5" customFormat="1" ht="38" customHeight="1" spans="1:19">
      <c r="A158" s="44">
        <v>149</v>
      </c>
      <c r="B158" s="52" t="s">
        <v>920</v>
      </c>
      <c r="C158" s="51">
        <v>1</v>
      </c>
      <c r="D158" s="52" t="s">
        <v>278</v>
      </c>
      <c r="E158" s="52" t="s">
        <v>266</v>
      </c>
      <c r="F158" s="51" t="s">
        <v>28</v>
      </c>
      <c r="G158" s="51">
        <v>1.2</v>
      </c>
      <c r="H158" s="52" t="s">
        <v>921</v>
      </c>
      <c r="I158" s="51" t="s">
        <v>608</v>
      </c>
      <c r="J158" s="84">
        <v>360</v>
      </c>
      <c r="K158" s="84">
        <v>1320</v>
      </c>
      <c r="L158" s="85">
        <v>1200</v>
      </c>
      <c r="M158" s="85"/>
      <c r="N158" s="85"/>
      <c r="O158" s="85">
        <v>1200</v>
      </c>
      <c r="P158" s="85"/>
      <c r="Q158" s="85"/>
      <c r="R158" s="85" t="s">
        <v>298</v>
      </c>
      <c r="S158" s="52"/>
    </row>
    <row r="159" s="215" customFormat="1" ht="30" customHeight="1" spans="1:256">
      <c r="A159" s="44">
        <v>150</v>
      </c>
      <c r="B159" s="46" t="s">
        <v>922</v>
      </c>
      <c r="C159" s="44">
        <f>SUM(C160:C173)</f>
        <v>25</v>
      </c>
      <c r="D159" s="44"/>
      <c r="E159" s="44"/>
      <c r="F159" s="197" t="s">
        <v>28</v>
      </c>
      <c r="G159" s="44">
        <f t="shared" ref="D159:Q159" si="36">SUM(G160:G173)</f>
        <v>15.65</v>
      </c>
      <c r="H159" s="44"/>
      <c r="I159" s="44"/>
      <c r="J159" s="44">
        <f t="shared" si="36"/>
        <v>28320</v>
      </c>
      <c r="K159" s="44">
        <f t="shared" si="36"/>
        <v>106932</v>
      </c>
      <c r="L159" s="82">
        <f t="shared" si="36"/>
        <v>3130</v>
      </c>
      <c r="M159" s="82">
        <f t="shared" si="36"/>
        <v>130</v>
      </c>
      <c r="N159" s="82">
        <f t="shared" si="36"/>
        <v>3000</v>
      </c>
      <c r="O159" s="82">
        <f t="shared" si="36"/>
        <v>0</v>
      </c>
      <c r="P159" s="82">
        <f t="shared" si="36"/>
        <v>0</v>
      </c>
      <c r="Q159" s="82">
        <f t="shared" si="36"/>
        <v>0</v>
      </c>
      <c r="R159" s="211"/>
      <c r="S159" s="178"/>
      <c r="T159" s="218"/>
      <c r="U159" s="218"/>
      <c r="V159" s="218"/>
      <c r="W159" s="218"/>
      <c r="X159" s="218"/>
      <c r="Y159" s="218"/>
      <c r="Z159" s="218"/>
      <c r="AA159" s="218"/>
      <c r="AB159" s="218"/>
      <c r="AC159" s="218"/>
      <c r="AD159" s="218"/>
      <c r="AE159" s="218"/>
      <c r="AF159" s="218"/>
      <c r="AG159" s="218"/>
      <c r="AH159" s="218"/>
      <c r="AI159" s="218"/>
      <c r="AJ159" s="218"/>
      <c r="AK159" s="218"/>
      <c r="AL159" s="218"/>
      <c r="AM159" s="218"/>
      <c r="AN159" s="218"/>
      <c r="AO159" s="218"/>
      <c r="AP159" s="218"/>
      <c r="AQ159" s="218"/>
      <c r="AR159" s="218"/>
      <c r="AS159" s="218"/>
      <c r="AT159" s="218"/>
      <c r="AU159" s="218"/>
      <c r="AV159" s="218"/>
      <c r="AW159" s="218"/>
      <c r="AX159" s="218"/>
      <c r="AY159" s="218"/>
      <c r="AZ159" s="218"/>
      <c r="BA159" s="218"/>
      <c r="BB159" s="218"/>
      <c r="BC159" s="218"/>
      <c r="BD159" s="218"/>
      <c r="BE159" s="218"/>
      <c r="BF159" s="218"/>
      <c r="BG159" s="218"/>
      <c r="BH159" s="218"/>
      <c r="BI159" s="218"/>
      <c r="BJ159" s="218"/>
      <c r="BK159" s="218"/>
      <c r="BL159" s="218"/>
      <c r="BM159" s="218"/>
      <c r="BN159" s="218"/>
      <c r="BO159" s="218"/>
      <c r="BP159" s="218"/>
      <c r="BQ159" s="218"/>
      <c r="BR159" s="218"/>
      <c r="BS159" s="218"/>
      <c r="BT159" s="218"/>
      <c r="BU159" s="218"/>
      <c r="BV159" s="218"/>
      <c r="BW159" s="218"/>
      <c r="BX159" s="218"/>
      <c r="BY159" s="218"/>
      <c r="BZ159" s="218"/>
      <c r="CA159" s="218"/>
      <c r="CB159" s="218"/>
      <c r="CC159" s="218"/>
      <c r="CD159" s="218"/>
      <c r="CE159" s="218"/>
      <c r="CF159" s="218"/>
      <c r="CG159" s="218"/>
      <c r="CH159" s="218"/>
      <c r="CI159" s="218"/>
      <c r="CJ159" s="218"/>
      <c r="CK159" s="218"/>
      <c r="CL159" s="218"/>
      <c r="CM159" s="218"/>
      <c r="CN159" s="218"/>
      <c r="CO159" s="218"/>
      <c r="CP159" s="218"/>
      <c r="CQ159" s="218"/>
      <c r="CR159" s="218"/>
      <c r="CS159" s="218"/>
      <c r="CT159" s="218"/>
      <c r="CU159" s="218"/>
      <c r="CV159" s="218"/>
      <c r="CW159" s="218"/>
      <c r="CX159" s="218"/>
      <c r="CY159" s="218"/>
      <c r="CZ159" s="218"/>
      <c r="DA159" s="218"/>
      <c r="DB159" s="218"/>
      <c r="DC159" s="218"/>
      <c r="DD159" s="218"/>
      <c r="DE159" s="218"/>
      <c r="DF159" s="218"/>
      <c r="DG159" s="218"/>
      <c r="DH159" s="218"/>
      <c r="DI159" s="218"/>
      <c r="DJ159" s="218"/>
      <c r="DK159" s="218"/>
      <c r="DL159" s="218"/>
      <c r="DM159" s="218"/>
      <c r="DN159" s="218"/>
      <c r="DO159" s="218"/>
      <c r="DP159" s="218"/>
      <c r="DQ159" s="218"/>
      <c r="DR159" s="218"/>
      <c r="DS159" s="218"/>
      <c r="DT159" s="218"/>
      <c r="DU159" s="218"/>
      <c r="DV159" s="218"/>
      <c r="DW159" s="218"/>
      <c r="DX159" s="218"/>
      <c r="DY159" s="218"/>
      <c r="DZ159" s="218"/>
      <c r="EA159" s="218"/>
      <c r="EB159" s="218"/>
      <c r="EC159" s="218"/>
      <c r="ED159" s="218"/>
      <c r="EE159" s="218"/>
      <c r="EF159" s="218"/>
      <c r="EG159" s="218"/>
      <c r="EH159" s="218"/>
      <c r="EI159" s="218"/>
      <c r="EJ159" s="218"/>
      <c r="EK159" s="218"/>
      <c r="EL159" s="218"/>
      <c r="EM159" s="218"/>
      <c r="EN159" s="218"/>
      <c r="EO159" s="218"/>
      <c r="EP159" s="218"/>
      <c r="EQ159" s="218"/>
      <c r="ER159" s="218"/>
      <c r="ES159" s="218"/>
      <c r="ET159" s="218"/>
      <c r="EU159" s="218"/>
      <c r="EV159" s="218"/>
      <c r="EW159" s="218"/>
      <c r="EX159" s="218"/>
      <c r="EY159" s="218"/>
      <c r="EZ159" s="218"/>
      <c r="FA159" s="218"/>
      <c r="FB159" s="218"/>
      <c r="FC159" s="218"/>
      <c r="FD159" s="218"/>
      <c r="FE159" s="218"/>
      <c r="FF159" s="218"/>
      <c r="FG159" s="218"/>
      <c r="FH159" s="218"/>
      <c r="FI159" s="218"/>
      <c r="FJ159" s="218"/>
      <c r="FK159" s="218"/>
      <c r="FL159" s="218"/>
      <c r="FM159" s="218"/>
      <c r="FN159" s="218"/>
      <c r="FO159" s="218"/>
      <c r="FP159" s="218"/>
      <c r="FQ159" s="218"/>
      <c r="FR159" s="218"/>
      <c r="FS159" s="218"/>
      <c r="FT159" s="218"/>
      <c r="FU159" s="218"/>
      <c r="FV159" s="218"/>
      <c r="FW159" s="218"/>
      <c r="FX159" s="218"/>
      <c r="FY159" s="218"/>
      <c r="FZ159" s="218"/>
      <c r="GA159" s="218"/>
      <c r="GB159" s="218"/>
      <c r="GC159" s="218"/>
      <c r="GD159" s="218"/>
      <c r="GE159" s="218"/>
      <c r="GF159" s="218"/>
      <c r="GG159" s="218"/>
      <c r="GH159" s="218"/>
      <c r="GI159" s="218"/>
      <c r="GJ159" s="218"/>
      <c r="GK159" s="218"/>
      <c r="GL159" s="218"/>
      <c r="GM159" s="218"/>
      <c r="GN159" s="218"/>
      <c r="GO159" s="218"/>
      <c r="GP159" s="218"/>
      <c r="GQ159" s="218"/>
      <c r="GR159" s="218"/>
      <c r="GS159" s="218"/>
      <c r="GT159" s="218"/>
      <c r="GU159" s="218"/>
      <c r="GV159" s="218"/>
      <c r="GW159" s="218"/>
      <c r="GX159" s="218"/>
      <c r="GY159" s="218"/>
      <c r="GZ159" s="218"/>
      <c r="HA159" s="218"/>
      <c r="HB159" s="218"/>
      <c r="HC159" s="218"/>
      <c r="HD159" s="218"/>
      <c r="HE159" s="218"/>
      <c r="HF159" s="218"/>
      <c r="HG159" s="218"/>
      <c r="HH159" s="218"/>
      <c r="HI159" s="218"/>
      <c r="HJ159" s="218"/>
      <c r="HK159" s="218"/>
      <c r="HL159" s="218"/>
      <c r="HM159" s="218"/>
      <c r="HN159" s="218"/>
      <c r="HO159" s="218"/>
      <c r="HP159" s="218"/>
      <c r="HQ159" s="218"/>
      <c r="HR159" s="218"/>
      <c r="HS159" s="218"/>
      <c r="HT159" s="218"/>
      <c r="HU159" s="218"/>
      <c r="HV159" s="218"/>
      <c r="HW159" s="218"/>
      <c r="HX159" s="218"/>
      <c r="HY159" s="218"/>
      <c r="HZ159" s="218"/>
      <c r="IA159" s="218"/>
      <c r="IB159" s="218"/>
      <c r="IC159" s="218"/>
      <c r="ID159" s="218"/>
      <c r="IE159" s="218"/>
      <c r="IF159" s="218"/>
      <c r="IG159" s="218"/>
      <c r="IH159" s="218"/>
      <c r="II159" s="218"/>
      <c r="IJ159" s="218"/>
      <c r="IK159" s="218"/>
      <c r="IL159" s="218"/>
      <c r="IM159" s="218"/>
      <c r="IN159" s="218"/>
      <c r="IO159" s="218"/>
      <c r="IP159" s="218"/>
      <c r="IQ159" s="218"/>
      <c r="IR159" s="218"/>
      <c r="IS159" s="218"/>
      <c r="IT159" s="218"/>
      <c r="IU159" s="218"/>
      <c r="IV159" s="218"/>
    </row>
    <row r="160" s="5" customFormat="1" ht="61" customHeight="1" spans="1:19">
      <c r="A160" s="44">
        <v>151</v>
      </c>
      <c r="B160" s="52" t="s">
        <v>923</v>
      </c>
      <c r="C160" s="51">
        <v>12</v>
      </c>
      <c r="D160" s="52" t="s">
        <v>753</v>
      </c>
      <c r="E160" s="52" t="s">
        <v>754</v>
      </c>
      <c r="F160" s="51" t="s">
        <v>28</v>
      </c>
      <c r="G160" s="51">
        <v>0.65</v>
      </c>
      <c r="H160" s="52" t="s">
        <v>924</v>
      </c>
      <c r="I160" s="51" t="s">
        <v>608</v>
      </c>
      <c r="J160" s="84">
        <v>1320</v>
      </c>
      <c r="K160" s="84">
        <v>4632</v>
      </c>
      <c r="L160" s="85">
        <v>130</v>
      </c>
      <c r="M160" s="85">
        <v>130</v>
      </c>
      <c r="N160" s="85"/>
      <c r="O160" s="85"/>
      <c r="P160" s="85"/>
      <c r="Q160" s="85"/>
      <c r="R160" s="85" t="s">
        <v>98</v>
      </c>
      <c r="S160" s="52"/>
    </row>
    <row r="161" s="5" customFormat="1" ht="53" customHeight="1" spans="1:19">
      <c r="A161" s="44">
        <v>152</v>
      </c>
      <c r="B161" s="52" t="s">
        <v>925</v>
      </c>
      <c r="C161" s="51">
        <v>1</v>
      </c>
      <c r="D161" s="52" t="s">
        <v>41</v>
      </c>
      <c r="E161" s="52" t="s">
        <v>926</v>
      </c>
      <c r="F161" s="51" t="s">
        <v>28</v>
      </c>
      <c r="G161" s="51">
        <v>1.2</v>
      </c>
      <c r="H161" s="52" t="s">
        <v>927</v>
      </c>
      <c r="I161" s="51" t="s">
        <v>608</v>
      </c>
      <c r="J161" s="84">
        <v>2000</v>
      </c>
      <c r="K161" s="84">
        <v>7500</v>
      </c>
      <c r="L161" s="85">
        <v>240</v>
      </c>
      <c r="M161" s="85"/>
      <c r="N161" s="85">
        <v>240</v>
      </c>
      <c r="O161" s="85"/>
      <c r="P161" s="85"/>
      <c r="Q161" s="85"/>
      <c r="R161" s="85" t="s">
        <v>298</v>
      </c>
      <c r="S161" s="52"/>
    </row>
    <row r="162" s="5" customFormat="1" ht="60" customHeight="1" spans="1:19">
      <c r="A162" s="44">
        <v>153</v>
      </c>
      <c r="B162" s="52" t="s">
        <v>928</v>
      </c>
      <c r="C162" s="51">
        <v>1</v>
      </c>
      <c r="D162" s="52" t="s">
        <v>203</v>
      </c>
      <c r="E162" s="52" t="s">
        <v>929</v>
      </c>
      <c r="F162" s="51" t="s">
        <v>28</v>
      </c>
      <c r="G162" s="51">
        <v>1.2</v>
      </c>
      <c r="H162" s="52" t="s">
        <v>930</v>
      </c>
      <c r="I162" s="51" t="s">
        <v>608</v>
      </c>
      <c r="J162" s="84">
        <v>2100</v>
      </c>
      <c r="K162" s="84">
        <v>7800</v>
      </c>
      <c r="L162" s="85">
        <v>240</v>
      </c>
      <c r="M162" s="85"/>
      <c r="N162" s="85">
        <v>240</v>
      </c>
      <c r="O162" s="85"/>
      <c r="P162" s="85"/>
      <c r="Q162" s="85"/>
      <c r="R162" s="85" t="s">
        <v>298</v>
      </c>
      <c r="S162" s="52"/>
    </row>
    <row r="163" s="5" customFormat="1" ht="45" customHeight="1" spans="1:19">
      <c r="A163" s="44">
        <v>154</v>
      </c>
      <c r="B163" s="52" t="s">
        <v>931</v>
      </c>
      <c r="C163" s="51">
        <v>1</v>
      </c>
      <c r="D163" s="52" t="s">
        <v>123</v>
      </c>
      <c r="E163" s="52" t="s">
        <v>632</v>
      </c>
      <c r="F163" s="51" t="s">
        <v>28</v>
      </c>
      <c r="G163" s="51">
        <v>1.125</v>
      </c>
      <c r="H163" s="52" t="s">
        <v>932</v>
      </c>
      <c r="I163" s="51" t="s">
        <v>608</v>
      </c>
      <c r="J163" s="84">
        <v>1900</v>
      </c>
      <c r="K163" s="84">
        <v>7300</v>
      </c>
      <c r="L163" s="85">
        <v>225</v>
      </c>
      <c r="M163" s="85"/>
      <c r="N163" s="85">
        <v>225</v>
      </c>
      <c r="O163" s="85"/>
      <c r="P163" s="85"/>
      <c r="Q163" s="85"/>
      <c r="R163" s="85" t="s">
        <v>298</v>
      </c>
      <c r="S163" s="52"/>
    </row>
    <row r="164" s="5" customFormat="1" ht="49" customHeight="1" spans="1:19">
      <c r="A164" s="44">
        <v>155</v>
      </c>
      <c r="B164" s="52" t="s">
        <v>933</v>
      </c>
      <c r="C164" s="51">
        <v>1</v>
      </c>
      <c r="D164" s="52" t="s">
        <v>52</v>
      </c>
      <c r="E164" s="52" t="s">
        <v>632</v>
      </c>
      <c r="F164" s="51" t="s">
        <v>28</v>
      </c>
      <c r="G164" s="51">
        <v>1.2</v>
      </c>
      <c r="H164" s="52" t="s">
        <v>934</v>
      </c>
      <c r="I164" s="51" t="s">
        <v>608</v>
      </c>
      <c r="J164" s="84">
        <v>2100</v>
      </c>
      <c r="K164" s="84">
        <v>8000</v>
      </c>
      <c r="L164" s="85">
        <v>240</v>
      </c>
      <c r="M164" s="85"/>
      <c r="N164" s="85">
        <v>240</v>
      </c>
      <c r="O164" s="85"/>
      <c r="P164" s="85"/>
      <c r="Q164" s="85"/>
      <c r="R164" s="85" t="s">
        <v>298</v>
      </c>
      <c r="S164" s="52"/>
    </row>
    <row r="165" s="5" customFormat="1" ht="50" customHeight="1" spans="1:19">
      <c r="A165" s="44">
        <v>156</v>
      </c>
      <c r="B165" s="52" t="s">
        <v>935</v>
      </c>
      <c r="C165" s="51">
        <v>1</v>
      </c>
      <c r="D165" s="52" t="s">
        <v>31</v>
      </c>
      <c r="E165" s="52" t="s">
        <v>936</v>
      </c>
      <c r="F165" s="51" t="s">
        <v>28</v>
      </c>
      <c r="G165" s="51">
        <v>1.05</v>
      </c>
      <c r="H165" s="52" t="s">
        <v>937</v>
      </c>
      <c r="I165" s="51" t="s">
        <v>608</v>
      </c>
      <c r="J165" s="84">
        <v>1800</v>
      </c>
      <c r="K165" s="84">
        <v>6900</v>
      </c>
      <c r="L165" s="85">
        <v>210</v>
      </c>
      <c r="M165" s="85"/>
      <c r="N165" s="85">
        <v>210</v>
      </c>
      <c r="O165" s="85"/>
      <c r="P165" s="85"/>
      <c r="Q165" s="85"/>
      <c r="R165" s="85" t="s">
        <v>298</v>
      </c>
      <c r="S165" s="52"/>
    </row>
    <row r="166" s="5" customFormat="1" ht="32" customHeight="1" spans="1:19">
      <c r="A166" s="44">
        <v>157</v>
      </c>
      <c r="B166" s="52" t="s">
        <v>938</v>
      </c>
      <c r="C166" s="51">
        <v>1</v>
      </c>
      <c r="D166" s="52" t="s">
        <v>135</v>
      </c>
      <c r="E166" s="52" t="s">
        <v>939</v>
      </c>
      <c r="F166" s="51" t="s">
        <v>28</v>
      </c>
      <c r="G166" s="51">
        <v>0.6</v>
      </c>
      <c r="H166" s="52" t="s">
        <v>940</v>
      </c>
      <c r="I166" s="51" t="s">
        <v>608</v>
      </c>
      <c r="J166" s="84">
        <v>1300</v>
      </c>
      <c r="K166" s="84">
        <v>5000</v>
      </c>
      <c r="L166" s="85">
        <v>120</v>
      </c>
      <c r="M166" s="85"/>
      <c r="N166" s="85">
        <v>120</v>
      </c>
      <c r="O166" s="85"/>
      <c r="P166" s="85"/>
      <c r="Q166" s="85"/>
      <c r="R166" s="85" t="s">
        <v>298</v>
      </c>
      <c r="S166" s="52"/>
    </row>
    <row r="167" s="5" customFormat="1" ht="62" customHeight="1" spans="1:19">
      <c r="A167" s="44">
        <v>158</v>
      </c>
      <c r="B167" s="52" t="s">
        <v>941</v>
      </c>
      <c r="C167" s="51">
        <v>1</v>
      </c>
      <c r="D167" s="52" t="s">
        <v>37</v>
      </c>
      <c r="E167" s="52" t="s">
        <v>942</v>
      </c>
      <c r="F167" s="51" t="s">
        <v>28</v>
      </c>
      <c r="G167" s="51">
        <v>1.5</v>
      </c>
      <c r="H167" s="52" t="s">
        <v>943</v>
      </c>
      <c r="I167" s="51" t="s">
        <v>608</v>
      </c>
      <c r="J167" s="84">
        <v>2500</v>
      </c>
      <c r="K167" s="84">
        <v>9500</v>
      </c>
      <c r="L167" s="85">
        <v>300</v>
      </c>
      <c r="M167" s="85"/>
      <c r="N167" s="85">
        <v>300</v>
      </c>
      <c r="O167" s="85"/>
      <c r="P167" s="85"/>
      <c r="Q167" s="85"/>
      <c r="R167" s="85" t="s">
        <v>298</v>
      </c>
      <c r="S167" s="52"/>
    </row>
    <row r="168" s="5" customFormat="1" ht="62" customHeight="1" spans="1:19">
      <c r="A168" s="44">
        <v>159</v>
      </c>
      <c r="B168" s="52" t="s">
        <v>944</v>
      </c>
      <c r="C168" s="51">
        <v>1</v>
      </c>
      <c r="D168" s="52" t="s">
        <v>45</v>
      </c>
      <c r="E168" s="52" t="s">
        <v>945</v>
      </c>
      <c r="F168" s="51" t="s">
        <v>28</v>
      </c>
      <c r="G168" s="51">
        <v>1.2</v>
      </c>
      <c r="H168" s="52" t="s">
        <v>946</v>
      </c>
      <c r="I168" s="51" t="s">
        <v>608</v>
      </c>
      <c r="J168" s="84">
        <v>2300</v>
      </c>
      <c r="K168" s="84">
        <v>8800</v>
      </c>
      <c r="L168" s="85">
        <v>240</v>
      </c>
      <c r="M168" s="85"/>
      <c r="N168" s="85">
        <v>240</v>
      </c>
      <c r="O168" s="85"/>
      <c r="P168" s="85"/>
      <c r="Q168" s="85"/>
      <c r="R168" s="85" t="s">
        <v>298</v>
      </c>
      <c r="S168" s="52"/>
    </row>
    <row r="169" s="5" customFormat="1" ht="59" customHeight="1" spans="1:19">
      <c r="A169" s="44">
        <v>160</v>
      </c>
      <c r="B169" s="52" t="s">
        <v>947</v>
      </c>
      <c r="C169" s="51">
        <v>1</v>
      </c>
      <c r="D169" s="52" t="s">
        <v>81</v>
      </c>
      <c r="E169" s="52" t="s">
        <v>476</v>
      </c>
      <c r="F169" s="51" t="s">
        <v>28</v>
      </c>
      <c r="G169" s="51">
        <v>1.65</v>
      </c>
      <c r="H169" s="52" t="s">
        <v>948</v>
      </c>
      <c r="I169" s="51" t="s">
        <v>608</v>
      </c>
      <c r="J169" s="84">
        <v>2700</v>
      </c>
      <c r="K169" s="84">
        <v>10500</v>
      </c>
      <c r="L169" s="85">
        <v>330</v>
      </c>
      <c r="M169" s="85"/>
      <c r="N169" s="85">
        <v>330</v>
      </c>
      <c r="O169" s="85"/>
      <c r="P169" s="85"/>
      <c r="Q169" s="85"/>
      <c r="R169" s="85" t="s">
        <v>298</v>
      </c>
      <c r="S169" s="52"/>
    </row>
    <row r="170" s="5" customFormat="1" ht="53" customHeight="1" spans="1:19">
      <c r="A170" s="44">
        <v>161</v>
      </c>
      <c r="B170" s="52" t="s">
        <v>949</v>
      </c>
      <c r="C170" s="51">
        <v>1</v>
      </c>
      <c r="D170" s="52" t="s">
        <v>159</v>
      </c>
      <c r="E170" s="52" t="s">
        <v>873</v>
      </c>
      <c r="F170" s="51" t="s">
        <v>28</v>
      </c>
      <c r="G170" s="51">
        <v>1.05</v>
      </c>
      <c r="H170" s="52" t="s">
        <v>950</v>
      </c>
      <c r="I170" s="51" t="s">
        <v>608</v>
      </c>
      <c r="J170" s="84">
        <v>2100</v>
      </c>
      <c r="K170" s="84">
        <v>7900</v>
      </c>
      <c r="L170" s="85">
        <v>210</v>
      </c>
      <c r="M170" s="85"/>
      <c r="N170" s="85">
        <v>210</v>
      </c>
      <c r="O170" s="85"/>
      <c r="P170" s="85"/>
      <c r="Q170" s="85"/>
      <c r="R170" s="85" t="s">
        <v>298</v>
      </c>
      <c r="S170" s="52"/>
    </row>
    <row r="171" s="5" customFormat="1" ht="53" customHeight="1" spans="1:19">
      <c r="A171" s="44">
        <v>162</v>
      </c>
      <c r="B171" s="52" t="s">
        <v>951</v>
      </c>
      <c r="C171" s="51">
        <v>1</v>
      </c>
      <c r="D171" s="52" t="s">
        <v>180</v>
      </c>
      <c r="E171" s="52" t="s">
        <v>873</v>
      </c>
      <c r="F171" s="51" t="s">
        <v>28</v>
      </c>
      <c r="G171" s="51">
        <v>1.05</v>
      </c>
      <c r="H171" s="52" t="s">
        <v>952</v>
      </c>
      <c r="I171" s="51" t="s">
        <v>608</v>
      </c>
      <c r="J171" s="84">
        <v>2100</v>
      </c>
      <c r="K171" s="84">
        <v>7800</v>
      </c>
      <c r="L171" s="85">
        <v>210</v>
      </c>
      <c r="M171" s="85"/>
      <c r="N171" s="85">
        <v>210</v>
      </c>
      <c r="O171" s="85"/>
      <c r="P171" s="85"/>
      <c r="Q171" s="85"/>
      <c r="R171" s="85" t="s">
        <v>298</v>
      </c>
      <c r="S171" s="52"/>
    </row>
    <row r="172" s="5" customFormat="1" ht="55" customHeight="1" spans="1:19">
      <c r="A172" s="44">
        <v>163</v>
      </c>
      <c r="B172" s="52" t="s">
        <v>953</v>
      </c>
      <c r="C172" s="51">
        <v>1</v>
      </c>
      <c r="D172" s="52" t="s">
        <v>127</v>
      </c>
      <c r="E172" s="52" t="s">
        <v>936</v>
      </c>
      <c r="F172" s="51" t="s">
        <v>28</v>
      </c>
      <c r="G172" s="51">
        <v>1.125</v>
      </c>
      <c r="H172" s="52" t="s">
        <v>954</v>
      </c>
      <c r="I172" s="51" t="s">
        <v>608</v>
      </c>
      <c r="J172" s="84">
        <v>2100</v>
      </c>
      <c r="K172" s="84">
        <v>7700</v>
      </c>
      <c r="L172" s="85">
        <v>225</v>
      </c>
      <c r="M172" s="85"/>
      <c r="N172" s="85">
        <v>225</v>
      </c>
      <c r="O172" s="85"/>
      <c r="P172" s="85"/>
      <c r="Q172" s="85"/>
      <c r="R172" s="85" t="s">
        <v>298</v>
      </c>
      <c r="S172" s="52"/>
    </row>
    <row r="173" s="5" customFormat="1" ht="46" customHeight="1" spans="1:19">
      <c r="A173" s="44">
        <v>164</v>
      </c>
      <c r="B173" s="52" t="s">
        <v>955</v>
      </c>
      <c r="C173" s="51">
        <v>1</v>
      </c>
      <c r="D173" s="52" t="s">
        <v>67</v>
      </c>
      <c r="E173" s="52" t="s">
        <v>632</v>
      </c>
      <c r="F173" s="51" t="s">
        <v>28</v>
      </c>
      <c r="G173" s="51">
        <v>1.05</v>
      </c>
      <c r="H173" s="52" t="s">
        <v>956</v>
      </c>
      <c r="I173" s="51" t="s">
        <v>608</v>
      </c>
      <c r="J173" s="84">
        <v>2000</v>
      </c>
      <c r="K173" s="84">
        <v>7600</v>
      </c>
      <c r="L173" s="85">
        <v>210</v>
      </c>
      <c r="M173" s="85"/>
      <c r="N173" s="85">
        <v>210</v>
      </c>
      <c r="O173" s="85"/>
      <c r="P173" s="85"/>
      <c r="Q173" s="85"/>
      <c r="R173" s="85" t="s">
        <v>298</v>
      </c>
      <c r="S173" s="52"/>
    </row>
    <row r="174" s="215" customFormat="1" ht="30" customHeight="1" spans="1:256">
      <c r="A174" s="44">
        <v>165</v>
      </c>
      <c r="B174" s="46" t="s">
        <v>957</v>
      </c>
      <c r="C174" s="44"/>
      <c r="D174" s="44"/>
      <c r="E174" s="44"/>
      <c r="F174" s="45" t="s">
        <v>141</v>
      </c>
      <c r="G174" s="197"/>
      <c r="H174" s="178"/>
      <c r="I174" s="197"/>
      <c r="J174" s="212"/>
      <c r="K174" s="212"/>
      <c r="L174" s="211"/>
      <c r="M174" s="211"/>
      <c r="N174" s="211"/>
      <c r="O174" s="211"/>
      <c r="P174" s="211"/>
      <c r="Q174" s="211"/>
      <c r="R174" s="211"/>
      <c r="S174" s="178"/>
      <c r="T174" s="218"/>
      <c r="U174" s="218"/>
      <c r="V174" s="218"/>
      <c r="W174" s="218"/>
      <c r="X174" s="218"/>
      <c r="Y174" s="218"/>
      <c r="Z174" s="218"/>
      <c r="AA174" s="218"/>
      <c r="AB174" s="218"/>
      <c r="AC174" s="218"/>
      <c r="AD174" s="218"/>
      <c r="AE174" s="218"/>
      <c r="AF174" s="218"/>
      <c r="AG174" s="218"/>
      <c r="AH174" s="218"/>
      <c r="AI174" s="218"/>
      <c r="AJ174" s="218"/>
      <c r="AK174" s="218"/>
      <c r="AL174" s="218"/>
      <c r="AM174" s="218"/>
      <c r="AN174" s="218"/>
      <c r="AO174" s="218"/>
      <c r="AP174" s="218"/>
      <c r="AQ174" s="218"/>
      <c r="AR174" s="218"/>
      <c r="AS174" s="218"/>
      <c r="AT174" s="218"/>
      <c r="AU174" s="218"/>
      <c r="AV174" s="218"/>
      <c r="AW174" s="218"/>
      <c r="AX174" s="218"/>
      <c r="AY174" s="218"/>
      <c r="AZ174" s="218"/>
      <c r="BA174" s="218"/>
      <c r="BB174" s="218"/>
      <c r="BC174" s="218"/>
      <c r="BD174" s="218"/>
      <c r="BE174" s="218"/>
      <c r="BF174" s="218"/>
      <c r="BG174" s="218"/>
      <c r="BH174" s="218"/>
      <c r="BI174" s="218"/>
      <c r="BJ174" s="218"/>
      <c r="BK174" s="218"/>
      <c r="BL174" s="218"/>
      <c r="BM174" s="218"/>
      <c r="BN174" s="218"/>
      <c r="BO174" s="218"/>
      <c r="BP174" s="218"/>
      <c r="BQ174" s="218"/>
      <c r="BR174" s="218"/>
      <c r="BS174" s="218"/>
      <c r="BT174" s="218"/>
      <c r="BU174" s="218"/>
      <c r="BV174" s="218"/>
      <c r="BW174" s="218"/>
      <c r="BX174" s="218"/>
      <c r="BY174" s="218"/>
      <c r="BZ174" s="218"/>
      <c r="CA174" s="218"/>
      <c r="CB174" s="218"/>
      <c r="CC174" s="218"/>
      <c r="CD174" s="218"/>
      <c r="CE174" s="218"/>
      <c r="CF174" s="218"/>
      <c r="CG174" s="218"/>
      <c r="CH174" s="218"/>
      <c r="CI174" s="218"/>
      <c r="CJ174" s="218"/>
      <c r="CK174" s="218"/>
      <c r="CL174" s="218"/>
      <c r="CM174" s="218"/>
      <c r="CN174" s="218"/>
      <c r="CO174" s="218"/>
      <c r="CP174" s="218"/>
      <c r="CQ174" s="218"/>
      <c r="CR174" s="218"/>
      <c r="CS174" s="218"/>
      <c r="CT174" s="218"/>
      <c r="CU174" s="218"/>
      <c r="CV174" s="218"/>
      <c r="CW174" s="218"/>
      <c r="CX174" s="218"/>
      <c r="CY174" s="218"/>
      <c r="CZ174" s="218"/>
      <c r="DA174" s="218"/>
      <c r="DB174" s="218"/>
      <c r="DC174" s="218"/>
      <c r="DD174" s="218"/>
      <c r="DE174" s="218"/>
      <c r="DF174" s="218"/>
      <c r="DG174" s="218"/>
      <c r="DH174" s="218"/>
      <c r="DI174" s="218"/>
      <c r="DJ174" s="218"/>
      <c r="DK174" s="218"/>
      <c r="DL174" s="218"/>
      <c r="DM174" s="218"/>
      <c r="DN174" s="218"/>
      <c r="DO174" s="218"/>
      <c r="DP174" s="218"/>
      <c r="DQ174" s="218"/>
      <c r="DR174" s="218"/>
      <c r="DS174" s="218"/>
      <c r="DT174" s="218"/>
      <c r="DU174" s="218"/>
      <c r="DV174" s="218"/>
      <c r="DW174" s="218"/>
      <c r="DX174" s="218"/>
      <c r="DY174" s="218"/>
      <c r="DZ174" s="218"/>
      <c r="EA174" s="218"/>
      <c r="EB174" s="218"/>
      <c r="EC174" s="218"/>
      <c r="ED174" s="218"/>
      <c r="EE174" s="218"/>
      <c r="EF174" s="218"/>
      <c r="EG174" s="218"/>
      <c r="EH174" s="218"/>
      <c r="EI174" s="218"/>
      <c r="EJ174" s="218"/>
      <c r="EK174" s="218"/>
      <c r="EL174" s="218"/>
      <c r="EM174" s="218"/>
      <c r="EN174" s="218"/>
      <c r="EO174" s="218"/>
      <c r="EP174" s="218"/>
      <c r="EQ174" s="218"/>
      <c r="ER174" s="218"/>
      <c r="ES174" s="218"/>
      <c r="ET174" s="218"/>
      <c r="EU174" s="218"/>
      <c r="EV174" s="218"/>
      <c r="EW174" s="218"/>
      <c r="EX174" s="218"/>
      <c r="EY174" s="218"/>
      <c r="EZ174" s="218"/>
      <c r="FA174" s="218"/>
      <c r="FB174" s="218"/>
      <c r="FC174" s="218"/>
      <c r="FD174" s="218"/>
      <c r="FE174" s="218"/>
      <c r="FF174" s="218"/>
      <c r="FG174" s="218"/>
      <c r="FH174" s="218"/>
      <c r="FI174" s="218"/>
      <c r="FJ174" s="218"/>
      <c r="FK174" s="218"/>
      <c r="FL174" s="218"/>
      <c r="FM174" s="218"/>
      <c r="FN174" s="218"/>
      <c r="FO174" s="218"/>
      <c r="FP174" s="218"/>
      <c r="FQ174" s="218"/>
      <c r="FR174" s="218"/>
      <c r="FS174" s="218"/>
      <c r="FT174" s="218"/>
      <c r="FU174" s="218"/>
      <c r="FV174" s="218"/>
      <c r="FW174" s="218"/>
      <c r="FX174" s="218"/>
      <c r="FY174" s="218"/>
      <c r="FZ174" s="218"/>
      <c r="GA174" s="218"/>
      <c r="GB174" s="218"/>
      <c r="GC174" s="218"/>
      <c r="GD174" s="218"/>
      <c r="GE174" s="218"/>
      <c r="GF174" s="218"/>
      <c r="GG174" s="218"/>
      <c r="GH174" s="218"/>
      <c r="GI174" s="218"/>
      <c r="GJ174" s="218"/>
      <c r="GK174" s="218"/>
      <c r="GL174" s="218"/>
      <c r="GM174" s="218"/>
      <c r="GN174" s="218"/>
      <c r="GO174" s="218"/>
      <c r="GP174" s="218"/>
      <c r="GQ174" s="218"/>
      <c r="GR174" s="218"/>
      <c r="GS174" s="218"/>
      <c r="GT174" s="218"/>
      <c r="GU174" s="218"/>
      <c r="GV174" s="218"/>
      <c r="GW174" s="218"/>
      <c r="GX174" s="218"/>
      <c r="GY174" s="218"/>
      <c r="GZ174" s="218"/>
      <c r="HA174" s="218"/>
      <c r="HB174" s="218"/>
      <c r="HC174" s="218"/>
      <c r="HD174" s="218"/>
      <c r="HE174" s="218"/>
      <c r="HF174" s="218"/>
      <c r="HG174" s="218"/>
      <c r="HH174" s="218"/>
      <c r="HI174" s="218"/>
      <c r="HJ174" s="218"/>
      <c r="HK174" s="218"/>
      <c r="HL174" s="218"/>
      <c r="HM174" s="218"/>
      <c r="HN174" s="218"/>
      <c r="HO174" s="218"/>
      <c r="HP174" s="218"/>
      <c r="HQ174" s="218"/>
      <c r="HR174" s="218"/>
      <c r="HS174" s="218"/>
      <c r="HT174" s="218"/>
      <c r="HU174" s="218"/>
      <c r="HV174" s="218"/>
      <c r="HW174" s="218"/>
      <c r="HX174" s="218"/>
      <c r="HY174" s="218"/>
      <c r="HZ174" s="218"/>
      <c r="IA174" s="218"/>
      <c r="IB174" s="218"/>
      <c r="IC174" s="218"/>
      <c r="ID174" s="218"/>
      <c r="IE174" s="218"/>
      <c r="IF174" s="218"/>
      <c r="IG174" s="218"/>
      <c r="IH174" s="218"/>
      <c r="II174" s="218"/>
      <c r="IJ174" s="218"/>
      <c r="IK174" s="218"/>
      <c r="IL174" s="218"/>
      <c r="IM174" s="218"/>
      <c r="IN174" s="218"/>
      <c r="IO174" s="218"/>
      <c r="IP174" s="218"/>
      <c r="IQ174" s="218"/>
      <c r="IR174" s="218"/>
      <c r="IS174" s="218"/>
      <c r="IT174" s="218"/>
      <c r="IU174" s="218"/>
      <c r="IV174" s="218"/>
    </row>
    <row r="175" s="215" customFormat="1" ht="30" customHeight="1" spans="1:256">
      <c r="A175" s="44">
        <v>166</v>
      </c>
      <c r="B175" s="47" t="s">
        <v>321</v>
      </c>
      <c r="C175" s="44">
        <f>C176+C179+C181</f>
        <v>3</v>
      </c>
      <c r="D175" s="44"/>
      <c r="E175" s="44"/>
      <c r="F175" s="44"/>
      <c r="G175" s="44"/>
      <c r="H175" s="44"/>
      <c r="I175" s="44"/>
      <c r="J175" s="44">
        <f t="shared" ref="D175:Q175" si="37">J176+J179+J181</f>
        <v>9098</v>
      </c>
      <c r="K175" s="44">
        <f t="shared" si="37"/>
        <v>31583</v>
      </c>
      <c r="L175" s="82">
        <f t="shared" si="37"/>
        <v>1106</v>
      </c>
      <c r="M175" s="82">
        <f t="shared" si="37"/>
        <v>0</v>
      </c>
      <c r="N175" s="82">
        <f t="shared" si="37"/>
        <v>1106</v>
      </c>
      <c r="O175" s="82">
        <f t="shared" si="37"/>
        <v>0</v>
      </c>
      <c r="P175" s="82">
        <f t="shared" si="37"/>
        <v>0</v>
      </c>
      <c r="Q175" s="82">
        <f t="shared" si="37"/>
        <v>0</v>
      </c>
      <c r="R175" s="211"/>
      <c r="S175" s="178"/>
      <c r="T175" s="218"/>
      <c r="U175" s="218"/>
      <c r="V175" s="218"/>
      <c r="W175" s="218"/>
      <c r="X175" s="218"/>
      <c r="Y175" s="218"/>
      <c r="Z175" s="218"/>
      <c r="AA175" s="218"/>
      <c r="AB175" s="218"/>
      <c r="AC175" s="218"/>
      <c r="AD175" s="218"/>
      <c r="AE175" s="218"/>
      <c r="AF175" s="218"/>
      <c r="AG175" s="218"/>
      <c r="AH175" s="218"/>
      <c r="AI175" s="218"/>
      <c r="AJ175" s="218"/>
      <c r="AK175" s="218"/>
      <c r="AL175" s="218"/>
      <c r="AM175" s="218"/>
      <c r="AN175" s="218"/>
      <c r="AO175" s="218"/>
      <c r="AP175" s="218"/>
      <c r="AQ175" s="218"/>
      <c r="AR175" s="218"/>
      <c r="AS175" s="218"/>
      <c r="AT175" s="218"/>
      <c r="AU175" s="218"/>
      <c r="AV175" s="218"/>
      <c r="AW175" s="218"/>
      <c r="AX175" s="218"/>
      <c r="AY175" s="218"/>
      <c r="AZ175" s="218"/>
      <c r="BA175" s="218"/>
      <c r="BB175" s="218"/>
      <c r="BC175" s="218"/>
      <c r="BD175" s="218"/>
      <c r="BE175" s="218"/>
      <c r="BF175" s="218"/>
      <c r="BG175" s="218"/>
      <c r="BH175" s="218"/>
      <c r="BI175" s="218"/>
      <c r="BJ175" s="218"/>
      <c r="BK175" s="218"/>
      <c r="BL175" s="218"/>
      <c r="BM175" s="218"/>
      <c r="BN175" s="218"/>
      <c r="BO175" s="218"/>
      <c r="BP175" s="218"/>
      <c r="BQ175" s="218"/>
      <c r="BR175" s="218"/>
      <c r="BS175" s="218"/>
      <c r="BT175" s="218"/>
      <c r="BU175" s="218"/>
      <c r="BV175" s="218"/>
      <c r="BW175" s="218"/>
      <c r="BX175" s="218"/>
      <c r="BY175" s="218"/>
      <c r="BZ175" s="218"/>
      <c r="CA175" s="218"/>
      <c r="CB175" s="218"/>
      <c r="CC175" s="218"/>
      <c r="CD175" s="218"/>
      <c r="CE175" s="218"/>
      <c r="CF175" s="218"/>
      <c r="CG175" s="218"/>
      <c r="CH175" s="218"/>
      <c r="CI175" s="218"/>
      <c r="CJ175" s="218"/>
      <c r="CK175" s="218"/>
      <c r="CL175" s="218"/>
      <c r="CM175" s="218"/>
      <c r="CN175" s="218"/>
      <c r="CO175" s="218"/>
      <c r="CP175" s="218"/>
      <c r="CQ175" s="218"/>
      <c r="CR175" s="218"/>
      <c r="CS175" s="218"/>
      <c r="CT175" s="218"/>
      <c r="CU175" s="218"/>
      <c r="CV175" s="218"/>
      <c r="CW175" s="218"/>
      <c r="CX175" s="218"/>
      <c r="CY175" s="218"/>
      <c r="CZ175" s="218"/>
      <c r="DA175" s="218"/>
      <c r="DB175" s="218"/>
      <c r="DC175" s="218"/>
      <c r="DD175" s="218"/>
      <c r="DE175" s="218"/>
      <c r="DF175" s="218"/>
      <c r="DG175" s="218"/>
      <c r="DH175" s="218"/>
      <c r="DI175" s="218"/>
      <c r="DJ175" s="218"/>
      <c r="DK175" s="218"/>
      <c r="DL175" s="218"/>
      <c r="DM175" s="218"/>
      <c r="DN175" s="218"/>
      <c r="DO175" s="218"/>
      <c r="DP175" s="218"/>
      <c r="DQ175" s="218"/>
      <c r="DR175" s="218"/>
      <c r="DS175" s="218"/>
      <c r="DT175" s="218"/>
      <c r="DU175" s="218"/>
      <c r="DV175" s="218"/>
      <c r="DW175" s="218"/>
      <c r="DX175" s="218"/>
      <c r="DY175" s="218"/>
      <c r="DZ175" s="218"/>
      <c r="EA175" s="218"/>
      <c r="EB175" s="218"/>
      <c r="EC175" s="218"/>
      <c r="ED175" s="218"/>
      <c r="EE175" s="218"/>
      <c r="EF175" s="218"/>
      <c r="EG175" s="218"/>
      <c r="EH175" s="218"/>
      <c r="EI175" s="218"/>
      <c r="EJ175" s="218"/>
      <c r="EK175" s="218"/>
      <c r="EL175" s="218"/>
      <c r="EM175" s="218"/>
      <c r="EN175" s="218"/>
      <c r="EO175" s="218"/>
      <c r="EP175" s="218"/>
      <c r="EQ175" s="218"/>
      <c r="ER175" s="218"/>
      <c r="ES175" s="218"/>
      <c r="ET175" s="218"/>
      <c r="EU175" s="218"/>
      <c r="EV175" s="218"/>
      <c r="EW175" s="218"/>
      <c r="EX175" s="218"/>
      <c r="EY175" s="218"/>
      <c r="EZ175" s="218"/>
      <c r="FA175" s="218"/>
      <c r="FB175" s="218"/>
      <c r="FC175" s="218"/>
      <c r="FD175" s="218"/>
      <c r="FE175" s="218"/>
      <c r="FF175" s="218"/>
      <c r="FG175" s="218"/>
      <c r="FH175" s="218"/>
      <c r="FI175" s="218"/>
      <c r="FJ175" s="218"/>
      <c r="FK175" s="218"/>
      <c r="FL175" s="218"/>
      <c r="FM175" s="218"/>
      <c r="FN175" s="218"/>
      <c r="FO175" s="218"/>
      <c r="FP175" s="218"/>
      <c r="FQ175" s="218"/>
      <c r="FR175" s="218"/>
      <c r="FS175" s="218"/>
      <c r="FT175" s="218"/>
      <c r="FU175" s="218"/>
      <c r="FV175" s="218"/>
      <c r="FW175" s="218"/>
      <c r="FX175" s="218"/>
      <c r="FY175" s="218"/>
      <c r="FZ175" s="218"/>
      <c r="GA175" s="218"/>
      <c r="GB175" s="218"/>
      <c r="GC175" s="218"/>
      <c r="GD175" s="218"/>
      <c r="GE175" s="218"/>
      <c r="GF175" s="218"/>
      <c r="GG175" s="218"/>
      <c r="GH175" s="218"/>
      <c r="GI175" s="218"/>
      <c r="GJ175" s="218"/>
      <c r="GK175" s="218"/>
      <c r="GL175" s="218"/>
      <c r="GM175" s="218"/>
      <c r="GN175" s="218"/>
      <c r="GO175" s="218"/>
      <c r="GP175" s="218"/>
      <c r="GQ175" s="218"/>
      <c r="GR175" s="218"/>
      <c r="GS175" s="218"/>
      <c r="GT175" s="218"/>
      <c r="GU175" s="218"/>
      <c r="GV175" s="218"/>
      <c r="GW175" s="218"/>
      <c r="GX175" s="218"/>
      <c r="GY175" s="218"/>
      <c r="GZ175" s="218"/>
      <c r="HA175" s="218"/>
      <c r="HB175" s="218"/>
      <c r="HC175" s="218"/>
      <c r="HD175" s="218"/>
      <c r="HE175" s="218"/>
      <c r="HF175" s="218"/>
      <c r="HG175" s="218"/>
      <c r="HH175" s="218"/>
      <c r="HI175" s="218"/>
      <c r="HJ175" s="218"/>
      <c r="HK175" s="218"/>
      <c r="HL175" s="218"/>
      <c r="HM175" s="218"/>
      <c r="HN175" s="218"/>
      <c r="HO175" s="218"/>
      <c r="HP175" s="218"/>
      <c r="HQ175" s="218"/>
      <c r="HR175" s="218"/>
      <c r="HS175" s="218"/>
      <c r="HT175" s="218"/>
      <c r="HU175" s="218"/>
      <c r="HV175" s="218"/>
      <c r="HW175" s="218"/>
      <c r="HX175" s="218"/>
      <c r="HY175" s="218"/>
      <c r="HZ175" s="218"/>
      <c r="IA175" s="218"/>
      <c r="IB175" s="218"/>
      <c r="IC175" s="218"/>
      <c r="ID175" s="218"/>
      <c r="IE175" s="218"/>
      <c r="IF175" s="218"/>
      <c r="IG175" s="218"/>
      <c r="IH175" s="218"/>
      <c r="II175" s="218"/>
      <c r="IJ175" s="218"/>
      <c r="IK175" s="218"/>
      <c r="IL175" s="218"/>
      <c r="IM175" s="218"/>
      <c r="IN175" s="218"/>
      <c r="IO175" s="218"/>
      <c r="IP175" s="218"/>
      <c r="IQ175" s="218"/>
      <c r="IR175" s="218"/>
      <c r="IS175" s="218"/>
      <c r="IT175" s="218"/>
      <c r="IU175" s="218"/>
      <c r="IV175" s="218"/>
    </row>
    <row r="176" s="215" customFormat="1" ht="30" customHeight="1" spans="1:256">
      <c r="A176" s="44">
        <v>167</v>
      </c>
      <c r="B176" s="46" t="s">
        <v>958</v>
      </c>
      <c r="C176" s="44">
        <f>SUM(C177:C178)</f>
        <v>2</v>
      </c>
      <c r="D176" s="44"/>
      <c r="E176" s="44"/>
      <c r="F176" s="44" t="s">
        <v>28</v>
      </c>
      <c r="G176" s="44">
        <f t="shared" ref="D176:Q176" si="38">SUM(G177:G178)</f>
        <v>0.97</v>
      </c>
      <c r="H176" s="44"/>
      <c r="I176" s="44"/>
      <c r="J176" s="44">
        <f t="shared" si="38"/>
        <v>9082</v>
      </c>
      <c r="K176" s="44">
        <f t="shared" si="38"/>
        <v>31434</v>
      </c>
      <c r="L176" s="44">
        <f t="shared" si="38"/>
        <v>1100</v>
      </c>
      <c r="M176" s="44">
        <f t="shared" si="38"/>
        <v>0</v>
      </c>
      <c r="N176" s="44">
        <f t="shared" si="38"/>
        <v>1100</v>
      </c>
      <c r="O176" s="44">
        <f t="shared" si="38"/>
        <v>0</v>
      </c>
      <c r="P176" s="44">
        <f t="shared" si="38"/>
        <v>0</v>
      </c>
      <c r="Q176" s="44">
        <f t="shared" si="38"/>
        <v>0</v>
      </c>
      <c r="R176" s="211"/>
      <c r="S176" s="178"/>
      <c r="T176" s="218"/>
      <c r="U176" s="218"/>
      <c r="V176" s="218"/>
      <c r="W176" s="218"/>
      <c r="X176" s="218"/>
      <c r="Y176" s="218"/>
      <c r="Z176" s="218"/>
      <c r="AA176" s="218"/>
      <c r="AB176" s="218"/>
      <c r="AC176" s="218"/>
      <c r="AD176" s="218"/>
      <c r="AE176" s="218"/>
      <c r="AF176" s="218"/>
      <c r="AG176" s="218"/>
      <c r="AH176" s="218"/>
      <c r="AI176" s="218"/>
      <c r="AJ176" s="218"/>
      <c r="AK176" s="218"/>
      <c r="AL176" s="218"/>
      <c r="AM176" s="218"/>
      <c r="AN176" s="218"/>
      <c r="AO176" s="218"/>
      <c r="AP176" s="218"/>
      <c r="AQ176" s="218"/>
      <c r="AR176" s="218"/>
      <c r="AS176" s="218"/>
      <c r="AT176" s="218"/>
      <c r="AU176" s="218"/>
      <c r="AV176" s="218"/>
      <c r="AW176" s="218"/>
      <c r="AX176" s="218"/>
      <c r="AY176" s="218"/>
      <c r="AZ176" s="218"/>
      <c r="BA176" s="218"/>
      <c r="BB176" s="218"/>
      <c r="BC176" s="218"/>
      <c r="BD176" s="218"/>
      <c r="BE176" s="218"/>
      <c r="BF176" s="218"/>
      <c r="BG176" s="218"/>
      <c r="BH176" s="218"/>
      <c r="BI176" s="218"/>
      <c r="BJ176" s="218"/>
      <c r="BK176" s="218"/>
      <c r="BL176" s="218"/>
      <c r="BM176" s="218"/>
      <c r="BN176" s="218"/>
      <c r="BO176" s="218"/>
      <c r="BP176" s="218"/>
      <c r="BQ176" s="218"/>
      <c r="BR176" s="218"/>
      <c r="BS176" s="218"/>
      <c r="BT176" s="218"/>
      <c r="BU176" s="218"/>
      <c r="BV176" s="218"/>
      <c r="BW176" s="218"/>
      <c r="BX176" s="218"/>
      <c r="BY176" s="218"/>
      <c r="BZ176" s="218"/>
      <c r="CA176" s="218"/>
      <c r="CB176" s="218"/>
      <c r="CC176" s="218"/>
      <c r="CD176" s="218"/>
      <c r="CE176" s="218"/>
      <c r="CF176" s="218"/>
      <c r="CG176" s="218"/>
      <c r="CH176" s="218"/>
      <c r="CI176" s="218"/>
      <c r="CJ176" s="218"/>
      <c r="CK176" s="218"/>
      <c r="CL176" s="218"/>
      <c r="CM176" s="218"/>
      <c r="CN176" s="218"/>
      <c r="CO176" s="218"/>
      <c r="CP176" s="218"/>
      <c r="CQ176" s="218"/>
      <c r="CR176" s="218"/>
      <c r="CS176" s="218"/>
      <c r="CT176" s="218"/>
      <c r="CU176" s="218"/>
      <c r="CV176" s="218"/>
      <c r="CW176" s="218"/>
      <c r="CX176" s="218"/>
      <c r="CY176" s="218"/>
      <c r="CZ176" s="218"/>
      <c r="DA176" s="218"/>
      <c r="DB176" s="218"/>
      <c r="DC176" s="218"/>
      <c r="DD176" s="218"/>
      <c r="DE176" s="218"/>
      <c r="DF176" s="218"/>
      <c r="DG176" s="218"/>
      <c r="DH176" s="218"/>
      <c r="DI176" s="218"/>
      <c r="DJ176" s="218"/>
      <c r="DK176" s="218"/>
      <c r="DL176" s="218"/>
      <c r="DM176" s="218"/>
      <c r="DN176" s="218"/>
      <c r="DO176" s="218"/>
      <c r="DP176" s="218"/>
      <c r="DQ176" s="218"/>
      <c r="DR176" s="218"/>
      <c r="DS176" s="218"/>
      <c r="DT176" s="218"/>
      <c r="DU176" s="218"/>
      <c r="DV176" s="218"/>
      <c r="DW176" s="218"/>
      <c r="DX176" s="218"/>
      <c r="DY176" s="218"/>
      <c r="DZ176" s="218"/>
      <c r="EA176" s="218"/>
      <c r="EB176" s="218"/>
      <c r="EC176" s="218"/>
      <c r="ED176" s="218"/>
      <c r="EE176" s="218"/>
      <c r="EF176" s="218"/>
      <c r="EG176" s="218"/>
      <c r="EH176" s="218"/>
      <c r="EI176" s="218"/>
      <c r="EJ176" s="218"/>
      <c r="EK176" s="218"/>
      <c r="EL176" s="218"/>
      <c r="EM176" s="218"/>
      <c r="EN176" s="218"/>
      <c r="EO176" s="218"/>
      <c r="EP176" s="218"/>
      <c r="EQ176" s="218"/>
      <c r="ER176" s="218"/>
      <c r="ES176" s="218"/>
      <c r="ET176" s="218"/>
      <c r="EU176" s="218"/>
      <c r="EV176" s="218"/>
      <c r="EW176" s="218"/>
      <c r="EX176" s="218"/>
      <c r="EY176" s="218"/>
      <c r="EZ176" s="218"/>
      <c r="FA176" s="218"/>
      <c r="FB176" s="218"/>
      <c r="FC176" s="218"/>
      <c r="FD176" s="218"/>
      <c r="FE176" s="218"/>
      <c r="FF176" s="218"/>
      <c r="FG176" s="218"/>
      <c r="FH176" s="218"/>
      <c r="FI176" s="218"/>
      <c r="FJ176" s="218"/>
      <c r="FK176" s="218"/>
      <c r="FL176" s="218"/>
      <c r="FM176" s="218"/>
      <c r="FN176" s="218"/>
      <c r="FO176" s="218"/>
      <c r="FP176" s="218"/>
      <c r="FQ176" s="218"/>
      <c r="FR176" s="218"/>
      <c r="FS176" s="218"/>
      <c r="FT176" s="218"/>
      <c r="FU176" s="218"/>
      <c r="FV176" s="218"/>
      <c r="FW176" s="218"/>
      <c r="FX176" s="218"/>
      <c r="FY176" s="218"/>
      <c r="FZ176" s="218"/>
      <c r="GA176" s="218"/>
      <c r="GB176" s="218"/>
      <c r="GC176" s="218"/>
      <c r="GD176" s="218"/>
      <c r="GE176" s="218"/>
      <c r="GF176" s="218"/>
      <c r="GG176" s="218"/>
      <c r="GH176" s="218"/>
      <c r="GI176" s="218"/>
      <c r="GJ176" s="218"/>
      <c r="GK176" s="218"/>
      <c r="GL176" s="218"/>
      <c r="GM176" s="218"/>
      <c r="GN176" s="218"/>
      <c r="GO176" s="218"/>
      <c r="GP176" s="218"/>
      <c r="GQ176" s="218"/>
      <c r="GR176" s="218"/>
      <c r="GS176" s="218"/>
      <c r="GT176" s="218"/>
      <c r="GU176" s="218"/>
      <c r="GV176" s="218"/>
      <c r="GW176" s="218"/>
      <c r="GX176" s="218"/>
      <c r="GY176" s="218"/>
      <c r="GZ176" s="218"/>
      <c r="HA176" s="218"/>
      <c r="HB176" s="218"/>
      <c r="HC176" s="218"/>
      <c r="HD176" s="218"/>
      <c r="HE176" s="218"/>
      <c r="HF176" s="218"/>
      <c r="HG176" s="218"/>
      <c r="HH176" s="218"/>
      <c r="HI176" s="218"/>
      <c r="HJ176" s="218"/>
      <c r="HK176" s="218"/>
      <c r="HL176" s="218"/>
      <c r="HM176" s="218"/>
      <c r="HN176" s="218"/>
      <c r="HO176" s="218"/>
      <c r="HP176" s="218"/>
      <c r="HQ176" s="218"/>
      <c r="HR176" s="218"/>
      <c r="HS176" s="218"/>
      <c r="HT176" s="218"/>
      <c r="HU176" s="218"/>
      <c r="HV176" s="218"/>
      <c r="HW176" s="218"/>
      <c r="HX176" s="218"/>
      <c r="HY176" s="218"/>
      <c r="HZ176" s="218"/>
      <c r="IA176" s="218"/>
      <c r="IB176" s="218"/>
      <c r="IC176" s="218"/>
      <c r="ID176" s="218"/>
      <c r="IE176" s="218"/>
      <c r="IF176" s="218"/>
      <c r="IG176" s="218"/>
      <c r="IH176" s="218"/>
      <c r="II176" s="218"/>
      <c r="IJ176" s="218"/>
      <c r="IK176" s="218"/>
      <c r="IL176" s="218"/>
      <c r="IM176" s="218"/>
      <c r="IN176" s="218"/>
      <c r="IO176" s="218"/>
      <c r="IP176" s="218"/>
      <c r="IQ176" s="218"/>
      <c r="IR176" s="218"/>
      <c r="IS176" s="218"/>
      <c r="IT176" s="218"/>
      <c r="IU176" s="218"/>
      <c r="IV176" s="218"/>
    </row>
    <row r="177" s="6" customFormat="1" ht="30" customHeight="1" spans="1:19">
      <c r="A177" s="44">
        <v>168</v>
      </c>
      <c r="B177" s="55" t="s">
        <v>959</v>
      </c>
      <c r="C177" s="49">
        <v>1</v>
      </c>
      <c r="D177" s="49" t="s">
        <v>123</v>
      </c>
      <c r="E177" s="55" t="s">
        <v>632</v>
      </c>
      <c r="F177" s="49" t="s">
        <v>28</v>
      </c>
      <c r="G177" s="49">
        <v>0.07</v>
      </c>
      <c r="H177" s="48" t="s">
        <v>960</v>
      </c>
      <c r="I177" s="49" t="s">
        <v>608</v>
      </c>
      <c r="J177" s="49">
        <v>7584</v>
      </c>
      <c r="K177" s="49">
        <v>25541</v>
      </c>
      <c r="L177" s="83">
        <v>200</v>
      </c>
      <c r="M177" s="83"/>
      <c r="N177" s="83">
        <v>200</v>
      </c>
      <c r="O177" s="83"/>
      <c r="P177" s="83"/>
      <c r="Q177" s="83"/>
      <c r="R177" s="83" t="s">
        <v>298</v>
      </c>
      <c r="S177" s="49"/>
    </row>
    <row r="178" s="5" customFormat="1" ht="30" customHeight="1" spans="1:19">
      <c r="A178" s="44">
        <v>169</v>
      </c>
      <c r="B178" s="52" t="s">
        <v>961</v>
      </c>
      <c r="C178" s="51">
        <v>1</v>
      </c>
      <c r="D178" s="52" t="s">
        <v>135</v>
      </c>
      <c r="E178" s="52" t="s">
        <v>641</v>
      </c>
      <c r="F178" s="51" t="s">
        <v>28</v>
      </c>
      <c r="G178" s="51">
        <v>0.9</v>
      </c>
      <c r="H178" s="52" t="s">
        <v>962</v>
      </c>
      <c r="I178" s="51" t="s">
        <v>608</v>
      </c>
      <c r="J178" s="84">
        <v>1498</v>
      </c>
      <c r="K178" s="84">
        <v>5893</v>
      </c>
      <c r="L178" s="85">
        <v>900</v>
      </c>
      <c r="M178" s="87"/>
      <c r="N178" s="85">
        <v>900</v>
      </c>
      <c r="O178" s="85"/>
      <c r="P178" s="85"/>
      <c r="Q178" s="85"/>
      <c r="R178" s="85" t="s">
        <v>298</v>
      </c>
      <c r="S178" s="52"/>
    </row>
    <row r="179" s="215" customFormat="1" ht="30" customHeight="1" spans="1:256">
      <c r="A179" s="44">
        <v>170</v>
      </c>
      <c r="B179" s="46" t="s">
        <v>963</v>
      </c>
      <c r="C179" s="44">
        <f>C180</f>
        <v>1</v>
      </c>
      <c r="D179" s="44"/>
      <c r="E179" s="44"/>
      <c r="F179" s="44" t="str">
        <f t="shared" ref="D179:Q179" si="39">F180</f>
        <v>羽</v>
      </c>
      <c r="G179" s="44">
        <f t="shared" si="39"/>
        <v>6000</v>
      </c>
      <c r="H179" s="44"/>
      <c r="I179" s="44"/>
      <c r="J179" s="44">
        <f t="shared" si="39"/>
        <v>16</v>
      </c>
      <c r="K179" s="44">
        <f t="shared" si="39"/>
        <v>149</v>
      </c>
      <c r="L179" s="82">
        <f t="shared" si="39"/>
        <v>6</v>
      </c>
      <c r="M179" s="82">
        <f t="shared" si="39"/>
        <v>0</v>
      </c>
      <c r="N179" s="82">
        <f t="shared" si="39"/>
        <v>6</v>
      </c>
      <c r="O179" s="82">
        <f t="shared" si="39"/>
        <v>0</v>
      </c>
      <c r="P179" s="82">
        <f t="shared" si="39"/>
        <v>0</v>
      </c>
      <c r="Q179" s="82">
        <f t="shared" si="39"/>
        <v>0</v>
      </c>
      <c r="R179" s="211"/>
      <c r="S179" s="178"/>
      <c r="T179" s="218"/>
      <c r="U179" s="218"/>
      <c r="V179" s="218"/>
      <c r="W179" s="218"/>
      <c r="X179" s="218"/>
      <c r="Y179" s="218"/>
      <c r="Z179" s="218"/>
      <c r="AA179" s="218"/>
      <c r="AB179" s="218"/>
      <c r="AC179" s="218"/>
      <c r="AD179" s="218"/>
      <c r="AE179" s="218"/>
      <c r="AF179" s="218"/>
      <c r="AG179" s="218"/>
      <c r="AH179" s="218"/>
      <c r="AI179" s="218"/>
      <c r="AJ179" s="218"/>
      <c r="AK179" s="218"/>
      <c r="AL179" s="218"/>
      <c r="AM179" s="218"/>
      <c r="AN179" s="218"/>
      <c r="AO179" s="218"/>
      <c r="AP179" s="218"/>
      <c r="AQ179" s="218"/>
      <c r="AR179" s="218"/>
      <c r="AS179" s="218"/>
      <c r="AT179" s="218"/>
      <c r="AU179" s="218"/>
      <c r="AV179" s="218"/>
      <c r="AW179" s="218"/>
      <c r="AX179" s="218"/>
      <c r="AY179" s="218"/>
      <c r="AZ179" s="218"/>
      <c r="BA179" s="218"/>
      <c r="BB179" s="218"/>
      <c r="BC179" s="218"/>
      <c r="BD179" s="218"/>
      <c r="BE179" s="218"/>
      <c r="BF179" s="218"/>
      <c r="BG179" s="218"/>
      <c r="BH179" s="218"/>
      <c r="BI179" s="218"/>
      <c r="BJ179" s="218"/>
      <c r="BK179" s="218"/>
      <c r="BL179" s="218"/>
      <c r="BM179" s="218"/>
      <c r="BN179" s="218"/>
      <c r="BO179" s="218"/>
      <c r="BP179" s="218"/>
      <c r="BQ179" s="218"/>
      <c r="BR179" s="218"/>
      <c r="BS179" s="218"/>
      <c r="BT179" s="218"/>
      <c r="BU179" s="218"/>
      <c r="BV179" s="218"/>
      <c r="BW179" s="218"/>
      <c r="BX179" s="218"/>
      <c r="BY179" s="218"/>
      <c r="BZ179" s="218"/>
      <c r="CA179" s="218"/>
      <c r="CB179" s="218"/>
      <c r="CC179" s="218"/>
      <c r="CD179" s="218"/>
      <c r="CE179" s="218"/>
      <c r="CF179" s="218"/>
      <c r="CG179" s="218"/>
      <c r="CH179" s="218"/>
      <c r="CI179" s="218"/>
      <c r="CJ179" s="218"/>
      <c r="CK179" s="218"/>
      <c r="CL179" s="218"/>
      <c r="CM179" s="218"/>
      <c r="CN179" s="218"/>
      <c r="CO179" s="218"/>
      <c r="CP179" s="218"/>
      <c r="CQ179" s="218"/>
      <c r="CR179" s="218"/>
      <c r="CS179" s="218"/>
      <c r="CT179" s="218"/>
      <c r="CU179" s="218"/>
      <c r="CV179" s="218"/>
      <c r="CW179" s="218"/>
      <c r="CX179" s="218"/>
      <c r="CY179" s="218"/>
      <c r="CZ179" s="218"/>
      <c r="DA179" s="218"/>
      <c r="DB179" s="218"/>
      <c r="DC179" s="218"/>
      <c r="DD179" s="218"/>
      <c r="DE179" s="218"/>
      <c r="DF179" s="218"/>
      <c r="DG179" s="218"/>
      <c r="DH179" s="218"/>
      <c r="DI179" s="218"/>
      <c r="DJ179" s="218"/>
      <c r="DK179" s="218"/>
      <c r="DL179" s="218"/>
      <c r="DM179" s="218"/>
      <c r="DN179" s="218"/>
      <c r="DO179" s="218"/>
      <c r="DP179" s="218"/>
      <c r="DQ179" s="218"/>
      <c r="DR179" s="218"/>
      <c r="DS179" s="218"/>
      <c r="DT179" s="218"/>
      <c r="DU179" s="218"/>
      <c r="DV179" s="218"/>
      <c r="DW179" s="218"/>
      <c r="DX179" s="218"/>
      <c r="DY179" s="218"/>
      <c r="DZ179" s="218"/>
      <c r="EA179" s="218"/>
      <c r="EB179" s="218"/>
      <c r="EC179" s="218"/>
      <c r="ED179" s="218"/>
      <c r="EE179" s="218"/>
      <c r="EF179" s="218"/>
      <c r="EG179" s="218"/>
      <c r="EH179" s="218"/>
      <c r="EI179" s="218"/>
      <c r="EJ179" s="218"/>
      <c r="EK179" s="218"/>
      <c r="EL179" s="218"/>
      <c r="EM179" s="218"/>
      <c r="EN179" s="218"/>
      <c r="EO179" s="218"/>
      <c r="EP179" s="218"/>
      <c r="EQ179" s="218"/>
      <c r="ER179" s="218"/>
      <c r="ES179" s="218"/>
      <c r="ET179" s="218"/>
      <c r="EU179" s="218"/>
      <c r="EV179" s="218"/>
      <c r="EW179" s="218"/>
      <c r="EX179" s="218"/>
      <c r="EY179" s="218"/>
      <c r="EZ179" s="218"/>
      <c r="FA179" s="218"/>
      <c r="FB179" s="218"/>
      <c r="FC179" s="218"/>
      <c r="FD179" s="218"/>
      <c r="FE179" s="218"/>
      <c r="FF179" s="218"/>
      <c r="FG179" s="218"/>
      <c r="FH179" s="218"/>
      <c r="FI179" s="218"/>
      <c r="FJ179" s="218"/>
      <c r="FK179" s="218"/>
      <c r="FL179" s="218"/>
      <c r="FM179" s="218"/>
      <c r="FN179" s="218"/>
      <c r="FO179" s="218"/>
      <c r="FP179" s="218"/>
      <c r="FQ179" s="218"/>
      <c r="FR179" s="218"/>
      <c r="FS179" s="218"/>
      <c r="FT179" s="218"/>
      <c r="FU179" s="218"/>
      <c r="FV179" s="218"/>
      <c r="FW179" s="218"/>
      <c r="FX179" s="218"/>
      <c r="FY179" s="218"/>
      <c r="FZ179" s="218"/>
      <c r="GA179" s="218"/>
      <c r="GB179" s="218"/>
      <c r="GC179" s="218"/>
      <c r="GD179" s="218"/>
      <c r="GE179" s="218"/>
      <c r="GF179" s="218"/>
      <c r="GG179" s="218"/>
      <c r="GH179" s="218"/>
      <c r="GI179" s="218"/>
      <c r="GJ179" s="218"/>
      <c r="GK179" s="218"/>
      <c r="GL179" s="218"/>
      <c r="GM179" s="218"/>
      <c r="GN179" s="218"/>
      <c r="GO179" s="218"/>
      <c r="GP179" s="218"/>
      <c r="GQ179" s="218"/>
      <c r="GR179" s="218"/>
      <c r="GS179" s="218"/>
      <c r="GT179" s="218"/>
      <c r="GU179" s="218"/>
      <c r="GV179" s="218"/>
      <c r="GW179" s="218"/>
      <c r="GX179" s="218"/>
      <c r="GY179" s="218"/>
      <c r="GZ179" s="218"/>
      <c r="HA179" s="218"/>
      <c r="HB179" s="218"/>
      <c r="HC179" s="218"/>
      <c r="HD179" s="218"/>
      <c r="HE179" s="218"/>
      <c r="HF179" s="218"/>
      <c r="HG179" s="218"/>
      <c r="HH179" s="218"/>
      <c r="HI179" s="218"/>
      <c r="HJ179" s="218"/>
      <c r="HK179" s="218"/>
      <c r="HL179" s="218"/>
      <c r="HM179" s="218"/>
      <c r="HN179" s="218"/>
      <c r="HO179" s="218"/>
      <c r="HP179" s="218"/>
      <c r="HQ179" s="218"/>
      <c r="HR179" s="218"/>
      <c r="HS179" s="218"/>
      <c r="HT179" s="218"/>
      <c r="HU179" s="218"/>
      <c r="HV179" s="218"/>
      <c r="HW179" s="218"/>
      <c r="HX179" s="218"/>
      <c r="HY179" s="218"/>
      <c r="HZ179" s="218"/>
      <c r="IA179" s="218"/>
      <c r="IB179" s="218"/>
      <c r="IC179" s="218"/>
      <c r="ID179" s="218"/>
      <c r="IE179" s="218"/>
      <c r="IF179" s="218"/>
      <c r="IG179" s="218"/>
      <c r="IH179" s="218"/>
      <c r="II179" s="218"/>
      <c r="IJ179" s="218"/>
      <c r="IK179" s="218"/>
      <c r="IL179" s="218"/>
      <c r="IM179" s="218"/>
      <c r="IN179" s="218"/>
      <c r="IO179" s="218"/>
      <c r="IP179" s="218"/>
      <c r="IQ179" s="218"/>
      <c r="IR179" s="218"/>
      <c r="IS179" s="218"/>
      <c r="IT179" s="218"/>
      <c r="IU179" s="218"/>
      <c r="IV179" s="218"/>
    </row>
    <row r="180" s="5" customFormat="1" ht="30" customHeight="1" spans="1:19">
      <c r="A180" s="44">
        <v>171</v>
      </c>
      <c r="B180" s="52" t="s">
        <v>964</v>
      </c>
      <c r="C180" s="51">
        <v>1</v>
      </c>
      <c r="D180" s="52" t="s">
        <v>203</v>
      </c>
      <c r="E180" s="52" t="s">
        <v>965</v>
      </c>
      <c r="F180" s="51" t="s">
        <v>966</v>
      </c>
      <c r="G180" s="51">
        <v>6000</v>
      </c>
      <c r="H180" s="52" t="s">
        <v>967</v>
      </c>
      <c r="I180" s="51" t="s">
        <v>608</v>
      </c>
      <c r="J180" s="84">
        <v>16</v>
      </c>
      <c r="K180" s="84">
        <v>149</v>
      </c>
      <c r="L180" s="85">
        <v>6</v>
      </c>
      <c r="M180" s="85"/>
      <c r="N180" s="85">
        <v>6</v>
      </c>
      <c r="O180" s="85"/>
      <c r="P180" s="85"/>
      <c r="Q180" s="85"/>
      <c r="R180" s="85" t="s">
        <v>59</v>
      </c>
      <c r="S180" s="52"/>
    </row>
    <row r="181" s="215" customFormat="1" ht="30" customHeight="1" spans="1:256">
      <c r="A181" s="44">
        <v>172</v>
      </c>
      <c r="B181" s="46" t="s">
        <v>968</v>
      </c>
      <c r="C181" s="44"/>
      <c r="D181" s="44"/>
      <c r="E181" s="44"/>
      <c r="F181" s="45" t="s">
        <v>185</v>
      </c>
      <c r="G181" s="197"/>
      <c r="H181" s="178"/>
      <c r="I181" s="197"/>
      <c r="J181" s="212"/>
      <c r="K181" s="212"/>
      <c r="L181" s="211"/>
      <c r="M181" s="211"/>
      <c r="N181" s="211"/>
      <c r="O181" s="211"/>
      <c r="P181" s="211"/>
      <c r="Q181" s="211"/>
      <c r="R181" s="211"/>
      <c r="S181" s="178"/>
      <c r="T181" s="218"/>
      <c r="U181" s="218"/>
      <c r="V181" s="218"/>
      <c r="W181" s="218"/>
      <c r="X181" s="218"/>
      <c r="Y181" s="218"/>
      <c r="Z181" s="218"/>
      <c r="AA181" s="218"/>
      <c r="AB181" s="218"/>
      <c r="AC181" s="218"/>
      <c r="AD181" s="218"/>
      <c r="AE181" s="218"/>
      <c r="AF181" s="218"/>
      <c r="AG181" s="218"/>
      <c r="AH181" s="218"/>
      <c r="AI181" s="218"/>
      <c r="AJ181" s="218"/>
      <c r="AK181" s="218"/>
      <c r="AL181" s="218"/>
      <c r="AM181" s="218"/>
      <c r="AN181" s="218"/>
      <c r="AO181" s="218"/>
      <c r="AP181" s="218"/>
      <c r="AQ181" s="218"/>
      <c r="AR181" s="218"/>
      <c r="AS181" s="218"/>
      <c r="AT181" s="218"/>
      <c r="AU181" s="218"/>
      <c r="AV181" s="218"/>
      <c r="AW181" s="218"/>
      <c r="AX181" s="218"/>
      <c r="AY181" s="218"/>
      <c r="AZ181" s="218"/>
      <c r="BA181" s="218"/>
      <c r="BB181" s="218"/>
      <c r="BC181" s="218"/>
      <c r="BD181" s="218"/>
      <c r="BE181" s="218"/>
      <c r="BF181" s="218"/>
      <c r="BG181" s="218"/>
      <c r="BH181" s="218"/>
      <c r="BI181" s="218"/>
      <c r="BJ181" s="218"/>
      <c r="BK181" s="218"/>
      <c r="BL181" s="218"/>
      <c r="BM181" s="218"/>
      <c r="BN181" s="218"/>
      <c r="BO181" s="218"/>
      <c r="BP181" s="218"/>
      <c r="BQ181" s="218"/>
      <c r="BR181" s="218"/>
      <c r="BS181" s="218"/>
      <c r="BT181" s="218"/>
      <c r="BU181" s="218"/>
      <c r="BV181" s="218"/>
      <c r="BW181" s="218"/>
      <c r="BX181" s="218"/>
      <c r="BY181" s="218"/>
      <c r="BZ181" s="218"/>
      <c r="CA181" s="218"/>
      <c r="CB181" s="218"/>
      <c r="CC181" s="218"/>
      <c r="CD181" s="218"/>
      <c r="CE181" s="218"/>
      <c r="CF181" s="218"/>
      <c r="CG181" s="218"/>
      <c r="CH181" s="218"/>
      <c r="CI181" s="218"/>
      <c r="CJ181" s="218"/>
      <c r="CK181" s="218"/>
      <c r="CL181" s="218"/>
      <c r="CM181" s="218"/>
      <c r="CN181" s="218"/>
      <c r="CO181" s="218"/>
      <c r="CP181" s="218"/>
      <c r="CQ181" s="218"/>
      <c r="CR181" s="218"/>
      <c r="CS181" s="218"/>
      <c r="CT181" s="218"/>
      <c r="CU181" s="218"/>
      <c r="CV181" s="218"/>
      <c r="CW181" s="218"/>
      <c r="CX181" s="218"/>
      <c r="CY181" s="218"/>
      <c r="CZ181" s="218"/>
      <c r="DA181" s="218"/>
      <c r="DB181" s="218"/>
      <c r="DC181" s="218"/>
      <c r="DD181" s="218"/>
      <c r="DE181" s="218"/>
      <c r="DF181" s="218"/>
      <c r="DG181" s="218"/>
      <c r="DH181" s="218"/>
      <c r="DI181" s="218"/>
      <c r="DJ181" s="218"/>
      <c r="DK181" s="218"/>
      <c r="DL181" s="218"/>
      <c r="DM181" s="218"/>
      <c r="DN181" s="218"/>
      <c r="DO181" s="218"/>
      <c r="DP181" s="218"/>
      <c r="DQ181" s="218"/>
      <c r="DR181" s="218"/>
      <c r="DS181" s="218"/>
      <c r="DT181" s="218"/>
      <c r="DU181" s="218"/>
      <c r="DV181" s="218"/>
      <c r="DW181" s="218"/>
      <c r="DX181" s="218"/>
      <c r="DY181" s="218"/>
      <c r="DZ181" s="218"/>
      <c r="EA181" s="218"/>
      <c r="EB181" s="218"/>
      <c r="EC181" s="218"/>
      <c r="ED181" s="218"/>
      <c r="EE181" s="218"/>
      <c r="EF181" s="218"/>
      <c r="EG181" s="218"/>
      <c r="EH181" s="218"/>
      <c r="EI181" s="218"/>
      <c r="EJ181" s="218"/>
      <c r="EK181" s="218"/>
      <c r="EL181" s="218"/>
      <c r="EM181" s="218"/>
      <c r="EN181" s="218"/>
      <c r="EO181" s="218"/>
      <c r="EP181" s="218"/>
      <c r="EQ181" s="218"/>
      <c r="ER181" s="218"/>
      <c r="ES181" s="218"/>
      <c r="ET181" s="218"/>
      <c r="EU181" s="218"/>
      <c r="EV181" s="218"/>
      <c r="EW181" s="218"/>
      <c r="EX181" s="218"/>
      <c r="EY181" s="218"/>
      <c r="EZ181" s="218"/>
      <c r="FA181" s="218"/>
      <c r="FB181" s="218"/>
      <c r="FC181" s="218"/>
      <c r="FD181" s="218"/>
      <c r="FE181" s="218"/>
      <c r="FF181" s="218"/>
      <c r="FG181" s="218"/>
      <c r="FH181" s="218"/>
      <c r="FI181" s="218"/>
      <c r="FJ181" s="218"/>
      <c r="FK181" s="218"/>
      <c r="FL181" s="218"/>
      <c r="FM181" s="218"/>
      <c r="FN181" s="218"/>
      <c r="FO181" s="218"/>
      <c r="FP181" s="218"/>
      <c r="FQ181" s="218"/>
      <c r="FR181" s="218"/>
      <c r="FS181" s="218"/>
      <c r="FT181" s="218"/>
      <c r="FU181" s="218"/>
      <c r="FV181" s="218"/>
      <c r="FW181" s="218"/>
      <c r="FX181" s="218"/>
      <c r="FY181" s="218"/>
      <c r="FZ181" s="218"/>
      <c r="GA181" s="218"/>
      <c r="GB181" s="218"/>
      <c r="GC181" s="218"/>
      <c r="GD181" s="218"/>
      <c r="GE181" s="218"/>
      <c r="GF181" s="218"/>
      <c r="GG181" s="218"/>
      <c r="GH181" s="218"/>
      <c r="GI181" s="218"/>
      <c r="GJ181" s="218"/>
      <c r="GK181" s="218"/>
      <c r="GL181" s="218"/>
      <c r="GM181" s="218"/>
      <c r="GN181" s="218"/>
      <c r="GO181" s="218"/>
      <c r="GP181" s="218"/>
      <c r="GQ181" s="218"/>
      <c r="GR181" s="218"/>
      <c r="GS181" s="218"/>
      <c r="GT181" s="218"/>
      <c r="GU181" s="218"/>
      <c r="GV181" s="218"/>
      <c r="GW181" s="218"/>
      <c r="GX181" s="218"/>
      <c r="GY181" s="218"/>
      <c r="GZ181" s="218"/>
      <c r="HA181" s="218"/>
      <c r="HB181" s="218"/>
      <c r="HC181" s="218"/>
      <c r="HD181" s="218"/>
      <c r="HE181" s="218"/>
      <c r="HF181" s="218"/>
      <c r="HG181" s="218"/>
      <c r="HH181" s="218"/>
      <c r="HI181" s="218"/>
      <c r="HJ181" s="218"/>
      <c r="HK181" s="218"/>
      <c r="HL181" s="218"/>
      <c r="HM181" s="218"/>
      <c r="HN181" s="218"/>
      <c r="HO181" s="218"/>
      <c r="HP181" s="218"/>
      <c r="HQ181" s="218"/>
      <c r="HR181" s="218"/>
      <c r="HS181" s="218"/>
      <c r="HT181" s="218"/>
      <c r="HU181" s="218"/>
      <c r="HV181" s="218"/>
      <c r="HW181" s="218"/>
      <c r="HX181" s="218"/>
      <c r="HY181" s="218"/>
      <c r="HZ181" s="218"/>
      <c r="IA181" s="218"/>
      <c r="IB181" s="218"/>
      <c r="IC181" s="218"/>
      <c r="ID181" s="218"/>
      <c r="IE181" s="218"/>
      <c r="IF181" s="218"/>
      <c r="IG181" s="218"/>
      <c r="IH181" s="218"/>
      <c r="II181" s="218"/>
      <c r="IJ181" s="218"/>
      <c r="IK181" s="218"/>
      <c r="IL181" s="218"/>
      <c r="IM181" s="218"/>
      <c r="IN181" s="218"/>
      <c r="IO181" s="218"/>
      <c r="IP181" s="218"/>
      <c r="IQ181" s="218"/>
      <c r="IR181" s="218"/>
      <c r="IS181" s="218"/>
      <c r="IT181" s="218"/>
      <c r="IU181" s="218"/>
      <c r="IV181" s="218"/>
    </row>
    <row r="182" s="215" customFormat="1" ht="30" customHeight="1" spans="1:256">
      <c r="A182" s="44">
        <v>173</v>
      </c>
      <c r="B182" s="47" t="s">
        <v>336</v>
      </c>
      <c r="C182" s="197">
        <f>C183+C184+C198+C199+C208+C218+C221</f>
        <v>54</v>
      </c>
      <c r="D182" s="197"/>
      <c r="E182" s="197"/>
      <c r="F182" s="197"/>
      <c r="G182" s="197"/>
      <c r="H182" s="197"/>
      <c r="I182" s="197"/>
      <c r="J182" s="197">
        <f t="shared" ref="D182:Q182" si="40">J183+J184+J198+J199+J208+J218+J221</f>
        <v>25949</v>
      </c>
      <c r="K182" s="197">
        <f t="shared" si="40"/>
        <v>103899</v>
      </c>
      <c r="L182" s="211">
        <f t="shared" si="40"/>
        <v>14629.66</v>
      </c>
      <c r="M182" s="211">
        <f t="shared" si="40"/>
        <v>4419</v>
      </c>
      <c r="N182" s="211">
        <f t="shared" si="40"/>
        <v>1628</v>
      </c>
      <c r="O182" s="211">
        <f t="shared" si="40"/>
        <v>8582.66</v>
      </c>
      <c r="P182" s="211">
        <f t="shared" si="40"/>
        <v>0</v>
      </c>
      <c r="Q182" s="211">
        <f t="shared" si="40"/>
        <v>0</v>
      </c>
      <c r="R182" s="211"/>
      <c r="S182" s="178"/>
      <c r="T182" s="218"/>
      <c r="U182" s="218"/>
      <c r="V182" s="218"/>
      <c r="W182" s="218"/>
      <c r="X182" s="218"/>
      <c r="Y182" s="218"/>
      <c r="Z182" s="218"/>
      <c r="AA182" s="218"/>
      <c r="AB182" s="218"/>
      <c r="AC182" s="218"/>
      <c r="AD182" s="218"/>
      <c r="AE182" s="218"/>
      <c r="AF182" s="218"/>
      <c r="AG182" s="218"/>
      <c r="AH182" s="218"/>
      <c r="AI182" s="218"/>
      <c r="AJ182" s="218"/>
      <c r="AK182" s="218"/>
      <c r="AL182" s="218"/>
      <c r="AM182" s="218"/>
      <c r="AN182" s="218"/>
      <c r="AO182" s="218"/>
      <c r="AP182" s="218"/>
      <c r="AQ182" s="218"/>
      <c r="AR182" s="218"/>
      <c r="AS182" s="218"/>
      <c r="AT182" s="218"/>
      <c r="AU182" s="218"/>
      <c r="AV182" s="218"/>
      <c r="AW182" s="218"/>
      <c r="AX182" s="218"/>
      <c r="AY182" s="218"/>
      <c r="AZ182" s="218"/>
      <c r="BA182" s="218"/>
      <c r="BB182" s="218"/>
      <c r="BC182" s="218"/>
      <c r="BD182" s="218"/>
      <c r="BE182" s="218"/>
      <c r="BF182" s="218"/>
      <c r="BG182" s="218"/>
      <c r="BH182" s="218"/>
      <c r="BI182" s="218"/>
      <c r="BJ182" s="218"/>
      <c r="BK182" s="218"/>
      <c r="BL182" s="218"/>
      <c r="BM182" s="218"/>
      <c r="BN182" s="218"/>
      <c r="BO182" s="218"/>
      <c r="BP182" s="218"/>
      <c r="BQ182" s="218"/>
      <c r="BR182" s="218"/>
      <c r="BS182" s="218"/>
      <c r="BT182" s="218"/>
      <c r="BU182" s="218"/>
      <c r="BV182" s="218"/>
      <c r="BW182" s="218"/>
      <c r="BX182" s="218"/>
      <c r="BY182" s="218"/>
      <c r="BZ182" s="218"/>
      <c r="CA182" s="218"/>
      <c r="CB182" s="218"/>
      <c r="CC182" s="218"/>
      <c r="CD182" s="218"/>
      <c r="CE182" s="218"/>
      <c r="CF182" s="218"/>
      <c r="CG182" s="218"/>
      <c r="CH182" s="218"/>
      <c r="CI182" s="218"/>
      <c r="CJ182" s="218"/>
      <c r="CK182" s="218"/>
      <c r="CL182" s="218"/>
      <c r="CM182" s="218"/>
      <c r="CN182" s="218"/>
      <c r="CO182" s="218"/>
      <c r="CP182" s="218"/>
      <c r="CQ182" s="218"/>
      <c r="CR182" s="218"/>
      <c r="CS182" s="218"/>
      <c r="CT182" s="218"/>
      <c r="CU182" s="218"/>
      <c r="CV182" s="218"/>
      <c r="CW182" s="218"/>
      <c r="CX182" s="218"/>
      <c r="CY182" s="218"/>
      <c r="CZ182" s="218"/>
      <c r="DA182" s="218"/>
      <c r="DB182" s="218"/>
      <c r="DC182" s="218"/>
      <c r="DD182" s="218"/>
      <c r="DE182" s="218"/>
      <c r="DF182" s="218"/>
      <c r="DG182" s="218"/>
      <c r="DH182" s="218"/>
      <c r="DI182" s="218"/>
      <c r="DJ182" s="218"/>
      <c r="DK182" s="218"/>
      <c r="DL182" s="218"/>
      <c r="DM182" s="218"/>
      <c r="DN182" s="218"/>
      <c r="DO182" s="218"/>
      <c r="DP182" s="218"/>
      <c r="DQ182" s="218"/>
      <c r="DR182" s="218"/>
      <c r="DS182" s="218"/>
      <c r="DT182" s="218"/>
      <c r="DU182" s="218"/>
      <c r="DV182" s="218"/>
      <c r="DW182" s="218"/>
      <c r="DX182" s="218"/>
      <c r="DY182" s="218"/>
      <c r="DZ182" s="218"/>
      <c r="EA182" s="218"/>
      <c r="EB182" s="218"/>
      <c r="EC182" s="218"/>
      <c r="ED182" s="218"/>
      <c r="EE182" s="218"/>
      <c r="EF182" s="218"/>
      <c r="EG182" s="218"/>
      <c r="EH182" s="218"/>
      <c r="EI182" s="218"/>
      <c r="EJ182" s="218"/>
      <c r="EK182" s="218"/>
      <c r="EL182" s="218"/>
      <c r="EM182" s="218"/>
      <c r="EN182" s="218"/>
      <c r="EO182" s="218"/>
      <c r="EP182" s="218"/>
      <c r="EQ182" s="218"/>
      <c r="ER182" s="218"/>
      <c r="ES182" s="218"/>
      <c r="ET182" s="218"/>
      <c r="EU182" s="218"/>
      <c r="EV182" s="218"/>
      <c r="EW182" s="218"/>
      <c r="EX182" s="218"/>
      <c r="EY182" s="218"/>
      <c r="EZ182" s="218"/>
      <c r="FA182" s="218"/>
      <c r="FB182" s="218"/>
      <c r="FC182" s="218"/>
      <c r="FD182" s="218"/>
      <c r="FE182" s="218"/>
      <c r="FF182" s="218"/>
      <c r="FG182" s="218"/>
      <c r="FH182" s="218"/>
      <c r="FI182" s="218"/>
      <c r="FJ182" s="218"/>
      <c r="FK182" s="218"/>
      <c r="FL182" s="218"/>
      <c r="FM182" s="218"/>
      <c r="FN182" s="218"/>
      <c r="FO182" s="218"/>
      <c r="FP182" s="218"/>
      <c r="FQ182" s="218"/>
      <c r="FR182" s="218"/>
      <c r="FS182" s="218"/>
      <c r="FT182" s="218"/>
      <c r="FU182" s="218"/>
      <c r="FV182" s="218"/>
      <c r="FW182" s="218"/>
      <c r="FX182" s="218"/>
      <c r="FY182" s="218"/>
      <c r="FZ182" s="218"/>
      <c r="GA182" s="218"/>
      <c r="GB182" s="218"/>
      <c r="GC182" s="218"/>
      <c r="GD182" s="218"/>
      <c r="GE182" s="218"/>
      <c r="GF182" s="218"/>
      <c r="GG182" s="218"/>
      <c r="GH182" s="218"/>
      <c r="GI182" s="218"/>
      <c r="GJ182" s="218"/>
      <c r="GK182" s="218"/>
      <c r="GL182" s="218"/>
      <c r="GM182" s="218"/>
      <c r="GN182" s="218"/>
      <c r="GO182" s="218"/>
      <c r="GP182" s="218"/>
      <c r="GQ182" s="218"/>
      <c r="GR182" s="218"/>
      <c r="GS182" s="218"/>
      <c r="GT182" s="218"/>
      <c r="GU182" s="218"/>
      <c r="GV182" s="218"/>
      <c r="GW182" s="218"/>
      <c r="GX182" s="218"/>
      <c r="GY182" s="218"/>
      <c r="GZ182" s="218"/>
      <c r="HA182" s="218"/>
      <c r="HB182" s="218"/>
      <c r="HC182" s="218"/>
      <c r="HD182" s="218"/>
      <c r="HE182" s="218"/>
      <c r="HF182" s="218"/>
      <c r="HG182" s="218"/>
      <c r="HH182" s="218"/>
      <c r="HI182" s="218"/>
      <c r="HJ182" s="218"/>
      <c r="HK182" s="218"/>
      <c r="HL182" s="218"/>
      <c r="HM182" s="218"/>
      <c r="HN182" s="218"/>
      <c r="HO182" s="218"/>
      <c r="HP182" s="218"/>
      <c r="HQ182" s="218"/>
      <c r="HR182" s="218"/>
      <c r="HS182" s="218"/>
      <c r="HT182" s="218"/>
      <c r="HU182" s="218"/>
      <c r="HV182" s="218"/>
      <c r="HW182" s="218"/>
      <c r="HX182" s="218"/>
      <c r="HY182" s="218"/>
      <c r="HZ182" s="218"/>
      <c r="IA182" s="218"/>
      <c r="IB182" s="218"/>
      <c r="IC182" s="218"/>
      <c r="ID182" s="218"/>
      <c r="IE182" s="218"/>
      <c r="IF182" s="218"/>
      <c r="IG182" s="218"/>
      <c r="IH182" s="218"/>
      <c r="II182" s="218"/>
      <c r="IJ182" s="218"/>
      <c r="IK182" s="218"/>
      <c r="IL182" s="218"/>
      <c r="IM182" s="218"/>
      <c r="IN182" s="218"/>
      <c r="IO182" s="218"/>
      <c r="IP182" s="218"/>
      <c r="IQ182" s="218"/>
      <c r="IR182" s="218"/>
      <c r="IS182" s="218"/>
      <c r="IT182" s="218"/>
      <c r="IU182" s="218"/>
      <c r="IV182" s="218"/>
    </row>
    <row r="183" s="215" customFormat="1" ht="30" customHeight="1" spans="1:256">
      <c r="A183" s="44">
        <v>174</v>
      </c>
      <c r="B183" s="178" t="s">
        <v>337</v>
      </c>
      <c r="C183" s="197">
        <v>0</v>
      </c>
      <c r="D183" s="178"/>
      <c r="E183" s="178"/>
      <c r="F183" s="197" t="s">
        <v>339</v>
      </c>
      <c r="G183" s="197"/>
      <c r="H183" s="178"/>
      <c r="I183" s="197"/>
      <c r="J183" s="212"/>
      <c r="K183" s="212"/>
      <c r="L183" s="211"/>
      <c r="M183" s="211"/>
      <c r="N183" s="211"/>
      <c r="O183" s="211"/>
      <c r="P183" s="211"/>
      <c r="Q183" s="211"/>
      <c r="R183" s="211"/>
      <c r="S183" s="178"/>
      <c r="T183" s="218"/>
      <c r="U183" s="218"/>
      <c r="V183" s="218"/>
      <c r="W183" s="218"/>
      <c r="X183" s="218"/>
      <c r="Y183" s="218"/>
      <c r="Z183" s="218"/>
      <c r="AA183" s="218"/>
      <c r="AB183" s="218"/>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18"/>
      <c r="AY183" s="218"/>
      <c r="AZ183" s="218"/>
      <c r="BA183" s="218"/>
      <c r="BB183" s="218"/>
      <c r="BC183" s="218"/>
      <c r="BD183" s="218"/>
      <c r="BE183" s="218"/>
      <c r="BF183" s="218"/>
      <c r="BG183" s="218"/>
      <c r="BH183" s="218"/>
      <c r="BI183" s="218"/>
      <c r="BJ183" s="218"/>
      <c r="BK183" s="218"/>
      <c r="BL183" s="218"/>
      <c r="BM183" s="218"/>
      <c r="BN183" s="218"/>
      <c r="BO183" s="218"/>
      <c r="BP183" s="218"/>
      <c r="BQ183" s="218"/>
      <c r="BR183" s="218"/>
      <c r="BS183" s="218"/>
      <c r="BT183" s="218"/>
      <c r="BU183" s="218"/>
      <c r="BV183" s="218"/>
      <c r="BW183" s="218"/>
      <c r="BX183" s="218"/>
      <c r="BY183" s="218"/>
      <c r="BZ183" s="218"/>
      <c r="CA183" s="218"/>
      <c r="CB183" s="218"/>
      <c r="CC183" s="218"/>
      <c r="CD183" s="218"/>
      <c r="CE183" s="218"/>
      <c r="CF183" s="218"/>
      <c r="CG183" s="218"/>
      <c r="CH183" s="218"/>
      <c r="CI183" s="218"/>
      <c r="CJ183" s="218"/>
      <c r="CK183" s="218"/>
      <c r="CL183" s="218"/>
      <c r="CM183" s="218"/>
      <c r="CN183" s="218"/>
      <c r="CO183" s="218"/>
      <c r="CP183" s="218"/>
      <c r="CQ183" s="218"/>
      <c r="CR183" s="218"/>
      <c r="CS183" s="218"/>
      <c r="CT183" s="218"/>
      <c r="CU183" s="218"/>
      <c r="CV183" s="218"/>
      <c r="CW183" s="218"/>
      <c r="CX183" s="218"/>
      <c r="CY183" s="218"/>
      <c r="CZ183" s="218"/>
      <c r="DA183" s="218"/>
      <c r="DB183" s="218"/>
      <c r="DC183" s="218"/>
      <c r="DD183" s="218"/>
      <c r="DE183" s="218"/>
      <c r="DF183" s="218"/>
      <c r="DG183" s="218"/>
      <c r="DH183" s="218"/>
      <c r="DI183" s="218"/>
      <c r="DJ183" s="218"/>
      <c r="DK183" s="218"/>
      <c r="DL183" s="218"/>
      <c r="DM183" s="218"/>
      <c r="DN183" s="218"/>
      <c r="DO183" s="218"/>
      <c r="DP183" s="218"/>
      <c r="DQ183" s="218"/>
      <c r="DR183" s="218"/>
      <c r="DS183" s="218"/>
      <c r="DT183" s="218"/>
      <c r="DU183" s="218"/>
      <c r="DV183" s="218"/>
      <c r="DW183" s="218"/>
      <c r="DX183" s="218"/>
      <c r="DY183" s="218"/>
      <c r="DZ183" s="218"/>
      <c r="EA183" s="218"/>
      <c r="EB183" s="218"/>
      <c r="EC183" s="218"/>
      <c r="ED183" s="218"/>
      <c r="EE183" s="218"/>
      <c r="EF183" s="218"/>
      <c r="EG183" s="218"/>
      <c r="EH183" s="218"/>
      <c r="EI183" s="218"/>
      <c r="EJ183" s="218"/>
      <c r="EK183" s="218"/>
      <c r="EL183" s="218"/>
      <c r="EM183" s="218"/>
      <c r="EN183" s="218"/>
      <c r="EO183" s="218"/>
      <c r="EP183" s="218"/>
      <c r="EQ183" s="218"/>
      <c r="ER183" s="218"/>
      <c r="ES183" s="218"/>
      <c r="ET183" s="218"/>
      <c r="EU183" s="218"/>
      <c r="EV183" s="218"/>
      <c r="EW183" s="218"/>
      <c r="EX183" s="218"/>
      <c r="EY183" s="218"/>
      <c r="EZ183" s="218"/>
      <c r="FA183" s="218"/>
      <c r="FB183" s="218"/>
      <c r="FC183" s="218"/>
      <c r="FD183" s="218"/>
      <c r="FE183" s="218"/>
      <c r="FF183" s="218"/>
      <c r="FG183" s="218"/>
      <c r="FH183" s="218"/>
      <c r="FI183" s="218"/>
      <c r="FJ183" s="218"/>
      <c r="FK183" s="218"/>
      <c r="FL183" s="218"/>
      <c r="FM183" s="218"/>
      <c r="FN183" s="218"/>
      <c r="FO183" s="218"/>
      <c r="FP183" s="218"/>
      <c r="FQ183" s="218"/>
      <c r="FR183" s="218"/>
      <c r="FS183" s="218"/>
      <c r="FT183" s="218"/>
      <c r="FU183" s="218"/>
      <c r="FV183" s="218"/>
      <c r="FW183" s="218"/>
      <c r="FX183" s="218"/>
      <c r="FY183" s="218"/>
      <c r="FZ183" s="218"/>
      <c r="GA183" s="218"/>
      <c r="GB183" s="218"/>
      <c r="GC183" s="218"/>
      <c r="GD183" s="218"/>
      <c r="GE183" s="218"/>
      <c r="GF183" s="218"/>
      <c r="GG183" s="218"/>
      <c r="GH183" s="218"/>
      <c r="GI183" s="218"/>
      <c r="GJ183" s="218"/>
      <c r="GK183" s="218"/>
      <c r="GL183" s="218"/>
      <c r="GM183" s="218"/>
      <c r="GN183" s="218"/>
      <c r="GO183" s="218"/>
      <c r="GP183" s="218"/>
      <c r="GQ183" s="218"/>
      <c r="GR183" s="218"/>
      <c r="GS183" s="218"/>
      <c r="GT183" s="218"/>
      <c r="GU183" s="218"/>
      <c r="GV183" s="218"/>
      <c r="GW183" s="218"/>
      <c r="GX183" s="218"/>
      <c r="GY183" s="218"/>
      <c r="GZ183" s="218"/>
      <c r="HA183" s="218"/>
      <c r="HB183" s="218"/>
      <c r="HC183" s="218"/>
      <c r="HD183" s="218"/>
      <c r="HE183" s="218"/>
      <c r="HF183" s="218"/>
      <c r="HG183" s="218"/>
      <c r="HH183" s="218"/>
      <c r="HI183" s="218"/>
      <c r="HJ183" s="218"/>
      <c r="HK183" s="218"/>
      <c r="HL183" s="218"/>
      <c r="HM183" s="218"/>
      <c r="HN183" s="218"/>
      <c r="HO183" s="218"/>
      <c r="HP183" s="218"/>
      <c r="HQ183" s="218"/>
      <c r="HR183" s="218"/>
      <c r="HS183" s="218"/>
      <c r="HT183" s="218"/>
      <c r="HU183" s="218"/>
      <c r="HV183" s="218"/>
      <c r="HW183" s="218"/>
      <c r="HX183" s="218"/>
      <c r="HY183" s="218"/>
      <c r="HZ183" s="218"/>
      <c r="IA183" s="218"/>
      <c r="IB183" s="218"/>
      <c r="IC183" s="218"/>
      <c r="ID183" s="218"/>
      <c r="IE183" s="218"/>
      <c r="IF183" s="218"/>
      <c r="IG183" s="218"/>
      <c r="IH183" s="218"/>
      <c r="II183" s="218"/>
      <c r="IJ183" s="218"/>
      <c r="IK183" s="218"/>
      <c r="IL183" s="218"/>
      <c r="IM183" s="218"/>
      <c r="IN183" s="218"/>
      <c r="IO183" s="218"/>
      <c r="IP183" s="218"/>
      <c r="IQ183" s="218"/>
      <c r="IR183" s="218"/>
      <c r="IS183" s="218"/>
      <c r="IT183" s="218"/>
      <c r="IU183" s="218"/>
      <c r="IV183" s="218"/>
    </row>
    <row r="184" s="215" customFormat="1" ht="30" customHeight="1" spans="1:256">
      <c r="A184" s="44">
        <v>175</v>
      </c>
      <c r="B184" s="178" t="s">
        <v>338</v>
      </c>
      <c r="C184" s="197">
        <f>SUM(C185:C197)</f>
        <v>13</v>
      </c>
      <c r="D184" s="197"/>
      <c r="E184" s="197"/>
      <c r="F184" s="197" t="s">
        <v>339</v>
      </c>
      <c r="G184" s="197">
        <f>SUM(G185:G197)</f>
        <v>129</v>
      </c>
      <c r="H184" s="197"/>
      <c r="I184" s="197"/>
      <c r="J184" s="197">
        <f t="shared" ref="J184:Q184" si="41">SUM(J185:J197)</f>
        <v>4082</v>
      </c>
      <c r="K184" s="197">
        <f t="shared" si="41"/>
        <v>15653</v>
      </c>
      <c r="L184" s="197">
        <f t="shared" si="41"/>
        <v>10320</v>
      </c>
      <c r="M184" s="197">
        <f t="shared" si="41"/>
        <v>2580</v>
      </c>
      <c r="N184" s="197">
        <f t="shared" si="41"/>
        <v>0</v>
      </c>
      <c r="O184" s="197">
        <f t="shared" si="41"/>
        <v>7740</v>
      </c>
      <c r="P184" s="197">
        <f t="shared" si="41"/>
        <v>0</v>
      </c>
      <c r="Q184" s="197">
        <f t="shared" si="41"/>
        <v>0</v>
      </c>
      <c r="R184" s="211"/>
      <c r="S184" s="178"/>
      <c r="T184" s="218"/>
      <c r="U184" s="218"/>
      <c r="V184" s="218"/>
      <c r="W184" s="218"/>
      <c r="X184" s="218"/>
      <c r="Y184" s="218"/>
      <c r="Z184" s="218"/>
      <c r="AA184" s="218"/>
      <c r="AB184" s="218"/>
      <c r="AC184" s="218"/>
      <c r="AD184" s="218"/>
      <c r="AE184" s="218"/>
      <c r="AF184" s="218"/>
      <c r="AG184" s="218"/>
      <c r="AH184" s="218"/>
      <c r="AI184" s="218"/>
      <c r="AJ184" s="218"/>
      <c r="AK184" s="218"/>
      <c r="AL184" s="218"/>
      <c r="AM184" s="218"/>
      <c r="AN184" s="218"/>
      <c r="AO184" s="218"/>
      <c r="AP184" s="218"/>
      <c r="AQ184" s="218"/>
      <c r="AR184" s="218"/>
      <c r="AS184" s="218"/>
      <c r="AT184" s="218"/>
      <c r="AU184" s="218"/>
      <c r="AV184" s="218"/>
      <c r="AW184" s="218"/>
      <c r="AX184" s="218"/>
      <c r="AY184" s="218"/>
      <c r="AZ184" s="218"/>
      <c r="BA184" s="218"/>
      <c r="BB184" s="218"/>
      <c r="BC184" s="218"/>
      <c r="BD184" s="218"/>
      <c r="BE184" s="218"/>
      <c r="BF184" s="218"/>
      <c r="BG184" s="218"/>
      <c r="BH184" s="218"/>
      <c r="BI184" s="218"/>
      <c r="BJ184" s="218"/>
      <c r="BK184" s="218"/>
      <c r="BL184" s="218"/>
      <c r="BM184" s="218"/>
      <c r="BN184" s="218"/>
      <c r="BO184" s="218"/>
      <c r="BP184" s="218"/>
      <c r="BQ184" s="218"/>
      <c r="BR184" s="218"/>
      <c r="BS184" s="218"/>
      <c r="BT184" s="218"/>
      <c r="BU184" s="218"/>
      <c r="BV184" s="218"/>
      <c r="BW184" s="218"/>
      <c r="BX184" s="218"/>
      <c r="BY184" s="218"/>
      <c r="BZ184" s="218"/>
      <c r="CA184" s="218"/>
      <c r="CB184" s="218"/>
      <c r="CC184" s="218"/>
      <c r="CD184" s="218"/>
      <c r="CE184" s="218"/>
      <c r="CF184" s="218"/>
      <c r="CG184" s="218"/>
      <c r="CH184" s="218"/>
      <c r="CI184" s="218"/>
      <c r="CJ184" s="218"/>
      <c r="CK184" s="218"/>
      <c r="CL184" s="218"/>
      <c r="CM184" s="218"/>
      <c r="CN184" s="218"/>
      <c r="CO184" s="218"/>
      <c r="CP184" s="218"/>
      <c r="CQ184" s="218"/>
      <c r="CR184" s="218"/>
      <c r="CS184" s="218"/>
      <c r="CT184" s="218"/>
      <c r="CU184" s="218"/>
      <c r="CV184" s="218"/>
      <c r="CW184" s="218"/>
      <c r="CX184" s="218"/>
      <c r="CY184" s="218"/>
      <c r="CZ184" s="218"/>
      <c r="DA184" s="218"/>
      <c r="DB184" s="218"/>
      <c r="DC184" s="218"/>
      <c r="DD184" s="218"/>
      <c r="DE184" s="218"/>
      <c r="DF184" s="218"/>
      <c r="DG184" s="218"/>
      <c r="DH184" s="218"/>
      <c r="DI184" s="218"/>
      <c r="DJ184" s="218"/>
      <c r="DK184" s="218"/>
      <c r="DL184" s="218"/>
      <c r="DM184" s="218"/>
      <c r="DN184" s="218"/>
      <c r="DO184" s="218"/>
      <c r="DP184" s="218"/>
      <c r="DQ184" s="218"/>
      <c r="DR184" s="218"/>
      <c r="DS184" s="218"/>
      <c r="DT184" s="218"/>
      <c r="DU184" s="218"/>
      <c r="DV184" s="218"/>
      <c r="DW184" s="218"/>
      <c r="DX184" s="218"/>
      <c r="DY184" s="218"/>
      <c r="DZ184" s="218"/>
      <c r="EA184" s="218"/>
      <c r="EB184" s="218"/>
      <c r="EC184" s="218"/>
      <c r="ED184" s="218"/>
      <c r="EE184" s="218"/>
      <c r="EF184" s="218"/>
      <c r="EG184" s="218"/>
      <c r="EH184" s="218"/>
      <c r="EI184" s="218"/>
      <c r="EJ184" s="218"/>
      <c r="EK184" s="218"/>
      <c r="EL184" s="218"/>
      <c r="EM184" s="218"/>
      <c r="EN184" s="218"/>
      <c r="EO184" s="218"/>
      <c r="EP184" s="218"/>
      <c r="EQ184" s="218"/>
      <c r="ER184" s="218"/>
      <c r="ES184" s="218"/>
      <c r="ET184" s="218"/>
      <c r="EU184" s="218"/>
      <c r="EV184" s="218"/>
      <c r="EW184" s="218"/>
      <c r="EX184" s="218"/>
      <c r="EY184" s="218"/>
      <c r="EZ184" s="218"/>
      <c r="FA184" s="218"/>
      <c r="FB184" s="218"/>
      <c r="FC184" s="218"/>
      <c r="FD184" s="218"/>
      <c r="FE184" s="218"/>
      <c r="FF184" s="218"/>
      <c r="FG184" s="218"/>
      <c r="FH184" s="218"/>
      <c r="FI184" s="218"/>
      <c r="FJ184" s="218"/>
      <c r="FK184" s="218"/>
      <c r="FL184" s="218"/>
      <c r="FM184" s="218"/>
      <c r="FN184" s="218"/>
      <c r="FO184" s="218"/>
      <c r="FP184" s="218"/>
      <c r="FQ184" s="218"/>
      <c r="FR184" s="218"/>
      <c r="FS184" s="218"/>
      <c r="FT184" s="218"/>
      <c r="FU184" s="218"/>
      <c r="FV184" s="218"/>
      <c r="FW184" s="218"/>
      <c r="FX184" s="218"/>
      <c r="FY184" s="218"/>
      <c r="FZ184" s="218"/>
      <c r="GA184" s="218"/>
      <c r="GB184" s="218"/>
      <c r="GC184" s="218"/>
      <c r="GD184" s="218"/>
      <c r="GE184" s="218"/>
      <c r="GF184" s="218"/>
      <c r="GG184" s="218"/>
      <c r="GH184" s="218"/>
      <c r="GI184" s="218"/>
      <c r="GJ184" s="218"/>
      <c r="GK184" s="218"/>
      <c r="GL184" s="218"/>
      <c r="GM184" s="218"/>
      <c r="GN184" s="218"/>
      <c r="GO184" s="218"/>
      <c r="GP184" s="218"/>
      <c r="GQ184" s="218"/>
      <c r="GR184" s="218"/>
      <c r="GS184" s="218"/>
      <c r="GT184" s="218"/>
      <c r="GU184" s="218"/>
      <c r="GV184" s="218"/>
      <c r="GW184" s="218"/>
      <c r="GX184" s="218"/>
      <c r="GY184" s="218"/>
      <c r="GZ184" s="218"/>
      <c r="HA184" s="218"/>
      <c r="HB184" s="218"/>
      <c r="HC184" s="218"/>
      <c r="HD184" s="218"/>
      <c r="HE184" s="218"/>
      <c r="HF184" s="218"/>
      <c r="HG184" s="218"/>
      <c r="HH184" s="218"/>
      <c r="HI184" s="218"/>
      <c r="HJ184" s="218"/>
      <c r="HK184" s="218"/>
      <c r="HL184" s="218"/>
      <c r="HM184" s="218"/>
      <c r="HN184" s="218"/>
      <c r="HO184" s="218"/>
      <c r="HP184" s="218"/>
      <c r="HQ184" s="218"/>
      <c r="HR184" s="218"/>
      <c r="HS184" s="218"/>
      <c r="HT184" s="218"/>
      <c r="HU184" s="218"/>
      <c r="HV184" s="218"/>
      <c r="HW184" s="218"/>
      <c r="HX184" s="218"/>
      <c r="HY184" s="218"/>
      <c r="HZ184" s="218"/>
      <c r="IA184" s="218"/>
      <c r="IB184" s="218"/>
      <c r="IC184" s="218"/>
      <c r="ID184" s="218"/>
      <c r="IE184" s="218"/>
      <c r="IF184" s="218"/>
      <c r="IG184" s="218"/>
      <c r="IH184" s="218"/>
      <c r="II184" s="218"/>
      <c r="IJ184" s="218"/>
      <c r="IK184" s="218"/>
      <c r="IL184" s="218"/>
      <c r="IM184" s="218"/>
      <c r="IN184" s="218"/>
      <c r="IO184" s="218"/>
      <c r="IP184" s="218"/>
      <c r="IQ184" s="218"/>
      <c r="IR184" s="218"/>
      <c r="IS184" s="218"/>
      <c r="IT184" s="218"/>
      <c r="IU184" s="218"/>
      <c r="IV184" s="218"/>
    </row>
    <row r="185" s="12" customFormat="1" ht="30" customHeight="1" spans="1:256">
      <c r="A185" s="44">
        <v>176</v>
      </c>
      <c r="B185" s="50" t="s">
        <v>969</v>
      </c>
      <c r="C185" s="51">
        <v>1</v>
      </c>
      <c r="D185" s="50" t="s">
        <v>45</v>
      </c>
      <c r="E185" s="50" t="s">
        <v>970</v>
      </c>
      <c r="F185" s="51" t="s">
        <v>339</v>
      </c>
      <c r="G185" s="51">
        <v>12</v>
      </c>
      <c r="H185" s="50" t="s">
        <v>971</v>
      </c>
      <c r="I185" s="51" t="s">
        <v>608</v>
      </c>
      <c r="J185" s="84">
        <v>431</v>
      </c>
      <c r="K185" s="84">
        <v>1589</v>
      </c>
      <c r="L185" s="85">
        <v>960</v>
      </c>
      <c r="M185" s="85">
        <v>240</v>
      </c>
      <c r="N185" s="52"/>
      <c r="O185" s="85">
        <v>720</v>
      </c>
      <c r="P185" s="52"/>
      <c r="Q185" s="85">
        <v>0</v>
      </c>
      <c r="R185" s="85" t="s">
        <v>972</v>
      </c>
      <c r="S185" s="52"/>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c r="FV185" s="5"/>
      <c r="FW185" s="5"/>
      <c r="FX185" s="5"/>
      <c r="FY185" s="5"/>
      <c r="FZ185" s="5"/>
      <c r="GA185" s="5"/>
      <c r="GB185" s="5"/>
      <c r="GC185" s="5"/>
      <c r="GD185" s="5"/>
      <c r="GE185" s="5"/>
      <c r="GF185" s="5"/>
      <c r="GG185" s="5"/>
      <c r="GH185" s="5"/>
      <c r="GI185" s="5"/>
      <c r="GJ185" s="5"/>
      <c r="GK185" s="5"/>
      <c r="GL185" s="5"/>
      <c r="GM185" s="5"/>
      <c r="GN185" s="5"/>
      <c r="GO185" s="5"/>
      <c r="GP185" s="5"/>
      <c r="GQ185" s="5"/>
      <c r="GR185" s="5"/>
      <c r="GS185" s="5"/>
      <c r="GT185" s="5"/>
      <c r="GU185" s="5"/>
      <c r="GV185" s="5"/>
      <c r="GW185" s="5"/>
      <c r="GX185" s="5"/>
      <c r="GY185" s="5"/>
      <c r="GZ185" s="5"/>
      <c r="HA185" s="5"/>
      <c r="HB185" s="5"/>
      <c r="HC185" s="5"/>
      <c r="HD185" s="5"/>
      <c r="HE185" s="5"/>
      <c r="HF185" s="5"/>
      <c r="HG185" s="5"/>
      <c r="HH185" s="5"/>
      <c r="HI185" s="5"/>
      <c r="HJ185" s="5"/>
      <c r="HK185" s="5"/>
      <c r="HL185" s="5"/>
      <c r="HM185" s="5"/>
      <c r="HN185" s="5"/>
      <c r="HO185" s="5"/>
      <c r="HP185" s="5"/>
      <c r="HQ185" s="5"/>
      <c r="HR185" s="5"/>
      <c r="HS185" s="5"/>
      <c r="HT185" s="5"/>
      <c r="HU185" s="5"/>
      <c r="HV185" s="5"/>
      <c r="HW185" s="5"/>
      <c r="HX185" s="5"/>
      <c r="HY185" s="5"/>
      <c r="HZ185" s="5"/>
      <c r="IA185" s="5"/>
      <c r="IB185" s="5"/>
      <c r="IC185" s="5"/>
      <c r="ID185" s="5"/>
      <c r="IE185" s="5"/>
      <c r="IF185" s="5"/>
      <c r="IG185" s="5"/>
      <c r="IH185" s="5"/>
      <c r="II185" s="5"/>
      <c r="IJ185" s="5"/>
      <c r="IK185" s="5"/>
      <c r="IL185" s="5"/>
      <c r="IM185" s="5"/>
      <c r="IN185" s="5"/>
      <c r="IO185" s="5"/>
      <c r="IP185" s="5"/>
      <c r="IQ185" s="5"/>
      <c r="IR185" s="5"/>
      <c r="IS185" s="5"/>
      <c r="IT185" s="5"/>
      <c r="IU185" s="5"/>
      <c r="IV185" s="5"/>
    </row>
    <row r="186" s="12" customFormat="1" ht="32" customHeight="1" spans="1:256">
      <c r="A186" s="44">
        <v>177</v>
      </c>
      <c r="B186" s="50" t="s">
        <v>973</v>
      </c>
      <c r="C186" s="51">
        <v>1</v>
      </c>
      <c r="D186" s="50" t="s">
        <v>37</v>
      </c>
      <c r="E186" s="50" t="s">
        <v>974</v>
      </c>
      <c r="F186" s="51" t="s">
        <v>339</v>
      </c>
      <c r="G186" s="51">
        <v>12</v>
      </c>
      <c r="H186" s="50" t="s">
        <v>971</v>
      </c>
      <c r="I186" s="51" t="s">
        <v>608</v>
      </c>
      <c r="J186" s="84">
        <v>312</v>
      </c>
      <c r="K186" s="84">
        <v>1212</v>
      </c>
      <c r="L186" s="85">
        <v>960</v>
      </c>
      <c r="M186" s="85">
        <v>240</v>
      </c>
      <c r="N186" s="52"/>
      <c r="O186" s="85">
        <v>720</v>
      </c>
      <c r="P186" s="52"/>
      <c r="Q186" s="85">
        <v>0</v>
      </c>
      <c r="R186" s="85" t="s">
        <v>972</v>
      </c>
      <c r="S186" s="52"/>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c r="GB186" s="5"/>
      <c r="GC186" s="5"/>
      <c r="GD186" s="5"/>
      <c r="GE186" s="5"/>
      <c r="GF186" s="5"/>
      <c r="GG186" s="5"/>
      <c r="GH186" s="5"/>
      <c r="GI186" s="5"/>
      <c r="GJ186" s="5"/>
      <c r="GK186" s="5"/>
      <c r="GL186" s="5"/>
      <c r="GM186" s="5"/>
      <c r="GN186" s="5"/>
      <c r="GO186" s="5"/>
      <c r="GP186" s="5"/>
      <c r="GQ186" s="5"/>
      <c r="GR186" s="5"/>
      <c r="GS186" s="5"/>
      <c r="GT186" s="5"/>
      <c r="GU186" s="5"/>
      <c r="GV186" s="5"/>
      <c r="GW186" s="5"/>
      <c r="GX186" s="5"/>
      <c r="GY186" s="5"/>
      <c r="GZ186" s="5"/>
      <c r="HA186" s="5"/>
      <c r="HB186" s="5"/>
      <c r="HC186" s="5"/>
      <c r="HD186" s="5"/>
      <c r="HE186" s="5"/>
      <c r="HF186" s="5"/>
      <c r="HG186" s="5"/>
      <c r="HH186" s="5"/>
      <c r="HI186" s="5"/>
      <c r="HJ186" s="5"/>
      <c r="HK186" s="5"/>
      <c r="HL186" s="5"/>
      <c r="HM186" s="5"/>
      <c r="HN186" s="5"/>
      <c r="HO186" s="5"/>
      <c r="HP186" s="5"/>
      <c r="HQ186" s="5"/>
      <c r="HR186" s="5"/>
      <c r="HS186" s="5"/>
      <c r="HT186" s="5"/>
      <c r="HU186" s="5"/>
      <c r="HV186" s="5"/>
      <c r="HW186" s="5"/>
      <c r="HX186" s="5"/>
      <c r="HY186" s="5"/>
      <c r="HZ186" s="5"/>
      <c r="IA186" s="5"/>
      <c r="IB186" s="5"/>
      <c r="IC186" s="5"/>
      <c r="ID186" s="5"/>
      <c r="IE186" s="5"/>
      <c r="IF186" s="5"/>
      <c r="IG186" s="5"/>
      <c r="IH186" s="5"/>
      <c r="II186" s="5"/>
      <c r="IJ186" s="5"/>
      <c r="IK186" s="5"/>
      <c r="IL186" s="5"/>
      <c r="IM186" s="5"/>
      <c r="IN186" s="5"/>
      <c r="IO186" s="5"/>
      <c r="IP186" s="5"/>
      <c r="IQ186" s="5"/>
      <c r="IR186" s="5"/>
      <c r="IS186" s="5"/>
      <c r="IT186" s="5"/>
      <c r="IU186" s="5"/>
      <c r="IV186" s="5"/>
    </row>
    <row r="187" s="12" customFormat="1" ht="34" customHeight="1" spans="1:256">
      <c r="A187" s="44">
        <v>178</v>
      </c>
      <c r="B187" s="50" t="s">
        <v>975</v>
      </c>
      <c r="C187" s="51">
        <v>1</v>
      </c>
      <c r="D187" s="50" t="s">
        <v>123</v>
      </c>
      <c r="E187" s="50" t="s">
        <v>976</v>
      </c>
      <c r="F187" s="51" t="s">
        <v>339</v>
      </c>
      <c r="G187" s="117">
        <v>9</v>
      </c>
      <c r="H187" s="50" t="s">
        <v>977</v>
      </c>
      <c r="I187" s="51" t="s">
        <v>608</v>
      </c>
      <c r="J187" s="84">
        <v>174</v>
      </c>
      <c r="K187" s="84">
        <v>644</v>
      </c>
      <c r="L187" s="85">
        <v>720</v>
      </c>
      <c r="M187" s="85">
        <v>180</v>
      </c>
      <c r="N187" s="52"/>
      <c r="O187" s="85">
        <v>540</v>
      </c>
      <c r="P187" s="52"/>
      <c r="Q187" s="85">
        <v>0</v>
      </c>
      <c r="R187" s="85" t="s">
        <v>978</v>
      </c>
      <c r="S187" s="52"/>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c r="FV187" s="5"/>
      <c r="FW187" s="5"/>
      <c r="FX187" s="5"/>
      <c r="FY187" s="5"/>
      <c r="FZ187" s="5"/>
      <c r="GA187" s="5"/>
      <c r="GB187" s="5"/>
      <c r="GC187" s="5"/>
      <c r="GD187" s="5"/>
      <c r="GE187" s="5"/>
      <c r="GF187" s="5"/>
      <c r="GG187" s="5"/>
      <c r="GH187" s="5"/>
      <c r="GI187" s="5"/>
      <c r="GJ187" s="5"/>
      <c r="GK187" s="5"/>
      <c r="GL187" s="5"/>
      <c r="GM187" s="5"/>
      <c r="GN187" s="5"/>
      <c r="GO187" s="5"/>
      <c r="GP187" s="5"/>
      <c r="GQ187" s="5"/>
      <c r="GR187" s="5"/>
      <c r="GS187" s="5"/>
      <c r="GT187" s="5"/>
      <c r="GU187" s="5"/>
      <c r="GV187" s="5"/>
      <c r="GW187" s="5"/>
      <c r="GX187" s="5"/>
      <c r="GY187" s="5"/>
      <c r="GZ187" s="5"/>
      <c r="HA187" s="5"/>
      <c r="HB187" s="5"/>
      <c r="HC187" s="5"/>
      <c r="HD187" s="5"/>
      <c r="HE187" s="5"/>
      <c r="HF187" s="5"/>
      <c r="HG187" s="5"/>
      <c r="HH187" s="5"/>
      <c r="HI187" s="5"/>
      <c r="HJ187" s="5"/>
      <c r="HK187" s="5"/>
      <c r="HL187" s="5"/>
      <c r="HM187" s="5"/>
      <c r="HN187" s="5"/>
      <c r="HO187" s="5"/>
      <c r="HP187" s="5"/>
      <c r="HQ187" s="5"/>
      <c r="HR187" s="5"/>
      <c r="HS187" s="5"/>
      <c r="HT187" s="5"/>
      <c r="HU187" s="5"/>
      <c r="HV187" s="5"/>
      <c r="HW187" s="5"/>
      <c r="HX187" s="5"/>
      <c r="HY187" s="5"/>
      <c r="HZ187" s="5"/>
      <c r="IA187" s="5"/>
      <c r="IB187" s="5"/>
      <c r="IC187" s="5"/>
      <c r="ID187" s="5"/>
      <c r="IE187" s="5"/>
      <c r="IF187" s="5"/>
      <c r="IG187" s="5"/>
      <c r="IH187" s="5"/>
      <c r="II187" s="5"/>
      <c r="IJ187" s="5"/>
      <c r="IK187" s="5"/>
      <c r="IL187" s="5"/>
      <c r="IM187" s="5"/>
      <c r="IN187" s="5"/>
      <c r="IO187" s="5"/>
      <c r="IP187" s="5"/>
      <c r="IQ187" s="5"/>
      <c r="IR187" s="5"/>
      <c r="IS187" s="5"/>
      <c r="IT187" s="5"/>
      <c r="IU187" s="5"/>
      <c r="IV187" s="5"/>
    </row>
    <row r="188" s="12" customFormat="1" ht="40" customHeight="1" spans="1:256">
      <c r="A188" s="44">
        <v>179</v>
      </c>
      <c r="B188" s="50" t="s">
        <v>979</v>
      </c>
      <c r="C188" s="51">
        <v>1</v>
      </c>
      <c r="D188" s="50" t="s">
        <v>41</v>
      </c>
      <c r="E188" s="50" t="s">
        <v>980</v>
      </c>
      <c r="F188" s="51" t="s">
        <v>339</v>
      </c>
      <c r="G188" s="51">
        <v>9</v>
      </c>
      <c r="H188" s="50" t="s">
        <v>981</v>
      </c>
      <c r="I188" s="51" t="s">
        <v>608</v>
      </c>
      <c r="J188" s="84">
        <v>384</v>
      </c>
      <c r="K188" s="84">
        <v>1457</v>
      </c>
      <c r="L188" s="85">
        <v>720</v>
      </c>
      <c r="M188" s="85">
        <v>180</v>
      </c>
      <c r="N188" s="52"/>
      <c r="O188" s="85">
        <v>540</v>
      </c>
      <c r="P188" s="52"/>
      <c r="Q188" s="85">
        <v>0</v>
      </c>
      <c r="R188" s="85" t="s">
        <v>978</v>
      </c>
      <c r="S188" s="52"/>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c r="FV188" s="5"/>
      <c r="FW188" s="5"/>
      <c r="FX188" s="5"/>
      <c r="FY188" s="5"/>
      <c r="FZ188" s="5"/>
      <c r="GA188" s="5"/>
      <c r="GB188" s="5"/>
      <c r="GC188" s="5"/>
      <c r="GD188" s="5"/>
      <c r="GE188" s="5"/>
      <c r="GF188" s="5"/>
      <c r="GG188" s="5"/>
      <c r="GH188" s="5"/>
      <c r="GI188" s="5"/>
      <c r="GJ188" s="5"/>
      <c r="GK188" s="5"/>
      <c r="GL188" s="5"/>
      <c r="GM188" s="5"/>
      <c r="GN188" s="5"/>
      <c r="GO188" s="5"/>
      <c r="GP188" s="5"/>
      <c r="GQ188" s="5"/>
      <c r="GR188" s="5"/>
      <c r="GS188" s="5"/>
      <c r="GT188" s="5"/>
      <c r="GU188" s="5"/>
      <c r="GV188" s="5"/>
      <c r="GW188" s="5"/>
      <c r="GX188" s="5"/>
      <c r="GY188" s="5"/>
      <c r="GZ188" s="5"/>
      <c r="HA188" s="5"/>
      <c r="HB188" s="5"/>
      <c r="HC188" s="5"/>
      <c r="HD188" s="5"/>
      <c r="HE188" s="5"/>
      <c r="HF188" s="5"/>
      <c r="HG188" s="5"/>
      <c r="HH188" s="5"/>
      <c r="HI188" s="5"/>
      <c r="HJ188" s="5"/>
      <c r="HK188" s="5"/>
      <c r="HL188" s="5"/>
      <c r="HM188" s="5"/>
      <c r="HN188" s="5"/>
      <c r="HO188" s="5"/>
      <c r="HP188" s="5"/>
      <c r="HQ188" s="5"/>
      <c r="HR188" s="5"/>
      <c r="HS188" s="5"/>
      <c r="HT188" s="5"/>
      <c r="HU188" s="5"/>
      <c r="HV188" s="5"/>
      <c r="HW188" s="5"/>
      <c r="HX188" s="5"/>
      <c r="HY188" s="5"/>
      <c r="HZ188" s="5"/>
      <c r="IA188" s="5"/>
      <c r="IB188" s="5"/>
      <c r="IC188" s="5"/>
      <c r="ID188" s="5"/>
      <c r="IE188" s="5"/>
      <c r="IF188" s="5"/>
      <c r="IG188" s="5"/>
      <c r="IH188" s="5"/>
      <c r="II188" s="5"/>
      <c r="IJ188" s="5"/>
      <c r="IK188" s="5"/>
      <c r="IL188" s="5"/>
      <c r="IM188" s="5"/>
      <c r="IN188" s="5"/>
      <c r="IO188" s="5"/>
      <c r="IP188" s="5"/>
      <c r="IQ188" s="5"/>
      <c r="IR188" s="5"/>
      <c r="IS188" s="5"/>
      <c r="IT188" s="5"/>
      <c r="IU188" s="5"/>
      <c r="IV188" s="5"/>
    </row>
    <row r="189" s="12" customFormat="1" ht="30" customHeight="1" spans="1:256">
      <c r="A189" s="44">
        <v>180</v>
      </c>
      <c r="B189" s="50" t="s">
        <v>982</v>
      </c>
      <c r="C189" s="51">
        <v>1</v>
      </c>
      <c r="D189" s="50" t="s">
        <v>203</v>
      </c>
      <c r="E189" s="50" t="s">
        <v>983</v>
      </c>
      <c r="F189" s="51" t="s">
        <v>339</v>
      </c>
      <c r="G189" s="51">
        <v>12</v>
      </c>
      <c r="H189" s="50" t="s">
        <v>971</v>
      </c>
      <c r="I189" s="51" t="s">
        <v>608</v>
      </c>
      <c r="J189" s="90">
        <v>385</v>
      </c>
      <c r="K189" s="90">
        <v>1459</v>
      </c>
      <c r="L189" s="91">
        <v>960</v>
      </c>
      <c r="M189" s="85">
        <v>240</v>
      </c>
      <c r="N189" s="52"/>
      <c r="O189" s="85">
        <v>720</v>
      </c>
      <c r="P189" s="52"/>
      <c r="Q189" s="85">
        <v>0</v>
      </c>
      <c r="R189" s="85" t="s">
        <v>978</v>
      </c>
      <c r="S189" s="52"/>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c r="FV189" s="5"/>
      <c r="FW189" s="5"/>
      <c r="FX189" s="5"/>
      <c r="FY189" s="5"/>
      <c r="FZ189" s="5"/>
      <c r="GA189" s="5"/>
      <c r="GB189" s="5"/>
      <c r="GC189" s="5"/>
      <c r="GD189" s="5"/>
      <c r="GE189" s="5"/>
      <c r="GF189" s="5"/>
      <c r="GG189" s="5"/>
      <c r="GH189" s="5"/>
      <c r="GI189" s="5"/>
      <c r="GJ189" s="5"/>
      <c r="GK189" s="5"/>
      <c r="GL189" s="5"/>
      <c r="GM189" s="5"/>
      <c r="GN189" s="5"/>
      <c r="GO189" s="5"/>
      <c r="GP189" s="5"/>
      <c r="GQ189" s="5"/>
      <c r="GR189" s="5"/>
      <c r="GS189" s="5"/>
      <c r="GT189" s="5"/>
      <c r="GU189" s="5"/>
      <c r="GV189" s="5"/>
      <c r="GW189" s="5"/>
      <c r="GX189" s="5"/>
      <c r="GY189" s="5"/>
      <c r="GZ189" s="5"/>
      <c r="HA189" s="5"/>
      <c r="HB189" s="5"/>
      <c r="HC189" s="5"/>
      <c r="HD189" s="5"/>
      <c r="HE189" s="5"/>
      <c r="HF189" s="5"/>
      <c r="HG189" s="5"/>
      <c r="HH189" s="5"/>
      <c r="HI189" s="5"/>
      <c r="HJ189" s="5"/>
      <c r="HK189" s="5"/>
      <c r="HL189" s="5"/>
      <c r="HM189" s="5"/>
      <c r="HN189" s="5"/>
      <c r="HO189" s="5"/>
      <c r="HP189" s="5"/>
      <c r="HQ189" s="5"/>
      <c r="HR189" s="5"/>
      <c r="HS189" s="5"/>
      <c r="HT189" s="5"/>
      <c r="HU189" s="5"/>
      <c r="HV189" s="5"/>
      <c r="HW189" s="5"/>
      <c r="HX189" s="5"/>
      <c r="HY189" s="5"/>
      <c r="HZ189" s="5"/>
      <c r="IA189" s="5"/>
      <c r="IB189" s="5"/>
      <c r="IC189" s="5"/>
      <c r="ID189" s="5"/>
      <c r="IE189" s="5"/>
      <c r="IF189" s="5"/>
      <c r="IG189" s="5"/>
      <c r="IH189" s="5"/>
      <c r="II189" s="5"/>
      <c r="IJ189" s="5"/>
      <c r="IK189" s="5"/>
      <c r="IL189" s="5"/>
      <c r="IM189" s="5"/>
      <c r="IN189" s="5"/>
      <c r="IO189" s="5"/>
      <c r="IP189" s="5"/>
      <c r="IQ189" s="5"/>
      <c r="IR189" s="5"/>
      <c r="IS189" s="5"/>
      <c r="IT189" s="5"/>
      <c r="IU189" s="5"/>
      <c r="IV189" s="5"/>
    </row>
    <row r="190" s="12" customFormat="1" ht="30" customHeight="1" spans="1:256">
      <c r="A190" s="44">
        <v>181</v>
      </c>
      <c r="B190" s="50" t="s">
        <v>984</v>
      </c>
      <c r="C190" s="51">
        <v>1</v>
      </c>
      <c r="D190" s="50" t="s">
        <v>52</v>
      </c>
      <c r="E190" s="50" t="s">
        <v>985</v>
      </c>
      <c r="F190" s="51" t="s">
        <v>339</v>
      </c>
      <c r="G190" s="51">
        <v>9</v>
      </c>
      <c r="H190" s="50" t="s">
        <v>977</v>
      </c>
      <c r="I190" s="51" t="s">
        <v>608</v>
      </c>
      <c r="J190" s="84">
        <v>102</v>
      </c>
      <c r="K190" s="84">
        <v>311</v>
      </c>
      <c r="L190" s="85">
        <v>720</v>
      </c>
      <c r="M190" s="85">
        <v>180</v>
      </c>
      <c r="N190" s="52"/>
      <c r="O190" s="85">
        <v>540</v>
      </c>
      <c r="P190" s="52"/>
      <c r="Q190" s="85">
        <v>0</v>
      </c>
      <c r="R190" s="85" t="s">
        <v>978</v>
      </c>
      <c r="S190" s="52"/>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c r="FN190" s="5"/>
      <c r="FO190" s="5"/>
      <c r="FP190" s="5"/>
      <c r="FQ190" s="5"/>
      <c r="FR190" s="5"/>
      <c r="FS190" s="5"/>
      <c r="FT190" s="5"/>
      <c r="FU190" s="5"/>
      <c r="FV190" s="5"/>
      <c r="FW190" s="5"/>
      <c r="FX190" s="5"/>
      <c r="FY190" s="5"/>
      <c r="FZ190" s="5"/>
      <c r="GA190" s="5"/>
      <c r="GB190" s="5"/>
      <c r="GC190" s="5"/>
      <c r="GD190" s="5"/>
      <c r="GE190" s="5"/>
      <c r="GF190" s="5"/>
      <c r="GG190" s="5"/>
      <c r="GH190" s="5"/>
      <c r="GI190" s="5"/>
      <c r="GJ190" s="5"/>
      <c r="GK190" s="5"/>
      <c r="GL190" s="5"/>
      <c r="GM190" s="5"/>
      <c r="GN190" s="5"/>
      <c r="GO190" s="5"/>
      <c r="GP190" s="5"/>
      <c r="GQ190" s="5"/>
      <c r="GR190" s="5"/>
      <c r="GS190" s="5"/>
      <c r="GT190" s="5"/>
      <c r="GU190" s="5"/>
      <c r="GV190" s="5"/>
      <c r="GW190" s="5"/>
      <c r="GX190" s="5"/>
      <c r="GY190" s="5"/>
      <c r="GZ190" s="5"/>
      <c r="HA190" s="5"/>
      <c r="HB190" s="5"/>
      <c r="HC190" s="5"/>
      <c r="HD190" s="5"/>
      <c r="HE190" s="5"/>
      <c r="HF190" s="5"/>
      <c r="HG190" s="5"/>
      <c r="HH190" s="5"/>
      <c r="HI190" s="5"/>
      <c r="HJ190" s="5"/>
      <c r="HK190" s="5"/>
      <c r="HL190" s="5"/>
      <c r="HM190" s="5"/>
      <c r="HN190" s="5"/>
      <c r="HO190" s="5"/>
      <c r="HP190" s="5"/>
      <c r="HQ190" s="5"/>
      <c r="HR190" s="5"/>
      <c r="HS190" s="5"/>
      <c r="HT190" s="5"/>
      <c r="HU190" s="5"/>
      <c r="HV190" s="5"/>
      <c r="HW190" s="5"/>
      <c r="HX190" s="5"/>
      <c r="HY190" s="5"/>
      <c r="HZ190" s="5"/>
      <c r="IA190" s="5"/>
      <c r="IB190" s="5"/>
      <c r="IC190" s="5"/>
      <c r="ID190" s="5"/>
      <c r="IE190" s="5"/>
      <c r="IF190" s="5"/>
      <c r="IG190" s="5"/>
      <c r="IH190" s="5"/>
      <c r="II190" s="5"/>
      <c r="IJ190" s="5"/>
      <c r="IK190" s="5"/>
      <c r="IL190" s="5"/>
      <c r="IM190" s="5"/>
      <c r="IN190" s="5"/>
      <c r="IO190" s="5"/>
      <c r="IP190" s="5"/>
      <c r="IQ190" s="5"/>
      <c r="IR190" s="5"/>
      <c r="IS190" s="5"/>
      <c r="IT190" s="5"/>
      <c r="IU190" s="5"/>
      <c r="IV190" s="5"/>
    </row>
    <row r="191" s="12" customFormat="1" ht="30" customHeight="1" spans="1:256">
      <c r="A191" s="44">
        <v>182</v>
      </c>
      <c r="B191" s="50" t="s">
        <v>986</v>
      </c>
      <c r="C191" s="51">
        <v>1</v>
      </c>
      <c r="D191" s="50" t="s">
        <v>31</v>
      </c>
      <c r="E191" s="50" t="s">
        <v>987</v>
      </c>
      <c r="F191" s="51" t="s">
        <v>339</v>
      </c>
      <c r="G191" s="51">
        <v>9</v>
      </c>
      <c r="H191" s="50" t="s">
        <v>981</v>
      </c>
      <c r="I191" s="51" t="s">
        <v>608</v>
      </c>
      <c r="J191" s="84">
        <v>92</v>
      </c>
      <c r="K191" s="84">
        <v>268</v>
      </c>
      <c r="L191" s="85">
        <v>720</v>
      </c>
      <c r="M191" s="85">
        <v>180</v>
      </c>
      <c r="N191" s="52"/>
      <c r="O191" s="85">
        <v>540</v>
      </c>
      <c r="P191" s="52"/>
      <c r="Q191" s="85">
        <v>0</v>
      </c>
      <c r="R191" s="85" t="s">
        <v>978</v>
      </c>
      <c r="S191" s="52"/>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c r="FM191" s="5"/>
      <c r="FN191" s="5"/>
      <c r="FO191" s="5"/>
      <c r="FP191" s="5"/>
      <c r="FQ191" s="5"/>
      <c r="FR191" s="5"/>
      <c r="FS191" s="5"/>
      <c r="FT191" s="5"/>
      <c r="FU191" s="5"/>
      <c r="FV191" s="5"/>
      <c r="FW191" s="5"/>
      <c r="FX191" s="5"/>
      <c r="FY191" s="5"/>
      <c r="FZ191" s="5"/>
      <c r="GA191" s="5"/>
      <c r="GB191" s="5"/>
      <c r="GC191" s="5"/>
      <c r="GD191" s="5"/>
      <c r="GE191" s="5"/>
      <c r="GF191" s="5"/>
      <c r="GG191" s="5"/>
      <c r="GH191" s="5"/>
      <c r="GI191" s="5"/>
      <c r="GJ191" s="5"/>
      <c r="GK191" s="5"/>
      <c r="GL191" s="5"/>
      <c r="GM191" s="5"/>
      <c r="GN191" s="5"/>
      <c r="GO191" s="5"/>
      <c r="GP191" s="5"/>
      <c r="GQ191" s="5"/>
      <c r="GR191" s="5"/>
      <c r="GS191" s="5"/>
      <c r="GT191" s="5"/>
      <c r="GU191" s="5"/>
      <c r="GV191" s="5"/>
      <c r="GW191" s="5"/>
      <c r="GX191" s="5"/>
      <c r="GY191" s="5"/>
      <c r="GZ191" s="5"/>
      <c r="HA191" s="5"/>
      <c r="HB191" s="5"/>
      <c r="HC191" s="5"/>
      <c r="HD191" s="5"/>
      <c r="HE191" s="5"/>
      <c r="HF191" s="5"/>
      <c r="HG191" s="5"/>
      <c r="HH191" s="5"/>
      <c r="HI191" s="5"/>
      <c r="HJ191" s="5"/>
      <c r="HK191" s="5"/>
      <c r="HL191" s="5"/>
      <c r="HM191" s="5"/>
      <c r="HN191" s="5"/>
      <c r="HO191" s="5"/>
      <c r="HP191" s="5"/>
      <c r="HQ191" s="5"/>
      <c r="HR191" s="5"/>
      <c r="HS191" s="5"/>
      <c r="HT191" s="5"/>
      <c r="HU191" s="5"/>
      <c r="HV191" s="5"/>
      <c r="HW191" s="5"/>
      <c r="HX191" s="5"/>
      <c r="HY191" s="5"/>
      <c r="HZ191" s="5"/>
      <c r="IA191" s="5"/>
      <c r="IB191" s="5"/>
      <c r="IC191" s="5"/>
      <c r="ID191" s="5"/>
      <c r="IE191" s="5"/>
      <c r="IF191" s="5"/>
      <c r="IG191" s="5"/>
      <c r="IH191" s="5"/>
      <c r="II191" s="5"/>
      <c r="IJ191" s="5"/>
      <c r="IK191" s="5"/>
      <c r="IL191" s="5"/>
      <c r="IM191" s="5"/>
      <c r="IN191" s="5"/>
      <c r="IO191" s="5"/>
      <c r="IP191" s="5"/>
      <c r="IQ191" s="5"/>
      <c r="IR191" s="5"/>
      <c r="IS191" s="5"/>
      <c r="IT191" s="5"/>
      <c r="IU191" s="5"/>
      <c r="IV191" s="5"/>
    </row>
    <row r="192" s="12" customFormat="1" ht="30" customHeight="1" spans="1:256">
      <c r="A192" s="44">
        <v>183</v>
      </c>
      <c r="B192" s="50" t="s">
        <v>988</v>
      </c>
      <c r="C192" s="51">
        <v>1</v>
      </c>
      <c r="D192" s="50" t="s">
        <v>135</v>
      </c>
      <c r="E192" s="50" t="s">
        <v>989</v>
      </c>
      <c r="F192" s="51" t="s">
        <v>339</v>
      </c>
      <c r="G192" s="51">
        <v>6</v>
      </c>
      <c r="H192" s="50" t="s">
        <v>990</v>
      </c>
      <c r="I192" s="51" t="s">
        <v>608</v>
      </c>
      <c r="J192" s="84">
        <v>657</v>
      </c>
      <c r="K192" s="84">
        <v>2673</v>
      </c>
      <c r="L192" s="85">
        <v>480</v>
      </c>
      <c r="M192" s="85">
        <v>120</v>
      </c>
      <c r="N192" s="52"/>
      <c r="O192" s="85">
        <v>360</v>
      </c>
      <c r="P192" s="52"/>
      <c r="Q192" s="85">
        <v>0</v>
      </c>
      <c r="R192" s="85" t="s">
        <v>978</v>
      </c>
      <c r="S192" s="52"/>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c r="FV192" s="5"/>
      <c r="FW192" s="5"/>
      <c r="FX192" s="5"/>
      <c r="FY192" s="5"/>
      <c r="FZ192" s="5"/>
      <c r="GA192" s="5"/>
      <c r="GB192" s="5"/>
      <c r="GC192" s="5"/>
      <c r="GD192" s="5"/>
      <c r="GE192" s="5"/>
      <c r="GF192" s="5"/>
      <c r="GG192" s="5"/>
      <c r="GH192" s="5"/>
      <c r="GI192" s="5"/>
      <c r="GJ192" s="5"/>
      <c r="GK192" s="5"/>
      <c r="GL192" s="5"/>
      <c r="GM192" s="5"/>
      <c r="GN192" s="5"/>
      <c r="GO192" s="5"/>
      <c r="GP192" s="5"/>
      <c r="GQ192" s="5"/>
      <c r="GR192" s="5"/>
      <c r="GS192" s="5"/>
      <c r="GT192" s="5"/>
      <c r="GU192" s="5"/>
      <c r="GV192" s="5"/>
      <c r="GW192" s="5"/>
      <c r="GX192" s="5"/>
      <c r="GY192" s="5"/>
      <c r="GZ192" s="5"/>
      <c r="HA192" s="5"/>
      <c r="HB192" s="5"/>
      <c r="HC192" s="5"/>
      <c r="HD192" s="5"/>
      <c r="HE192" s="5"/>
      <c r="HF192" s="5"/>
      <c r="HG192" s="5"/>
      <c r="HH192" s="5"/>
      <c r="HI192" s="5"/>
      <c r="HJ192" s="5"/>
      <c r="HK192" s="5"/>
      <c r="HL192" s="5"/>
      <c r="HM192" s="5"/>
      <c r="HN192" s="5"/>
      <c r="HO192" s="5"/>
      <c r="HP192" s="5"/>
      <c r="HQ192" s="5"/>
      <c r="HR192" s="5"/>
      <c r="HS192" s="5"/>
      <c r="HT192" s="5"/>
      <c r="HU192" s="5"/>
      <c r="HV192" s="5"/>
      <c r="HW192" s="5"/>
      <c r="HX192" s="5"/>
      <c r="HY192" s="5"/>
      <c r="HZ192" s="5"/>
      <c r="IA192" s="5"/>
      <c r="IB192" s="5"/>
      <c r="IC192" s="5"/>
      <c r="ID192" s="5"/>
      <c r="IE192" s="5"/>
      <c r="IF192" s="5"/>
      <c r="IG192" s="5"/>
      <c r="IH192" s="5"/>
      <c r="II192" s="5"/>
      <c r="IJ192" s="5"/>
      <c r="IK192" s="5"/>
      <c r="IL192" s="5"/>
      <c r="IM192" s="5"/>
      <c r="IN192" s="5"/>
      <c r="IO192" s="5"/>
      <c r="IP192" s="5"/>
      <c r="IQ192" s="5"/>
      <c r="IR192" s="5"/>
      <c r="IS192" s="5"/>
      <c r="IT192" s="5"/>
      <c r="IU192" s="5"/>
      <c r="IV192" s="5"/>
    </row>
    <row r="193" s="12" customFormat="1" ht="30" customHeight="1" spans="1:256">
      <c r="A193" s="44">
        <v>184</v>
      </c>
      <c r="B193" s="50" t="s">
        <v>991</v>
      </c>
      <c r="C193" s="51">
        <v>1</v>
      </c>
      <c r="D193" s="50" t="s">
        <v>81</v>
      </c>
      <c r="E193" s="50" t="s">
        <v>992</v>
      </c>
      <c r="F193" s="51" t="s">
        <v>339</v>
      </c>
      <c r="G193" s="51">
        <v>12</v>
      </c>
      <c r="H193" s="50" t="s">
        <v>971</v>
      </c>
      <c r="I193" s="51" t="s">
        <v>608</v>
      </c>
      <c r="J193" s="84">
        <v>246</v>
      </c>
      <c r="K193" s="84">
        <v>917</v>
      </c>
      <c r="L193" s="85">
        <v>960</v>
      </c>
      <c r="M193" s="85">
        <v>240</v>
      </c>
      <c r="N193" s="52"/>
      <c r="O193" s="85">
        <v>720</v>
      </c>
      <c r="P193" s="52"/>
      <c r="Q193" s="85">
        <v>0</v>
      </c>
      <c r="R193" s="85" t="s">
        <v>978</v>
      </c>
      <c r="S193" s="52"/>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c r="FV193" s="5"/>
      <c r="FW193" s="5"/>
      <c r="FX193" s="5"/>
      <c r="FY193" s="5"/>
      <c r="FZ193" s="5"/>
      <c r="GA193" s="5"/>
      <c r="GB193" s="5"/>
      <c r="GC193" s="5"/>
      <c r="GD193" s="5"/>
      <c r="GE193" s="5"/>
      <c r="GF193" s="5"/>
      <c r="GG193" s="5"/>
      <c r="GH193" s="5"/>
      <c r="GI193" s="5"/>
      <c r="GJ193" s="5"/>
      <c r="GK193" s="5"/>
      <c r="GL193" s="5"/>
      <c r="GM193" s="5"/>
      <c r="GN193" s="5"/>
      <c r="GO193" s="5"/>
      <c r="GP193" s="5"/>
      <c r="GQ193" s="5"/>
      <c r="GR193" s="5"/>
      <c r="GS193" s="5"/>
      <c r="GT193" s="5"/>
      <c r="GU193" s="5"/>
      <c r="GV193" s="5"/>
      <c r="GW193" s="5"/>
      <c r="GX193" s="5"/>
      <c r="GY193" s="5"/>
      <c r="GZ193" s="5"/>
      <c r="HA193" s="5"/>
      <c r="HB193" s="5"/>
      <c r="HC193" s="5"/>
      <c r="HD193" s="5"/>
      <c r="HE193" s="5"/>
      <c r="HF193" s="5"/>
      <c r="HG193" s="5"/>
      <c r="HH193" s="5"/>
      <c r="HI193" s="5"/>
      <c r="HJ193" s="5"/>
      <c r="HK193" s="5"/>
      <c r="HL193" s="5"/>
      <c r="HM193" s="5"/>
      <c r="HN193" s="5"/>
      <c r="HO193" s="5"/>
      <c r="HP193" s="5"/>
      <c r="HQ193" s="5"/>
      <c r="HR193" s="5"/>
      <c r="HS193" s="5"/>
      <c r="HT193" s="5"/>
      <c r="HU193" s="5"/>
      <c r="HV193" s="5"/>
      <c r="HW193" s="5"/>
      <c r="HX193" s="5"/>
      <c r="HY193" s="5"/>
      <c r="HZ193" s="5"/>
      <c r="IA193" s="5"/>
      <c r="IB193" s="5"/>
      <c r="IC193" s="5"/>
      <c r="ID193" s="5"/>
      <c r="IE193" s="5"/>
      <c r="IF193" s="5"/>
      <c r="IG193" s="5"/>
      <c r="IH193" s="5"/>
      <c r="II193" s="5"/>
      <c r="IJ193" s="5"/>
      <c r="IK193" s="5"/>
      <c r="IL193" s="5"/>
      <c r="IM193" s="5"/>
      <c r="IN193" s="5"/>
      <c r="IO193" s="5"/>
      <c r="IP193" s="5"/>
      <c r="IQ193" s="5"/>
      <c r="IR193" s="5"/>
      <c r="IS193" s="5"/>
      <c r="IT193" s="5"/>
      <c r="IU193" s="5"/>
      <c r="IV193" s="5"/>
    </row>
    <row r="194" s="12" customFormat="1" ht="30" customHeight="1" spans="1:256">
      <c r="A194" s="44">
        <v>185</v>
      </c>
      <c r="B194" s="50" t="s">
        <v>993</v>
      </c>
      <c r="C194" s="51">
        <v>1</v>
      </c>
      <c r="D194" s="50" t="s">
        <v>159</v>
      </c>
      <c r="E194" s="50" t="s">
        <v>994</v>
      </c>
      <c r="F194" s="51" t="s">
        <v>339</v>
      </c>
      <c r="G194" s="51">
        <v>9</v>
      </c>
      <c r="H194" s="50" t="s">
        <v>981</v>
      </c>
      <c r="I194" s="51" t="s">
        <v>608</v>
      </c>
      <c r="J194" s="84">
        <v>130</v>
      </c>
      <c r="K194" s="84">
        <v>525</v>
      </c>
      <c r="L194" s="85">
        <v>720</v>
      </c>
      <c r="M194" s="85">
        <v>180</v>
      </c>
      <c r="N194" s="52"/>
      <c r="O194" s="85">
        <v>540</v>
      </c>
      <c r="P194" s="52"/>
      <c r="Q194" s="85">
        <v>0</v>
      </c>
      <c r="R194" s="85" t="s">
        <v>978</v>
      </c>
      <c r="S194" s="52"/>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c r="FN194" s="5"/>
      <c r="FO194" s="5"/>
      <c r="FP194" s="5"/>
      <c r="FQ194" s="5"/>
      <c r="FR194" s="5"/>
      <c r="FS194" s="5"/>
      <c r="FT194" s="5"/>
      <c r="FU194" s="5"/>
      <c r="FV194" s="5"/>
      <c r="FW194" s="5"/>
      <c r="FX194" s="5"/>
      <c r="FY194" s="5"/>
      <c r="FZ194" s="5"/>
      <c r="GA194" s="5"/>
      <c r="GB194" s="5"/>
      <c r="GC194" s="5"/>
      <c r="GD194" s="5"/>
      <c r="GE194" s="5"/>
      <c r="GF194" s="5"/>
      <c r="GG194" s="5"/>
      <c r="GH194" s="5"/>
      <c r="GI194" s="5"/>
      <c r="GJ194" s="5"/>
      <c r="GK194" s="5"/>
      <c r="GL194" s="5"/>
      <c r="GM194" s="5"/>
      <c r="GN194" s="5"/>
      <c r="GO194" s="5"/>
      <c r="GP194" s="5"/>
      <c r="GQ194" s="5"/>
      <c r="GR194" s="5"/>
      <c r="GS194" s="5"/>
      <c r="GT194" s="5"/>
      <c r="GU194" s="5"/>
      <c r="GV194" s="5"/>
      <c r="GW194" s="5"/>
      <c r="GX194" s="5"/>
      <c r="GY194" s="5"/>
      <c r="GZ194" s="5"/>
      <c r="HA194" s="5"/>
      <c r="HB194" s="5"/>
      <c r="HC194" s="5"/>
      <c r="HD194" s="5"/>
      <c r="HE194" s="5"/>
      <c r="HF194" s="5"/>
      <c r="HG194" s="5"/>
      <c r="HH194" s="5"/>
      <c r="HI194" s="5"/>
      <c r="HJ194" s="5"/>
      <c r="HK194" s="5"/>
      <c r="HL194" s="5"/>
      <c r="HM194" s="5"/>
      <c r="HN194" s="5"/>
      <c r="HO194" s="5"/>
      <c r="HP194" s="5"/>
      <c r="HQ194" s="5"/>
      <c r="HR194" s="5"/>
      <c r="HS194" s="5"/>
      <c r="HT194" s="5"/>
      <c r="HU194" s="5"/>
      <c r="HV194" s="5"/>
      <c r="HW194" s="5"/>
      <c r="HX194" s="5"/>
      <c r="HY194" s="5"/>
      <c r="HZ194" s="5"/>
      <c r="IA194" s="5"/>
      <c r="IB194" s="5"/>
      <c r="IC194" s="5"/>
      <c r="ID194" s="5"/>
      <c r="IE194" s="5"/>
      <c r="IF194" s="5"/>
      <c r="IG194" s="5"/>
      <c r="IH194" s="5"/>
      <c r="II194" s="5"/>
      <c r="IJ194" s="5"/>
      <c r="IK194" s="5"/>
      <c r="IL194" s="5"/>
      <c r="IM194" s="5"/>
      <c r="IN194" s="5"/>
      <c r="IO194" s="5"/>
      <c r="IP194" s="5"/>
      <c r="IQ194" s="5"/>
      <c r="IR194" s="5"/>
      <c r="IS194" s="5"/>
      <c r="IT194" s="5"/>
      <c r="IU194" s="5"/>
      <c r="IV194" s="5"/>
    </row>
    <row r="195" s="12" customFormat="1" ht="30" customHeight="1" spans="1:256">
      <c r="A195" s="44">
        <v>186</v>
      </c>
      <c r="B195" s="50" t="s">
        <v>995</v>
      </c>
      <c r="C195" s="51">
        <v>1</v>
      </c>
      <c r="D195" s="50" t="s">
        <v>180</v>
      </c>
      <c r="E195" s="50" t="s">
        <v>996</v>
      </c>
      <c r="F195" s="51" t="s">
        <v>339</v>
      </c>
      <c r="G195" s="51">
        <v>9</v>
      </c>
      <c r="H195" s="50" t="s">
        <v>981</v>
      </c>
      <c r="I195" s="51" t="s">
        <v>608</v>
      </c>
      <c r="J195" s="84">
        <v>361</v>
      </c>
      <c r="K195" s="84">
        <v>1386</v>
      </c>
      <c r="L195" s="85">
        <v>720</v>
      </c>
      <c r="M195" s="85">
        <v>180</v>
      </c>
      <c r="N195" s="52"/>
      <c r="O195" s="85">
        <v>540</v>
      </c>
      <c r="P195" s="52"/>
      <c r="Q195" s="85">
        <v>0</v>
      </c>
      <c r="R195" s="85" t="s">
        <v>978</v>
      </c>
      <c r="S195" s="52"/>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c r="FV195" s="5"/>
      <c r="FW195" s="5"/>
      <c r="FX195" s="5"/>
      <c r="FY195" s="5"/>
      <c r="FZ195" s="5"/>
      <c r="GA195" s="5"/>
      <c r="GB195" s="5"/>
      <c r="GC195" s="5"/>
      <c r="GD195" s="5"/>
      <c r="GE195" s="5"/>
      <c r="GF195" s="5"/>
      <c r="GG195" s="5"/>
      <c r="GH195" s="5"/>
      <c r="GI195" s="5"/>
      <c r="GJ195" s="5"/>
      <c r="GK195" s="5"/>
      <c r="GL195" s="5"/>
      <c r="GM195" s="5"/>
      <c r="GN195" s="5"/>
      <c r="GO195" s="5"/>
      <c r="GP195" s="5"/>
      <c r="GQ195" s="5"/>
      <c r="GR195" s="5"/>
      <c r="GS195" s="5"/>
      <c r="GT195" s="5"/>
      <c r="GU195" s="5"/>
      <c r="GV195" s="5"/>
      <c r="GW195" s="5"/>
      <c r="GX195" s="5"/>
      <c r="GY195" s="5"/>
      <c r="GZ195" s="5"/>
      <c r="HA195" s="5"/>
      <c r="HB195" s="5"/>
      <c r="HC195" s="5"/>
      <c r="HD195" s="5"/>
      <c r="HE195" s="5"/>
      <c r="HF195" s="5"/>
      <c r="HG195" s="5"/>
      <c r="HH195" s="5"/>
      <c r="HI195" s="5"/>
      <c r="HJ195" s="5"/>
      <c r="HK195" s="5"/>
      <c r="HL195" s="5"/>
      <c r="HM195" s="5"/>
      <c r="HN195" s="5"/>
      <c r="HO195" s="5"/>
      <c r="HP195" s="5"/>
      <c r="HQ195" s="5"/>
      <c r="HR195" s="5"/>
      <c r="HS195" s="5"/>
      <c r="HT195" s="5"/>
      <c r="HU195" s="5"/>
      <c r="HV195" s="5"/>
      <c r="HW195" s="5"/>
      <c r="HX195" s="5"/>
      <c r="HY195" s="5"/>
      <c r="HZ195" s="5"/>
      <c r="IA195" s="5"/>
      <c r="IB195" s="5"/>
      <c r="IC195" s="5"/>
      <c r="ID195" s="5"/>
      <c r="IE195" s="5"/>
      <c r="IF195" s="5"/>
      <c r="IG195" s="5"/>
      <c r="IH195" s="5"/>
      <c r="II195" s="5"/>
      <c r="IJ195" s="5"/>
      <c r="IK195" s="5"/>
      <c r="IL195" s="5"/>
      <c r="IM195" s="5"/>
      <c r="IN195" s="5"/>
      <c r="IO195" s="5"/>
      <c r="IP195" s="5"/>
      <c r="IQ195" s="5"/>
      <c r="IR195" s="5"/>
      <c r="IS195" s="5"/>
      <c r="IT195" s="5"/>
      <c r="IU195" s="5"/>
      <c r="IV195" s="5"/>
    </row>
    <row r="196" s="12" customFormat="1" ht="30" customHeight="1" spans="1:256">
      <c r="A196" s="44">
        <v>187</v>
      </c>
      <c r="B196" s="50" t="s">
        <v>997</v>
      </c>
      <c r="C196" s="51">
        <v>1</v>
      </c>
      <c r="D196" s="50" t="s">
        <v>67</v>
      </c>
      <c r="E196" s="50" t="s">
        <v>998</v>
      </c>
      <c r="F196" s="51" t="s">
        <v>339</v>
      </c>
      <c r="G196" s="51">
        <v>9</v>
      </c>
      <c r="H196" s="50" t="s">
        <v>981</v>
      </c>
      <c r="I196" s="51" t="s">
        <v>608</v>
      </c>
      <c r="J196" s="84">
        <v>526</v>
      </c>
      <c r="K196" s="84">
        <v>2122</v>
      </c>
      <c r="L196" s="85">
        <v>720</v>
      </c>
      <c r="M196" s="85">
        <v>180</v>
      </c>
      <c r="N196" s="52"/>
      <c r="O196" s="85">
        <v>540</v>
      </c>
      <c r="P196" s="52"/>
      <c r="Q196" s="85">
        <v>0</v>
      </c>
      <c r="R196" s="85" t="s">
        <v>978</v>
      </c>
      <c r="S196" s="52"/>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c r="DI196" s="5"/>
      <c r="DJ196" s="5"/>
      <c r="DK196" s="5"/>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s="5"/>
      <c r="FG196" s="5"/>
      <c r="FH196" s="5"/>
      <c r="FI196" s="5"/>
      <c r="FJ196" s="5"/>
      <c r="FK196" s="5"/>
      <c r="FL196" s="5"/>
      <c r="FM196" s="5"/>
      <c r="FN196" s="5"/>
      <c r="FO196" s="5"/>
      <c r="FP196" s="5"/>
      <c r="FQ196" s="5"/>
      <c r="FR196" s="5"/>
      <c r="FS196" s="5"/>
      <c r="FT196" s="5"/>
      <c r="FU196" s="5"/>
      <c r="FV196" s="5"/>
      <c r="FW196" s="5"/>
      <c r="FX196" s="5"/>
      <c r="FY196" s="5"/>
      <c r="FZ196" s="5"/>
      <c r="GA196" s="5"/>
      <c r="GB196" s="5"/>
      <c r="GC196" s="5"/>
      <c r="GD196" s="5"/>
      <c r="GE196" s="5"/>
      <c r="GF196" s="5"/>
      <c r="GG196" s="5"/>
      <c r="GH196" s="5"/>
      <c r="GI196" s="5"/>
      <c r="GJ196" s="5"/>
      <c r="GK196" s="5"/>
      <c r="GL196" s="5"/>
      <c r="GM196" s="5"/>
      <c r="GN196" s="5"/>
      <c r="GO196" s="5"/>
      <c r="GP196" s="5"/>
      <c r="GQ196" s="5"/>
      <c r="GR196" s="5"/>
      <c r="GS196" s="5"/>
      <c r="GT196" s="5"/>
      <c r="GU196" s="5"/>
      <c r="GV196" s="5"/>
      <c r="GW196" s="5"/>
      <c r="GX196" s="5"/>
      <c r="GY196" s="5"/>
      <c r="GZ196" s="5"/>
      <c r="HA196" s="5"/>
      <c r="HB196" s="5"/>
      <c r="HC196" s="5"/>
      <c r="HD196" s="5"/>
      <c r="HE196" s="5"/>
      <c r="HF196" s="5"/>
      <c r="HG196" s="5"/>
      <c r="HH196" s="5"/>
      <c r="HI196" s="5"/>
      <c r="HJ196" s="5"/>
      <c r="HK196" s="5"/>
      <c r="HL196" s="5"/>
      <c r="HM196" s="5"/>
      <c r="HN196" s="5"/>
      <c r="HO196" s="5"/>
      <c r="HP196" s="5"/>
      <c r="HQ196" s="5"/>
      <c r="HR196" s="5"/>
      <c r="HS196" s="5"/>
      <c r="HT196" s="5"/>
      <c r="HU196" s="5"/>
      <c r="HV196" s="5"/>
      <c r="HW196" s="5"/>
      <c r="HX196" s="5"/>
      <c r="HY196" s="5"/>
      <c r="HZ196" s="5"/>
      <c r="IA196" s="5"/>
      <c r="IB196" s="5"/>
      <c r="IC196" s="5"/>
      <c r="ID196" s="5"/>
      <c r="IE196" s="5"/>
      <c r="IF196" s="5"/>
      <c r="IG196" s="5"/>
      <c r="IH196" s="5"/>
      <c r="II196" s="5"/>
      <c r="IJ196" s="5"/>
      <c r="IK196" s="5"/>
      <c r="IL196" s="5"/>
      <c r="IM196" s="5"/>
      <c r="IN196" s="5"/>
      <c r="IO196" s="5"/>
      <c r="IP196" s="5"/>
      <c r="IQ196" s="5"/>
      <c r="IR196" s="5"/>
      <c r="IS196" s="5"/>
      <c r="IT196" s="5"/>
      <c r="IU196" s="5"/>
      <c r="IV196" s="5"/>
    </row>
    <row r="197" s="12" customFormat="1" ht="30" customHeight="1" spans="1:256">
      <c r="A197" s="44">
        <v>188</v>
      </c>
      <c r="B197" s="50" t="s">
        <v>999</v>
      </c>
      <c r="C197" s="51">
        <v>1</v>
      </c>
      <c r="D197" s="50" t="s">
        <v>127</v>
      </c>
      <c r="E197" s="50" t="s">
        <v>1000</v>
      </c>
      <c r="F197" s="51" t="s">
        <v>339</v>
      </c>
      <c r="G197" s="51">
        <v>12</v>
      </c>
      <c r="H197" s="50" t="s">
        <v>971</v>
      </c>
      <c r="I197" s="51" t="s">
        <v>608</v>
      </c>
      <c r="J197" s="84">
        <v>282</v>
      </c>
      <c r="K197" s="84">
        <v>1090</v>
      </c>
      <c r="L197" s="85">
        <v>960</v>
      </c>
      <c r="M197" s="85">
        <v>240</v>
      </c>
      <c r="N197" s="52"/>
      <c r="O197" s="85">
        <v>720</v>
      </c>
      <c r="P197" s="52"/>
      <c r="Q197" s="85">
        <v>0</v>
      </c>
      <c r="R197" s="85" t="s">
        <v>978</v>
      </c>
      <c r="S197" s="52"/>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c r="FV197" s="5"/>
      <c r="FW197" s="5"/>
      <c r="FX197" s="5"/>
      <c r="FY197" s="5"/>
      <c r="FZ197" s="5"/>
      <c r="GA197" s="5"/>
      <c r="GB197" s="5"/>
      <c r="GC197" s="5"/>
      <c r="GD197" s="5"/>
      <c r="GE197" s="5"/>
      <c r="GF197" s="5"/>
      <c r="GG197" s="5"/>
      <c r="GH197" s="5"/>
      <c r="GI197" s="5"/>
      <c r="GJ197" s="5"/>
      <c r="GK197" s="5"/>
      <c r="GL197" s="5"/>
      <c r="GM197" s="5"/>
      <c r="GN197" s="5"/>
      <c r="GO197" s="5"/>
      <c r="GP197" s="5"/>
      <c r="GQ197" s="5"/>
      <c r="GR197" s="5"/>
      <c r="GS197" s="5"/>
      <c r="GT197" s="5"/>
      <c r="GU197" s="5"/>
      <c r="GV197" s="5"/>
      <c r="GW197" s="5"/>
      <c r="GX197" s="5"/>
      <c r="GY197" s="5"/>
      <c r="GZ197" s="5"/>
      <c r="HA197" s="5"/>
      <c r="HB197" s="5"/>
      <c r="HC197" s="5"/>
      <c r="HD197" s="5"/>
      <c r="HE197" s="5"/>
      <c r="HF197" s="5"/>
      <c r="HG197" s="5"/>
      <c r="HH197" s="5"/>
      <c r="HI197" s="5"/>
      <c r="HJ197" s="5"/>
      <c r="HK197" s="5"/>
      <c r="HL197" s="5"/>
      <c r="HM197" s="5"/>
      <c r="HN197" s="5"/>
      <c r="HO197" s="5"/>
      <c r="HP197" s="5"/>
      <c r="HQ197" s="5"/>
      <c r="HR197" s="5"/>
      <c r="HS197" s="5"/>
      <c r="HT197" s="5"/>
      <c r="HU197" s="5"/>
      <c r="HV197" s="5"/>
      <c r="HW197" s="5"/>
      <c r="HX197" s="5"/>
      <c r="HY197" s="5"/>
      <c r="HZ197" s="5"/>
      <c r="IA197" s="5"/>
      <c r="IB197" s="5"/>
      <c r="IC197" s="5"/>
      <c r="ID197" s="5"/>
      <c r="IE197" s="5"/>
      <c r="IF197" s="5"/>
      <c r="IG197" s="5"/>
      <c r="IH197" s="5"/>
      <c r="II197" s="5"/>
      <c r="IJ197" s="5"/>
      <c r="IK197" s="5"/>
      <c r="IL197" s="5"/>
      <c r="IM197" s="5"/>
      <c r="IN197" s="5"/>
      <c r="IO197" s="5"/>
      <c r="IP197" s="5"/>
      <c r="IQ197" s="5"/>
      <c r="IR197" s="5"/>
      <c r="IS197" s="5"/>
      <c r="IT197" s="5"/>
      <c r="IU197" s="5"/>
      <c r="IV197" s="5"/>
    </row>
    <row r="198" s="218" customFormat="1" ht="30" customHeight="1" spans="1:19">
      <c r="A198" s="44">
        <v>189</v>
      </c>
      <c r="B198" s="178" t="s">
        <v>452</v>
      </c>
      <c r="C198" s="197">
        <v>0</v>
      </c>
      <c r="D198" s="178"/>
      <c r="E198" s="178"/>
      <c r="F198" s="197" t="s">
        <v>598</v>
      </c>
      <c r="G198" s="197"/>
      <c r="H198" s="178"/>
      <c r="I198" s="197"/>
      <c r="J198" s="212"/>
      <c r="K198" s="212"/>
      <c r="L198" s="211"/>
      <c r="M198" s="211"/>
      <c r="N198" s="211"/>
      <c r="O198" s="211"/>
      <c r="P198" s="211"/>
      <c r="Q198" s="211"/>
      <c r="R198" s="211"/>
      <c r="S198" s="178"/>
    </row>
    <row r="199" s="218" customFormat="1" ht="30" customHeight="1" spans="1:19">
      <c r="A199" s="44">
        <v>190</v>
      </c>
      <c r="B199" s="178" t="s">
        <v>459</v>
      </c>
      <c r="C199" s="197">
        <f>SUM(C200:C207)</f>
        <v>19</v>
      </c>
      <c r="D199" s="197"/>
      <c r="E199" s="197"/>
      <c r="F199" s="197" t="s">
        <v>185</v>
      </c>
      <c r="G199" s="197">
        <f>SUM(G200:G207)</f>
        <v>41</v>
      </c>
      <c r="H199" s="197"/>
      <c r="I199" s="197"/>
      <c r="J199" s="197">
        <f t="shared" ref="J199:Q199" si="42">SUM(J200:J207)</f>
        <v>4788</v>
      </c>
      <c r="K199" s="197">
        <f t="shared" si="42"/>
        <v>19346</v>
      </c>
      <c r="L199" s="211">
        <f t="shared" si="42"/>
        <v>2372.66</v>
      </c>
      <c r="M199" s="211">
        <f t="shared" si="42"/>
        <v>316</v>
      </c>
      <c r="N199" s="211">
        <f t="shared" si="42"/>
        <v>1353</v>
      </c>
      <c r="O199" s="211">
        <f t="shared" si="42"/>
        <v>703.66</v>
      </c>
      <c r="P199" s="211">
        <f t="shared" si="42"/>
        <v>0</v>
      </c>
      <c r="Q199" s="211">
        <f t="shared" si="42"/>
        <v>0</v>
      </c>
      <c r="R199" s="211"/>
      <c r="S199" s="178"/>
    </row>
    <row r="200" s="5" customFormat="1" ht="30" customHeight="1" spans="1:19">
      <c r="A200" s="44">
        <v>191</v>
      </c>
      <c r="B200" s="52" t="s">
        <v>1001</v>
      </c>
      <c r="C200" s="51">
        <v>1</v>
      </c>
      <c r="D200" s="52" t="s">
        <v>67</v>
      </c>
      <c r="E200" s="52" t="s">
        <v>632</v>
      </c>
      <c r="F200" s="51" t="s">
        <v>185</v>
      </c>
      <c r="G200" s="51">
        <v>1</v>
      </c>
      <c r="H200" s="52" t="s">
        <v>1002</v>
      </c>
      <c r="I200" s="51" t="s">
        <v>608</v>
      </c>
      <c r="J200" s="51">
        <v>1000</v>
      </c>
      <c r="K200" s="51">
        <v>4280</v>
      </c>
      <c r="L200" s="85">
        <v>300</v>
      </c>
      <c r="M200" s="87"/>
      <c r="N200" s="85"/>
      <c r="O200" s="85">
        <v>300</v>
      </c>
      <c r="P200" s="85"/>
      <c r="Q200" s="85"/>
      <c r="R200" s="51" t="s">
        <v>478</v>
      </c>
      <c r="S200" s="52"/>
    </row>
    <row r="201" s="3" customFormat="1" ht="47" customHeight="1" spans="1:19">
      <c r="A201" s="44">
        <v>192</v>
      </c>
      <c r="B201" s="50" t="s">
        <v>1003</v>
      </c>
      <c r="C201" s="51">
        <v>1</v>
      </c>
      <c r="D201" s="50" t="s">
        <v>41</v>
      </c>
      <c r="E201" s="52" t="s">
        <v>1004</v>
      </c>
      <c r="F201" s="51" t="s">
        <v>185</v>
      </c>
      <c r="G201" s="51">
        <v>13</v>
      </c>
      <c r="H201" s="50" t="s">
        <v>1005</v>
      </c>
      <c r="I201" s="51" t="s">
        <v>608</v>
      </c>
      <c r="J201" s="51">
        <v>1000</v>
      </c>
      <c r="K201" s="51">
        <v>3898</v>
      </c>
      <c r="L201" s="85">
        <v>390</v>
      </c>
      <c r="M201" s="85"/>
      <c r="N201" s="85"/>
      <c r="O201" s="85">
        <v>390</v>
      </c>
      <c r="P201" s="85"/>
      <c r="Q201" s="85"/>
      <c r="R201" s="50" t="s">
        <v>478</v>
      </c>
      <c r="S201" s="51"/>
    </row>
    <row r="202" s="5" customFormat="1" ht="30" customHeight="1" spans="1:19">
      <c r="A202" s="44">
        <v>193</v>
      </c>
      <c r="B202" s="52" t="s">
        <v>1006</v>
      </c>
      <c r="C202" s="51">
        <v>1</v>
      </c>
      <c r="D202" s="52" t="s">
        <v>37</v>
      </c>
      <c r="E202" s="52" t="s">
        <v>1007</v>
      </c>
      <c r="F202" s="51" t="s">
        <v>185</v>
      </c>
      <c r="G202" s="51">
        <v>1</v>
      </c>
      <c r="H202" s="52" t="s">
        <v>1008</v>
      </c>
      <c r="I202" s="51" t="s">
        <v>608</v>
      </c>
      <c r="J202" s="51">
        <v>670</v>
      </c>
      <c r="K202" s="51">
        <v>3411</v>
      </c>
      <c r="L202" s="85">
        <v>365.66</v>
      </c>
      <c r="M202" s="85">
        <v>316</v>
      </c>
      <c r="N202" s="85">
        <v>36</v>
      </c>
      <c r="O202" s="85">
        <v>13.66</v>
      </c>
      <c r="P202" s="85"/>
      <c r="Q202" s="85"/>
      <c r="R202" s="51" t="s">
        <v>478</v>
      </c>
      <c r="S202" s="52"/>
    </row>
    <row r="203" s="5" customFormat="1" ht="30" customHeight="1" spans="1:19">
      <c r="A203" s="44">
        <v>194</v>
      </c>
      <c r="B203" s="52" t="s">
        <v>1009</v>
      </c>
      <c r="C203" s="51">
        <v>1</v>
      </c>
      <c r="D203" s="52" t="s">
        <v>127</v>
      </c>
      <c r="E203" s="52" t="s">
        <v>1010</v>
      </c>
      <c r="F203" s="51" t="s">
        <v>185</v>
      </c>
      <c r="G203" s="51">
        <v>1</v>
      </c>
      <c r="H203" s="52" t="s">
        <v>1011</v>
      </c>
      <c r="I203" s="51" t="s">
        <v>608</v>
      </c>
      <c r="J203" s="84">
        <v>52</v>
      </c>
      <c r="K203" s="84">
        <v>208</v>
      </c>
      <c r="L203" s="85">
        <v>500</v>
      </c>
      <c r="M203" s="86"/>
      <c r="N203" s="85">
        <v>500</v>
      </c>
      <c r="O203" s="85"/>
      <c r="P203" s="85"/>
      <c r="Q203" s="85"/>
      <c r="R203" s="51" t="s">
        <v>478</v>
      </c>
      <c r="S203" s="52"/>
    </row>
    <row r="204" s="5" customFormat="1" ht="30" customHeight="1" spans="1:19">
      <c r="A204" s="44">
        <v>195</v>
      </c>
      <c r="B204" s="52" t="s">
        <v>1012</v>
      </c>
      <c r="C204" s="51">
        <v>1</v>
      </c>
      <c r="D204" s="52" t="s">
        <v>135</v>
      </c>
      <c r="E204" s="52" t="s">
        <v>1013</v>
      </c>
      <c r="F204" s="51" t="s">
        <v>185</v>
      </c>
      <c r="G204" s="51">
        <v>1</v>
      </c>
      <c r="H204" s="52" t="s">
        <v>1014</v>
      </c>
      <c r="I204" s="51" t="s">
        <v>608</v>
      </c>
      <c r="J204" s="84">
        <v>695</v>
      </c>
      <c r="K204" s="84">
        <v>2095</v>
      </c>
      <c r="L204" s="85">
        <v>200</v>
      </c>
      <c r="M204" s="86"/>
      <c r="N204" s="85">
        <v>200</v>
      </c>
      <c r="O204" s="85"/>
      <c r="P204" s="85"/>
      <c r="Q204" s="85"/>
      <c r="R204" s="51" t="s">
        <v>478</v>
      </c>
      <c r="S204" s="52"/>
    </row>
    <row r="205" s="5" customFormat="1" ht="30" customHeight="1" spans="1:19">
      <c r="A205" s="44">
        <v>196</v>
      </c>
      <c r="B205" s="52" t="s">
        <v>1015</v>
      </c>
      <c r="C205" s="51">
        <v>1</v>
      </c>
      <c r="D205" s="52" t="s">
        <v>159</v>
      </c>
      <c r="E205" s="52" t="s">
        <v>1016</v>
      </c>
      <c r="F205" s="51" t="s">
        <v>185</v>
      </c>
      <c r="G205" s="51">
        <v>5</v>
      </c>
      <c r="H205" s="59" t="s">
        <v>1017</v>
      </c>
      <c r="I205" s="51" t="s">
        <v>608</v>
      </c>
      <c r="J205" s="84">
        <v>365</v>
      </c>
      <c r="K205" s="84">
        <v>1560</v>
      </c>
      <c r="L205" s="85">
        <v>150</v>
      </c>
      <c r="M205" s="86"/>
      <c r="N205" s="85">
        <v>150</v>
      </c>
      <c r="O205" s="85"/>
      <c r="P205" s="85"/>
      <c r="Q205" s="85"/>
      <c r="R205" s="51" t="s">
        <v>478</v>
      </c>
      <c r="S205" s="52"/>
    </row>
    <row r="206" s="5" customFormat="1" ht="50" customHeight="1" spans="1:19">
      <c r="A206" s="44">
        <v>197</v>
      </c>
      <c r="B206" s="52" t="s">
        <v>1018</v>
      </c>
      <c r="C206" s="51">
        <v>12</v>
      </c>
      <c r="D206" s="12" t="s">
        <v>753</v>
      </c>
      <c r="E206" s="52" t="s">
        <v>754</v>
      </c>
      <c r="F206" s="51" t="s">
        <v>185</v>
      </c>
      <c r="G206" s="51">
        <v>12</v>
      </c>
      <c r="H206" s="52" t="s">
        <v>1019</v>
      </c>
      <c r="I206" s="51" t="s">
        <v>608</v>
      </c>
      <c r="J206" s="84">
        <v>536</v>
      </c>
      <c r="K206" s="84">
        <v>1936</v>
      </c>
      <c r="L206" s="85">
        <v>260</v>
      </c>
      <c r="M206" s="86"/>
      <c r="N206" s="85">
        <v>260</v>
      </c>
      <c r="O206" s="85"/>
      <c r="P206" s="85"/>
      <c r="Q206" s="85"/>
      <c r="R206" s="85" t="s">
        <v>98</v>
      </c>
      <c r="S206" s="52"/>
    </row>
    <row r="207" s="5" customFormat="1" ht="30" customHeight="1" spans="1:19">
      <c r="A207" s="44">
        <v>198</v>
      </c>
      <c r="B207" s="48" t="s">
        <v>1020</v>
      </c>
      <c r="C207" s="49">
        <v>1</v>
      </c>
      <c r="D207" s="48" t="s">
        <v>31</v>
      </c>
      <c r="E207" s="48" t="s">
        <v>1021</v>
      </c>
      <c r="F207" s="49" t="s">
        <v>185</v>
      </c>
      <c r="G207" s="49">
        <v>7</v>
      </c>
      <c r="H207" s="48" t="s">
        <v>1022</v>
      </c>
      <c r="I207" s="49" t="s">
        <v>608</v>
      </c>
      <c r="J207" s="92">
        <v>470</v>
      </c>
      <c r="K207" s="92">
        <v>1958</v>
      </c>
      <c r="L207" s="83">
        <v>207</v>
      </c>
      <c r="M207" s="86"/>
      <c r="N207" s="85">
        <v>207</v>
      </c>
      <c r="O207" s="85"/>
      <c r="P207" s="85"/>
      <c r="Q207" s="85"/>
      <c r="R207" s="51" t="s">
        <v>478</v>
      </c>
      <c r="S207" s="52"/>
    </row>
    <row r="208" s="218" customFormat="1" ht="30" customHeight="1" spans="1:19">
      <c r="A208" s="44">
        <v>199</v>
      </c>
      <c r="B208" s="47" t="s">
        <v>494</v>
      </c>
      <c r="C208" s="197">
        <f>SUM(C209:C217)</f>
        <v>20</v>
      </c>
      <c r="D208" s="197"/>
      <c r="E208" s="197"/>
      <c r="F208" s="197" t="s">
        <v>185</v>
      </c>
      <c r="G208" s="197">
        <f t="shared" ref="D208:Q208" si="43">SUM(G209:G217)</f>
        <v>87</v>
      </c>
      <c r="H208" s="197"/>
      <c r="I208" s="197"/>
      <c r="J208" s="197">
        <f t="shared" si="43"/>
        <v>11423</v>
      </c>
      <c r="K208" s="197">
        <f t="shared" si="43"/>
        <v>45207</v>
      </c>
      <c r="L208" s="211">
        <f t="shared" si="43"/>
        <v>1527</v>
      </c>
      <c r="M208" s="211">
        <f t="shared" si="43"/>
        <v>1113</v>
      </c>
      <c r="N208" s="211">
        <f t="shared" si="43"/>
        <v>275</v>
      </c>
      <c r="O208" s="211">
        <f t="shared" si="43"/>
        <v>139</v>
      </c>
      <c r="P208" s="211">
        <f t="shared" si="43"/>
        <v>0</v>
      </c>
      <c r="Q208" s="211">
        <f t="shared" si="43"/>
        <v>0</v>
      </c>
      <c r="R208" s="211"/>
      <c r="S208" s="178"/>
    </row>
    <row r="209" s="12" customFormat="1" ht="35" customHeight="1" spans="1:256">
      <c r="A209" s="44">
        <v>200</v>
      </c>
      <c r="B209" s="52" t="s">
        <v>1023</v>
      </c>
      <c r="C209" s="51">
        <v>1</v>
      </c>
      <c r="D209" s="52" t="s">
        <v>41</v>
      </c>
      <c r="E209" s="52" t="s">
        <v>1024</v>
      </c>
      <c r="F209" s="51" t="s">
        <v>185</v>
      </c>
      <c r="G209" s="51">
        <v>9</v>
      </c>
      <c r="H209" s="52" t="s">
        <v>1025</v>
      </c>
      <c r="I209" s="51" t="s">
        <v>608</v>
      </c>
      <c r="J209" s="51">
        <v>615</v>
      </c>
      <c r="K209" s="51">
        <v>2402</v>
      </c>
      <c r="L209" s="85">
        <v>270</v>
      </c>
      <c r="M209" s="85">
        <v>270</v>
      </c>
      <c r="N209" s="85"/>
      <c r="O209" s="85"/>
      <c r="P209" s="85"/>
      <c r="Q209" s="85"/>
      <c r="R209" s="85" t="s">
        <v>59</v>
      </c>
      <c r="S209" s="52"/>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c r="CI209" s="5"/>
      <c r="CJ209" s="5"/>
      <c r="CK209" s="5"/>
      <c r="CL209" s="5"/>
      <c r="CM209" s="5"/>
      <c r="CN209" s="5"/>
      <c r="CO209" s="5"/>
      <c r="CP209" s="5"/>
      <c r="CQ209" s="5"/>
      <c r="CR209" s="5"/>
      <c r="CS209" s="5"/>
      <c r="CT209" s="5"/>
      <c r="CU209" s="5"/>
      <c r="CV209" s="5"/>
      <c r="CW209" s="5"/>
      <c r="CX209" s="5"/>
      <c r="CY209" s="5"/>
      <c r="CZ209" s="5"/>
      <c r="DA209" s="5"/>
      <c r="DB209" s="5"/>
      <c r="DC209" s="5"/>
      <c r="DD209" s="5"/>
      <c r="DE209" s="5"/>
      <c r="DF209" s="5"/>
      <c r="DG209" s="5"/>
      <c r="DH209" s="5"/>
      <c r="DI209" s="5"/>
      <c r="DJ209" s="5"/>
      <c r="DK209" s="5"/>
      <c r="DL209" s="5"/>
      <c r="DM209" s="5"/>
      <c r="DN209" s="5"/>
      <c r="DO209" s="5"/>
      <c r="DP209" s="5"/>
      <c r="DQ209" s="5"/>
      <c r="DR209" s="5"/>
      <c r="DS209" s="5"/>
      <c r="DT209" s="5"/>
      <c r="DU209" s="5"/>
      <c r="DV209" s="5"/>
      <c r="DW209" s="5"/>
      <c r="DX209" s="5"/>
      <c r="DY209" s="5"/>
      <c r="DZ209" s="5"/>
      <c r="EA209" s="5"/>
      <c r="EB209" s="5"/>
      <c r="EC209" s="5"/>
      <c r="ED209" s="5"/>
      <c r="EE209" s="5"/>
      <c r="EF209" s="5"/>
      <c r="EG209" s="5"/>
      <c r="EH209" s="5"/>
      <c r="EI209" s="5"/>
      <c r="EJ209" s="5"/>
      <c r="EK209" s="5"/>
      <c r="EL209" s="5"/>
      <c r="EM209" s="5"/>
      <c r="EN209" s="5"/>
      <c r="EO209" s="5"/>
      <c r="EP209" s="5"/>
      <c r="EQ209" s="5"/>
      <c r="ER209" s="5"/>
      <c r="ES209" s="5"/>
      <c r="ET209" s="5"/>
      <c r="EU209" s="5"/>
      <c r="EV209" s="5"/>
      <c r="EW209" s="5"/>
      <c r="EX209" s="5"/>
      <c r="EY209" s="5"/>
      <c r="EZ209" s="5"/>
      <c r="FA209" s="5"/>
      <c r="FB209" s="5"/>
      <c r="FC209" s="5"/>
      <c r="FD209" s="5"/>
      <c r="FE209" s="5"/>
      <c r="FF209" s="5"/>
      <c r="FG209" s="5"/>
      <c r="FH209" s="5"/>
      <c r="FI209" s="5"/>
      <c r="FJ209" s="5"/>
      <c r="FK209" s="5"/>
      <c r="FL209" s="5"/>
      <c r="FM209" s="5"/>
      <c r="FN209" s="5"/>
      <c r="FO209" s="5"/>
      <c r="FP209" s="5"/>
      <c r="FQ209" s="5"/>
      <c r="FR209" s="5"/>
      <c r="FS209" s="5"/>
      <c r="FT209" s="5"/>
      <c r="FU209" s="5"/>
      <c r="FV209" s="5"/>
      <c r="FW209" s="5"/>
      <c r="FX209" s="5"/>
      <c r="FY209" s="5"/>
      <c r="FZ209" s="5"/>
      <c r="GA209" s="5"/>
      <c r="GB209" s="5"/>
      <c r="GC209" s="5"/>
      <c r="GD209" s="5"/>
      <c r="GE209" s="5"/>
      <c r="GF209" s="5"/>
      <c r="GG209" s="5"/>
      <c r="GH209" s="5"/>
      <c r="GI209" s="5"/>
      <c r="GJ209" s="5"/>
      <c r="GK209" s="5"/>
      <c r="GL209" s="5"/>
      <c r="GM209" s="5"/>
      <c r="GN209" s="5"/>
      <c r="GO209" s="5"/>
      <c r="GP209" s="5"/>
      <c r="GQ209" s="5"/>
      <c r="GR209" s="5"/>
      <c r="GS209" s="5"/>
      <c r="GT209" s="5"/>
      <c r="GU209" s="5"/>
      <c r="GV209" s="5"/>
      <c r="GW209" s="5"/>
      <c r="GX209" s="5"/>
      <c r="GY209" s="5"/>
      <c r="GZ209" s="5"/>
      <c r="HA209" s="5"/>
      <c r="HB209" s="5"/>
      <c r="HC209" s="5"/>
      <c r="HD209" s="5"/>
      <c r="HE209" s="5"/>
      <c r="HF209" s="5"/>
      <c r="HG209" s="5"/>
      <c r="HH209" s="5"/>
      <c r="HI209" s="5"/>
      <c r="HJ209" s="5"/>
      <c r="HK209" s="5"/>
      <c r="HL209" s="5"/>
      <c r="HM209" s="5"/>
      <c r="HN209" s="5"/>
      <c r="HO209" s="5"/>
      <c r="HP209" s="5"/>
      <c r="HQ209" s="5"/>
      <c r="HR209" s="5"/>
      <c r="HS209" s="5"/>
      <c r="HT209" s="5"/>
      <c r="HU209" s="5"/>
      <c r="HV209" s="5"/>
      <c r="HW209" s="5"/>
      <c r="HX209" s="5"/>
      <c r="HY209" s="5"/>
      <c r="HZ209" s="5"/>
      <c r="IA209" s="5"/>
      <c r="IB209" s="5"/>
      <c r="IC209" s="5"/>
      <c r="ID209" s="5"/>
      <c r="IE209" s="5"/>
      <c r="IF209" s="5"/>
      <c r="IG209" s="5"/>
      <c r="IH209" s="5"/>
      <c r="II209" s="5"/>
      <c r="IJ209" s="5"/>
      <c r="IK209" s="5"/>
      <c r="IL209" s="5"/>
      <c r="IM209" s="5"/>
      <c r="IN209" s="5"/>
      <c r="IO209" s="5"/>
      <c r="IP209" s="5"/>
      <c r="IQ209" s="5"/>
      <c r="IR209" s="5"/>
      <c r="IS209" s="5"/>
      <c r="IT209" s="5"/>
      <c r="IU209" s="5"/>
      <c r="IV209" s="5"/>
    </row>
    <row r="210" s="12" customFormat="1" ht="40" customHeight="1" spans="1:256">
      <c r="A210" s="44">
        <v>201</v>
      </c>
      <c r="B210" s="52" t="s">
        <v>1026</v>
      </c>
      <c r="C210" s="51">
        <v>1</v>
      </c>
      <c r="D210" s="52" t="s">
        <v>41</v>
      </c>
      <c r="E210" s="52" t="s">
        <v>1027</v>
      </c>
      <c r="F210" s="51" t="s">
        <v>185</v>
      </c>
      <c r="G210" s="51">
        <v>26</v>
      </c>
      <c r="H210" s="52" t="s">
        <v>1028</v>
      </c>
      <c r="I210" s="51" t="s">
        <v>608</v>
      </c>
      <c r="J210" s="51">
        <v>477</v>
      </c>
      <c r="K210" s="51">
        <v>1900</v>
      </c>
      <c r="L210" s="85">
        <v>83</v>
      </c>
      <c r="M210" s="85">
        <v>83</v>
      </c>
      <c r="N210" s="85"/>
      <c r="O210" s="85"/>
      <c r="P210" s="85"/>
      <c r="Q210" s="85"/>
      <c r="R210" s="85" t="s">
        <v>59</v>
      </c>
      <c r="S210" s="52"/>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c r="CD210" s="5"/>
      <c r="CE210" s="5"/>
      <c r="CF210" s="5"/>
      <c r="CG210" s="5"/>
      <c r="CH210" s="5"/>
      <c r="CI210" s="5"/>
      <c r="CJ210" s="5"/>
      <c r="CK210" s="5"/>
      <c r="CL210" s="5"/>
      <c r="CM210" s="5"/>
      <c r="CN210" s="5"/>
      <c r="CO210" s="5"/>
      <c r="CP210" s="5"/>
      <c r="CQ210" s="5"/>
      <c r="CR210" s="5"/>
      <c r="CS210" s="5"/>
      <c r="CT210" s="5"/>
      <c r="CU210" s="5"/>
      <c r="CV210" s="5"/>
      <c r="CW210" s="5"/>
      <c r="CX210" s="5"/>
      <c r="CY210" s="5"/>
      <c r="CZ210" s="5"/>
      <c r="DA210" s="5"/>
      <c r="DB210" s="5"/>
      <c r="DC210" s="5"/>
      <c r="DD210" s="5"/>
      <c r="DE210" s="5"/>
      <c r="DF210" s="5"/>
      <c r="DG210" s="5"/>
      <c r="DH210" s="5"/>
      <c r="DI210" s="5"/>
      <c r="DJ210" s="5"/>
      <c r="DK210" s="5"/>
      <c r="DL210" s="5"/>
      <c r="DM210" s="5"/>
      <c r="DN210" s="5"/>
      <c r="DO210" s="5"/>
      <c r="DP210" s="5"/>
      <c r="DQ210" s="5"/>
      <c r="DR210" s="5"/>
      <c r="DS210" s="5"/>
      <c r="DT210" s="5"/>
      <c r="DU210" s="5"/>
      <c r="DV210" s="5"/>
      <c r="DW210" s="5"/>
      <c r="DX210" s="5"/>
      <c r="DY210" s="5"/>
      <c r="DZ210" s="5"/>
      <c r="EA210" s="5"/>
      <c r="EB210" s="5"/>
      <c r="EC210" s="5"/>
      <c r="ED210" s="5"/>
      <c r="EE210" s="5"/>
      <c r="EF210" s="5"/>
      <c r="EG210" s="5"/>
      <c r="EH210" s="5"/>
      <c r="EI210" s="5"/>
      <c r="EJ210" s="5"/>
      <c r="EK210" s="5"/>
      <c r="EL210" s="5"/>
      <c r="EM210" s="5"/>
      <c r="EN210" s="5"/>
      <c r="EO210" s="5"/>
      <c r="EP210" s="5"/>
      <c r="EQ210" s="5"/>
      <c r="ER210" s="5"/>
      <c r="ES210" s="5"/>
      <c r="ET210" s="5"/>
      <c r="EU210" s="5"/>
      <c r="EV210" s="5"/>
      <c r="EW210" s="5"/>
      <c r="EX210" s="5"/>
      <c r="EY210" s="5"/>
      <c r="EZ210" s="5"/>
      <c r="FA210" s="5"/>
      <c r="FB210" s="5"/>
      <c r="FC210" s="5"/>
      <c r="FD210" s="5"/>
      <c r="FE210" s="5"/>
      <c r="FF210" s="5"/>
      <c r="FG210" s="5"/>
      <c r="FH210" s="5"/>
      <c r="FI210" s="5"/>
      <c r="FJ210" s="5"/>
      <c r="FK210" s="5"/>
      <c r="FL210" s="5"/>
      <c r="FM210" s="5"/>
      <c r="FN210" s="5"/>
      <c r="FO210" s="5"/>
      <c r="FP210" s="5"/>
      <c r="FQ210" s="5"/>
      <c r="FR210" s="5"/>
      <c r="FS210" s="5"/>
      <c r="FT210" s="5"/>
      <c r="FU210" s="5"/>
      <c r="FV210" s="5"/>
      <c r="FW210" s="5"/>
      <c r="FX210" s="5"/>
      <c r="FY210" s="5"/>
      <c r="FZ210" s="5"/>
      <c r="GA210" s="5"/>
      <c r="GB210" s="5"/>
      <c r="GC210" s="5"/>
      <c r="GD210" s="5"/>
      <c r="GE210" s="5"/>
      <c r="GF210" s="5"/>
      <c r="GG210" s="5"/>
      <c r="GH210" s="5"/>
      <c r="GI210" s="5"/>
      <c r="GJ210" s="5"/>
      <c r="GK210" s="5"/>
      <c r="GL210" s="5"/>
      <c r="GM210" s="5"/>
      <c r="GN210" s="5"/>
      <c r="GO210" s="5"/>
      <c r="GP210" s="5"/>
      <c r="GQ210" s="5"/>
      <c r="GR210" s="5"/>
      <c r="GS210" s="5"/>
      <c r="GT210" s="5"/>
      <c r="GU210" s="5"/>
      <c r="GV210" s="5"/>
      <c r="GW210" s="5"/>
      <c r="GX210" s="5"/>
      <c r="GY210" s="5"/>
      <c r="GZ210" s="5"/>
      <c r="HA210" s="5"/>
      <c r="HB210" s="5"/>
      <c r="HC210" s="5"/>
      <c r="HD210" s="5"/>
      <c r="HE210" s="5"/>
      <c r="HF210" s="5"/>
      <c r="HG210" s="5"/>
      <c r="HH210" s="5"/>
      <c r="HI210" s="5"/>
      <c r="HJ210" s="5"/>
      <c r="HK210" s="5"/>
      <c r="HL210" s="5"/>
      <c r="HM210" s="5"/>
      <c r="HN210" s="5"/>
      <c r="HO210" s="5"/>
      <c r="HP210" s="5"/>
      <c r="HQ210" s="5"/>
      <c r="HR210" s="5"/>
      <c r="HS210" s="5"/>
      <c r="HT210" s="5"/>
      <c r="HU210" s="5"/>
      <c r="HV210" s="5"/>
      <c r="HW210" s="5"/>
      <c r="HX210" s="5"/>
      <c r="HY210" s="5"/>
      <c r="HZ210" s="5"/>
      <c r="IA210" s="5"/>
      <c r="IB210" s="5"/>
      <c r="IC210" s="5"/>
      <c r="ID210" s="5"/>
      <c r="IE210" s="5"/>
      <c r="IF210" s="5"/>
      <c r="IG210" s="5"/>
      <c r="IH210" s="5"/>
      <c r="II210" s="5"/>
      <c r="IJ210" s="5"/>
      <c r="IK210" s="5"/>
      <c r="IL210" s="5"/>
      <c r="IM210" s="5"/>
      <c r="IN210" s="5"/>
      <c r="IO210" s="5"/>
      <c r="IP210" s="5"/>
      <c r="IQ210" s="5"/>
      <c r="IR210" s="5"/>
      <c r="IS210" s="5"/>
      <c r="IT210" s="5"/>
      <c r="IU210" s="5"/>
      <c r="IV210" s="5"/>
    </row>
    <row r="211" s="12" customFormat="1" ht="30" customHeight="1" spans="1:256">
      <c r="A211" s="44">
        <v>202</v>
      </c>
      <c r="B211" s="52" t="s">
        <v>1029</v>
      </c>
      <c r="C211" s="51">
        <v>1</v>
      </c>
      <c r="D211" s="52" t="s">
        <v>127</v>
      </c>
      <c r="E211" s="52" t="s">
        <v>1010</v>
      </c>
      <c r="F211" s="51" t="s">
        <v>185</v>
      </c>
      <c r="G211" s="51">
        <v>1</v>
      </c>
      <c r="H211" s="52" t="s">
        <v>1030</v>
      </c>
      <c r="I211" s="51" t="s">
        <v>608</v>
      </c>
      <c r="J211" s="84">
        <v>52</v>
      </c>
      <c r="K211" s="84">
        <v>208</v>
      </c>
      <c r="L211" s="85">
        <v>15</v>
      </c>
      <c r="M211" s="85"/>
      <c r="N211" s="85">
        <v>15</v>
      </c>
      <c r="O211" s="175"/>
      <c r="P211" s="85"/>
      <c r="Q211" s="85"/>
      <c r="R211" s="85" t="s">
        <v>59</v>
      </c>
      <c r="S211" s="52"/>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c r="CT211" s="5"/>
      <c r="CU211" s="5"/>
      <c r="CV211" s="5"/>
      <c r="CW211" s="5"/>
      <c r="CX211" s="5"/>
      <c r="CY211" s="5"/>
      <c r="CZ211" s="5"/>
      <c r="DA211" s="5"/>
      <c r="DB211" s="5"/>
      <c r="DC211" s="5"/>
      <c r="DD211" s="5"/>
      <c r="DE211" s="5"/>
      <c r="DF211" s="5"/>
      <c r="DG211" s="5"/>
      <c r="DH211" s="5"/>
      <c r="DI211" s="5"/>
      <c r="DJ211" s="5"/>
      <c r="DK211" s="5"/>
      <c r="DL211" s="5"/>
      <c r="DM211" s="5"/>
      <c r="DN211" s="5"/>
      <c r="DO211" s="5"/>
      <c r="DP211" s="5"/>
      <c r="DQ211" s="5"/>
      <c r="DR211" s="5"/>
      <c r="DS211" s="5"/>
      <c r="DT211" s="5"/>
      <c r="DU211" s="5"/>
      <c r="DV211" s="5"/>
      <c r="DW211" s="5"/>
      <c r="DX211" s="5"/>
      <c r="DY211" s="5"/>
      <c r="DZ211" s="5"/>
      <c r="EA211" s="5"/>
      <c r="EB211" s="5"/>
      <c r="EC211" s="5"/>
      <c r="ED211" s="5"/>
      <c r="EE211" s="5"/>
      <c r="EF211" s="5"/>
      <c r="EG211" s="5"/>
      <c r="EH211" s="5"/>
      <c r="EI211" s="5"/>
      <c r="EJ211" s="5"/>
      <c r="EK211" s="5"/>
      <c r="EL211" s="5"/>
      <c r="EM211" s="5"/>
      <c r="EN211" s="5"/>
      <c r="EO211" s="5"/>
      <c r="EP211" s="5"/>
      <c r="EQ211" s="5"/>
      <c r="ER211" s="5"/>
      <c r="ES211" s="5"/>
      <c r="ET211" s="5"/>
      <c r="EU211" s="5"/>
      <c r="EV211" s="5"/>
      <c r="EW211" s="5"/>
      <c r="EX211" s="5"/>
      <c r="EY211" s="5"/>
      <c r="EZ211" s="5"/>
      <c r="FA211" s="5"/>
      <c r="FB211" s="5"/>
      <c r="FC211" s="5"/>
      <c r="FD211" s="5"/>
      <c r="FE211" s="5"/>
      <c r="FF211" s="5"/>
      <c r="FG211" s="5"/>
      <c r="FH211" s="5"/>
      <c r="FI211" s="5"/>
      <c r="FJ211" s="5"/>
      <c r="FK211" s="5"/>
      <c r="FL211" s="5"/>
      <c r="FM211" s="5"/>
      <c r="FN211" s="5"/>
      <c r="FO211" s="5"/>
      <c r="FP211" s="5"/>
      <c r="FQ211" s="5"/>
      <c r="FR211" s="5"/>
      <c r="FS211" s="5"/>
      <c r="FT211" s="5"/>
      <c r="FU211" s="5"/>
      <c r="FV211" s="5"/>
      <c r="FW211" s="5"/>
      <c r="FX211" s="5"/>
      <c r="FY211" s="5"/>
      <c r="FZ211" s="5"/>
      <c r="GA211" s="5"/>
      <c r="GB211" s="5"/>
      <c r="GC211" s="5"/>
      <c r="GD211" s="5"/>
      <c r="GE211" s="5"/>
      <c r="GF211" s="5"/>
      <c r="GG211" s="5"/>
      <c r="GH211" s="5"/>
      <c r="GI211" s="5"/>
      <c r="GJ211" s="5"/>
      <c r="GK211" s="5"/>
      <c r="GL211" s="5"/>
      <c r="GM211" s="5"/>
      <c r="GN211" s="5"/>
      <c r="GO211" s="5"/>
      <c r="GP211" s="5"/>
      <c r="GQ211" s="5"/>
      <c r="GR211" s="5"/>
      <c r="GS211" s="5"/>
      <c r="GT211" s="5"/>
      <c r="GU211" s="5"/>
      <c r="GV211" s="5"/>
      <c r="GW211" s="5"/>
      <c r="GX211" s="5"/>
      <c r="GY211" s="5"/>
      <c r="GZ211" s="5"/>
      <c r="HA211" s="5"/>
      <c r="HB211" s="5"/>
      <c r="HC211" s="5"/>
      <c r="HD211" s="5"/>
      <c r="HE211" s="5"/>
      <c r="HF211" s="5"/>
      <c r="HG211" s="5"/>
      <c r="HH211" s="5"/>
      <c r="HI211" s="5"/>
      <c r="HJ211" s="5"/>
      <c r="HK211" s="5"/>
      <c r="HL211" s="5"/>
      <c r="HM211" s="5"/>
      <c r="HN211" s="5"/>
      <c r="HO211" s="5"/>
      <c r="HP211" s="5"/>
      <c r="HQ211" s="5"/>
      <c r="HR211" s="5"/>
      <c r="HS211" s="5"/>
      <c r="HT211" s="5"/>
      <c r="HU211" s="5"/>
      <c r="HV211" s="5"/>
      <c r="HW211" s="5"/>
      <c r="HX211" s="5"/>
      <c r="HY211" s="5"/>
      <c r="HZ211" s="5"/>
      <c r="IA211" s="5"/>
      <c r="IB211" s="5"/>
      <c r="IC211" s="5"/>
      <c r="ID211" s="5"/>
      <c r="IE211" s="5"/>
      <c r="IF211" s="5"/>
      <c r="IG211" s="5"/>
      <c r="IH211" s="5"/>
      <c r="II211" s="5"/>
      <c r="IJ211" s="5"/>
      <c r="IK211" s="5"/>
      <c r="IL211" s="5"/>
      <c r="IM211" s="5"/>
      <c r="IN211" s="5"/>
      <c r="IO211" s="5"/>
      <c r="IP211" s="5"/>
      <c r="IQ211" s="5"/>
      <c r="IR211" s="5"/>
      <c r="IS211" s="5"/>
      <c r="IT211" s="5"/>
      <c r="IU211" s="5"/>
      <c r="IV211" s="5"/>
    </row>
    <row r="212" s="12" customFormat="1" ht="30" customHeight="1" spans="1:256">
      <c r="A212" s="44">
        <v>203</v>
      </c>
      <c r="B212" s="52" t="s">
        <v>1031</v>
      </c>
      <c r="C212" s="51">
        <v>1</v>
      </c>
      <c r="D212" s="52" t="s">
        <v>37</v>
      </c>
      <c r="E212" s="52" t="s">
        <v>476</v>
      </c>
      <c r="F212" s="51" t="s">
        <v>185</v>
      </c>
      <c r="G212" s="51">
        <v>20</v>
      </c>
      <c r="H212" s="52" t="s">
        <v>1032</v>
      </c>
      <c r="I212" s="51" t="s">
        <v>608</v>
      </c>
      <c r="J212" s="84">
        <v>1668</v>
      </c>
      <c r="K212" s="84">
        <v>6347</v>
      </c>
      <c r="L212" s="85">
        <v>120</v>
      </c>
      <c r="M212" s="85"/>
      <c r="N212" s="85"/>
      <c r="O212" s="85">
        <v>120</v>
      </c>
      <c r="P212" s="85"/>
      <c r="Q212" s="85"/>
      <c r="R212" s="85" t="s">
        <v>59</v>
      </c>
      <c r="S212" s="52"/>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5"/>
      <c r="CD212" s="5"/>
      <c r="CE212" s="5"/>
      <c r="CF212" s="5"/>
      <c r="CG212" s="5"/>
      <c r="CH212" s="5"/>
      <c r="CI212" s="5"/>
      <c r="CJ212" s="5"/>
      <c r="CK212" s="5"/>
      <c r="CL212" s="5"/>
      <c r="CM212" s="5"/>
      <c r="CN212" s="5"/>
      <c r="CO212" s="5"/>
      <c r="CP212" s="5"/>
      <c r="CQ212" s="5"/>
      <c r="CR212" s="5"/>
      <c r="CS212" s="5"/>
      <c r="CT212" s="5"/>
      <c r="CU212" s="5"/>
      <c r="CV212" s="5"/>
      <c r="CW212" s="5"/>
      <c r="CX212" s="5"/>
      <c r="CY212" s="5"/>
      <c r="CZ212" s="5"/>
      <c r="DA212" s="5"/>
      <c r="DB212" s="5"/>
      <c r="DC212" s="5"/>
      <c r="DD212" s="5"/>
      <c r="DE212" s="5"/>
      <c r="DF212" s="5"/>
      <c r="DG212" s="5"/>
      <c r="DH212" s="5"/>
      <c r="DI212" s="5"/>
      <c r="DJ212" s="5"/>
      <c r="DK212" s="5"/>
      <c r="DL212" s="5"/>
      <c r="DM212" s="5"/>
      <c r="DN212" s="5"/>
      <c r="DO212" s="5"/>
      <c r="DP212" s="5"/>
      <c r="DQ212" s="5"/>
      <c r="DR212" s="5"/>
      <c r="DS212" s="5"/>
      <c r="DT212" s="5"/>
      <c r="DU212" s="5"/>
      <c r="DV212" s="5"/>
      <c r="DW212" s="5"/>
      <c r="DX212" s="5"/>
      <c r="DY212" s="5"/>
      <c r="DZ212" s="5"/>
      <c r="EA212" s="5"/>
      <c r="EB212" s="5"/>
      <c r="EC212" s="5"/>
      <c r="ED212" s="5"/>
      <c r="EE212" s="5"/>
      <c r="EF212" s="5"/>
      <c r="EG212" s="5"/>
      <c r="EH212" s="5"/>
      <c r="EI212" s="5"/>
      <c r="EJ212" s="5"/>
      <c r="EK212" s="5"/>
      <c r="EL212" s="5"/>
      <c r="EM212" s="5"/>
      <c r="EN212" s="5"/>
      <c r="EO212" s="5"/>
      <c r="EP212" s="5"/>
      <c r="EQ212" s="5"/>
      <c r="ER212" s="5"/>
      <c r="ES212" s="5"/>
      <c r="ET212" s="5"/>
      <c r="EU212" s="5"/>
      <c r="EV212" s="5"/>
      <c r="EW212" s="5"/>
      <c r="EX212" s="5"/>
      <c r="EY212" s="5"/>
      <c r="EZ212" s="5"/>
      <c r="FA212" s="5"/>
      <c r="FB212" s="5"/>
      <c r="FC212" s="5"/>
      <c r="FD212" s="5"/>
      <c r="FE212" s="5"/>
      <c r="FF212" s="5"/>
      <c r="FG212" s="5"/>
      <c r="FH212" s="5"/>
      <c r="FI212" s="5"/>
      <c r="FJ212" s="5"/>
      <c r="FK212" s="5"/>
      <c r="FL212" s="5"/>
      <c r="FM212" s="5"/>
      <c r="FN212" s="5"/>
      <c r="FO212" s="5"/>
      <c r="FP212" s="5"/>
      <c r="FQ212" s="5"/>
      <c r="FR212" s="5"/>
      <c r="FS212" s="5"/>
      <c r="FT212" s="5"/>
      <c r="FU212" s="5"/>
      <c r="FV212" s="5"/>
      <c r="FW212" s="5"/>
      <c r="FX212" s="5"/>
      <c r="FY212" s="5"/>
      <c r="FZ212" s="5"/>
      <c r="GA212" s="5"/>
      <c r="GB212" s="5"/>
      <c r="GC212" s="5"/>
      <c r="GD212" s="5"/>
      <c r="GE212" s="5"/>
      <c r="GF212" s="5"/>
      <c r="GG212" s="5"/>
      <c r="GH212" s="5"/>
      <c r="GI212" s="5"/>
      <c r="GJ212" s="5"/>
      <c r="GK212" s="5"/>
      <c r="GL212" s="5"/>
      <c r="GM212" s="5"/>
      <c r="GN212" s="5"/>
      <c r="GO212" s="5"/>
      <c r="GP212" s="5"/>
      <c r="GQ212" s="5"/>
      <c r="GR212" s="5"/>
      <c r="GS212" s="5"/>
      <c r="GT212" s="5"/>
      <c r="GU212" s="5"/>
      <c r="GV212" s="5"/>
      <c r="GW212" s="5"/>
      <c r="GX212" s="5"/>
      <c r="GY212" s="5"/>
      <c r="GZ212" s="5"/>
      <c r="HA212" s="5"/>
      <c r="HB212" s="5"/>
      <c r="HC212" s="5"/>
      <c r="HD212" s="5"/>
      <c r="HE212" s="5"/>
      <c r="HF212" s="5"/>
      <c r="HG212" s="5"/>
      <c r="HH212" s="5"/>
      <c r="HI212" s="5"/>
      <c r="HJ212" s="5"/>
      <c r="HK212" s="5"/>
      <c r="HL212" s="5"/>
      <c r="HM212" s="5"/>
      <c r="HN212" s="5"/>
      <c r="HO212" s="5"/>
      <c r="HP212" s="5"/>
      <c r="HQ212" s="5"/>
      <c r="HR212" s="5"/>
      <c r="HS212" s="5"/>
      <c r="HT212" s="5"/>
      <c r="HU212" s="5"/>
      <c r="HV212" s="5"/>
      <c r="HW212" s="5"/>
      <c r="HX212" s="5"/>
      <c r="HY212" s="5"/>
      <c r="HZ212" s="5"/>
      <c r="IA212" s="5"/>
      <c r="IB212" s="5"/>
      <c r="IC212" s="5"/>
      <c r="ID212" s="5"/>
      <c r="IE212" s="5"/>
      <c r="IF212" s="5"/>
      <c r="IG212" s="5"/>
      <c r="IH212" s="5"/>
      <c r="II212" s="5"/>
      <c r="IJ212" s="5"/>
      <c r="IK212" s="5"/>
      <c r="IL212" s="5"/>
      <c r="IM212" s="5"/>
      <c r="IN212" s="5"/>
      <c r="IO212" s="5"/>
      <c r="IP212" s="5"/>
      <c r="IQ212" s="5"/>
      <c r="IR212" s="5"/>
      <c r="IS212" s="5"/>
      <c r="IT212" s="5"/>
      <c r="IU212" s="5"/>
      <c r="IV212" s="5"/>
    </row>
    <row r="213" s="12" customFormat="1" ht="30" customHeight="1" spans="1:256">
      <c r="A213" s="44">
        <v>204</v>
      </c>
      <c r="B213" s="52" t="s">
        <v>1033</v>
      </c>
      <c r="C213" s="51">
        <v>1</v>
      </c>
      <c r="D213" s="52" t="s">
        <v>135</v>
      </c>
      <c r="E213" s="52" t="s">
        <v>1013</v>
      </c>
      <c r="F213" s="51" t="s">
        <v>185</v>
      </c>
      <c r="G213" s="51">
        <v>1</v>
      </c>
      <c r="H213" s="52" t="s">
        <v>1034</v>
      </c>
      <c r="I213" s="51" t="s">
        <v>608</v>
      </c>
      <c r="J213" s="84">
        <v>1498</v>
      </c>
      <c r="K213" s="84">
        <v>5893</v>
      </c>
      <c r="L213" s="85">
        <v>260</v>
      </c>
      <c r="M213" s="85">
        <v>260</v>
      </c>
      <c r="N213" s="85"/>
      <c r="O213" s="85"/>
      <c r="P213" s="85"/>
      <c r="Q213" s="85"/>
      <c r="R213" s="85" t="s">
        <v>59</v>
      </c>
      <c r="S213" s="52"/>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5"/>
      <c r="CO213" s="5"/>
      <c r="CP213" s="5"/>
      <c r="CQ213" s="5"/>
      <c r="CR213" s="5"/>
      <c r="CS213" s="5"/>
      <c r="CT213" s="5"/>
      <c r="CU213" s="5"/>
      <c r="CV213" s="5"/>
      <c r="CW213" s="5"/>
      <c r="CX213" s="5"/>
      <c r="CY213" s="5"/>
      <c r="CZ213" s="5"/>
      <c r="DA213" s="5"/>
      <c r="DB213" s="5"/>
      <c r="DC213" s="5"/>
      <c r="DD213" s="5"/>
      <c r="DE213" s="5"/>
      <c r="DF213" s="5"/>
      <c r="DG213" s="5"/>
      <c r="DH213" s="5"/>
      <c r="DI213" s="5"/>
      <c r="DJ213" s="5"/>
      <c r="DK213" s="5"/>
      <c r="DL213" s="5"/>
      <c r="DM213" s="5"/>
      <c r="DN213" s="5"/>
      <c r="DO213" s="5"/>
      <c r="DP213" s="5"/>
      <c r="DQ213" s="5"/>
      <c r="DR213" s="5"/>
      <c r="DS213" s="5"/>
      <c r="DT213" s="5"/>
      <c r="DU213" s="5"/>
      <c r="DV213" s="5"/>
      <c r="DW213" s="5"/>
      <c r="DX213" s="5"/>
      <c r="DY213" s="5"/>
      <c r="DZ213" s="5"/>
      <c r="EA213" s="5"/>
      <c r="EB213" s="5"/>
      <c r="EC213" s="5"/>
      <c r="ED213" s="5"/>
      <c r="EE213" s="5"/>
      <c r="EF213" s="5"/>
      <c r="EG213" s="5"/>
      <c r="EH213" s="5"/>
      <c r="EI213" s="5"/>
      <c r="EJ213" s="5"/>
      <c r="EK213" s="5"/>
      <c r="EL213" s="5"/>
      <c r="EM213" s="5"/>
      <c r="EN213" s="5"/>
      <c r="EO213" s="5"/>
      <c r="EP213" s="5"/>
      <c r="EQ213" s="5"/>
      <c r="ER213" s="5"/>
      <c r="ES213" s="5"/>
      <c r="ET213" s="5"/>
      <c r="EU213" s="5"/>
      <c r="EV213" s="5"/>
      <c r="EW213" s="5"/>
      <c r="EX213" s="5"/>
      <c r="EY213" s="5"/>
      <c r="EZ213" s="5"/>
      <c r="FA213" s="5"/>
      <c r="FB213" s="5"/>
      <c r="FC213" s="5"/>
      <c r="FD213" s="5"/>
      <c r="FE213" s="5"/>
      <c r="FF213" s="5"/>
      <c r="FG213" s="5"/>
      <c r="FH213" s="5"/>
      <c r="FI213" s="5"/>
      <c r="FJ213" s="5"/>
      <c r="FK213" s="5"/>
      <c r="FL213" s="5"/>
      <c r="FM213" s="5"/>
      <c r="FN213" s="5"/>
      <c r="FO213" s="5"/>
      <c r="FP213" s="5"/>
      <c r="FQ213" s="5"/>
      <c r="FR213" s="5"/>
      <c r="FS213" s="5"/>
      <c r="FT213" s="5"/>
      <c r="FU213" s="5"/>
      <c r="FV213" s="5"/>
      <c r="FW213" s="5"/>
      <c r="FX213" s="5"/>
      <c r="FY213" s="5"/>
      <c r="FZ213" s="5"/>
      <c r="GA213" s="5"/>
      <c r="GB213" s="5"/>
      <c r="GC213" s="5"/>
      <c r="GD213" s="5"/>
      <c r="GE213" s="5"/>
      <c r="GF213" s="5"/>
      <c r="GG213" s="5"/>
      <c r="GH213" s="5"/>
      <c r="GI213" s="5"/>
      <c r="GJ213" s="5"/>
      <c r="GK213" s="5"/>
      <c r="GL213" s="5"/>
      <c r="GM213" s="5"/>
      <c r="GN213" s="5"/>
      <c r="GO213" s="5"/>
      <c r="GP213" s="5"/>
      <c r="GQ213" s="5"/>
      <c r="GR213" s="5"/>
      <c r="GS213" s="5"/>
      <c r="GT213" s="5"/>
      <c r="GU213" s="5"/>
      <c r="GV213" s="5"/>
      <c r="GW213" s="5"/>
      <c r="GX213" s="5"/>
      <c r="GY213" s="5"/>
      <c r="GZ213" s="5"/>
      <c r="HA213" s="5"/>
      <c r="HB213" s="5"/>
      <c r="HC213" s="5"/>
      <c r="HD213" s="5"/>
      <c r="HE213" s="5"/>
      <c r="HF213" s="5"/>
      <c r="HG213" s="5"/>
      <c r="HH213" s="5"/>
      <c r="HI213" s="5"/>
      <c r="HJ213" s="5"/>
      <c r="HK213" s="5"/>
      <c r="HL213" s="5"/>
      <c r="HM213" s="5"/>
      <c r="HN213" s="5"/>
      <c r="HO213" s="5"/>
      <c r="HP213" s="5"/>
      <c r="HQ213" s="5"/>
      <c r="HR213" s="5"/>
      <c r="HS213" s="5"/>
      <c r="HT213" s="5"/>
      <c r="HU213" s="5"/>
      <c r="HV213" s="5"/>
      <c r="HW213" s="5"/>
      <c r="HX213" s="5"/>
      <c r="HY213" s="5"/>
      <c r="HZ213" s="5"/>
      <c r="IA213" s="5"/>
      <c r="IB213" s="5"/>
      <c r="IC213" s="5"/>
      <c r="ID213" s="5"/>
      <c r="IE213" s="5"/>
      <c r="IF213" s="5"/>
      <c r="IG213" s="5"/>
      <c r="IH213" s="5"/>
      <c r="II213" s="5"/>
      <c r="IJ213" s="5"/>
      <c r="IK213" s="5"/>
      <c r="IL213" s="5"/>
      <c r="IM213" s="5"/>
      <c r="IN213" s="5"/>
      <c r="IO213" s="5"/>
      <c r="IP213" s="5"/>
      <c r="IQ213" s="5"/>
      <c r="IR213" s="5"/>
      <c r="IS213" s="5"/>
      <c r="IT213" s="5"/>
      <c r="IU213" s="5"/>
      <c r="IV213" s="5"/>
    </row>
    <row r="214" s="12" customFormat="1" ht="30" customHeight="1" spans="1:256">
      <c r="A214" s="44">
        <v>205</v>
      </c>
      <c r="B214" s="52" t="s">
        <v>1035</v>
      </c>
      <c r="C214" s="51">
        <v>1</v>
      </c>
      <c r="D214" s="52" t="s">
        <v>67</v>
      </c>
      <c r="E214" s="233" t="s">
        <v>632</v>
      </c>
      <c r="F214" s="51" t="s">
        <v>185</v>
      </c>
      <c r="G214" s="51">
        <v>1</v>
      </c>
      <c r="H214" s="52" t="s">
        <v>1036</v>
      </c>
      <c r="I214" s="51" t="s">
        <v>608</v>
      </c>
      <c r="J214" s="90">
        <v>5136</v>
      </c>
      <c r="K214" s="90">
        <v>21659</v>
      </c>
      <c r="L214" s="91">
        <v>200</v>
      </c>
      <c r="M214" s="91">
        <v>200</v>
      </c>
      <c r="N214" s="85"/>
      <c r="O214" s="85"/>
      <c r="P214" s="85"/>
      <c r="Q214" s="85"/>
      <c r="R214" s="85" t="s">
        <v>59</v>
      </c>
      <c r="S214" s="52"/>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CS214" s="5"/>
      <c r="CT214" s="5"/>
      <c r="CU214" s="5"/>
      <c r="CV214" s="5"/>
      <c r="CW214" s="5"/>
      <c r="CX214" s="5"/>
      <c r="CY214" s="5"/>
      <c r="CZ214" s="5"/>
      <c r="DA214" s="5"/>
      <c r="DB214" s="5"/>
      <c r="DC214" s="5"/>
      <c r="DD214" s="5"/>
      <c r="DE214" s="5"/>
      <c r="DF214" s="5"/>
      <c r="DG214" s="5"/>
      <c r="DH214" s="5"/>
      <c r="DI214" s="5"/>
      <c r="DJ214" s="5"/>
      <c r="DK214" s="5"/>
      <c r="DL214" s="5"/>
      <c r="DM214" s="5"/>
      <c r="DN214" s="5"/>
      <c r="DO214" s="5"/>
      <c r="DP214" s="5"/>
      <c r="DQ214" s="5"/>
      <c r="DR214" s="5"/>
      <c r="DS214" s="5"/>
      <c r="DT214" s="5"/>
      <c r="DU214" s="5"/>
      <c r="DV214" s="5"/>
      <c r="DW214" s="5"/>
      <c r="DX214" s="5"/>
      <c r="DY214" s="5"/>
      <c r="DZ214" s="5"/>
      <c r="EA214" s="5"/>
      <c r="EB214" s="5"/>
      <c r="EC214" s="5"/>
      <c r="ED214" s="5"/>
      <c r="EE214" s="5"/>
      <c r="EF214" s="5"/>
      <c r="EG214" s="5"/>
      <c r="EH214" s="5"/>
      <c r="EI214" s="5"/>
      <c r="EJ214" s="5"/>
      <c r="EK214" s="5"/>
      <c r="EL214" s="5"/>
      <c r="EM214" s="5"/>
      <c r="EN214" s="5"/>
      <c r="EO214" s="5"/>
      <c r="EP214" s="5"/>
      <c r="EQ214" s="5"/>
      <c r="ER214" s="5"/>
      <c r="ES214" s="5"/>
      <c r="ET214" s="5"/>
      <c r="EU214" s="5"/>
      <c r="EV214" s="5"/>
      <c r="EW214" s="5"/>
      <c r="EX214" s="5"/>
      <c r="EY214" s="5"/>
      <c r="EZ214" s="5"/>
      <c r="FA214" s="5"/>
      <c r="FB214" s="5"/>
      <c r="FC214" s="5"/>
      <c r="FD214" s="5"/>
      <c r="FE214" s="5"/>
      <c r="FF214" s="5"/>
      <c r="FG214" s="5"/>
      <c r="FH214" s="5"/>
      <c r="FI214" s="5"/>
      <c r="FJ214" s="5"/>
      <c r="FK214" s="5"/>
      <c r="FL214" s="5"/>
      <c r="FM214" s="5"/>
      <c r="FN214" s="5"/>
      <c r="FO214" s="5"/>
      <c r="FP214" s="5"/>
      <c r="FQ214" s="5"/>
      <c r="FR214" s="5"/>
      <c r="FS214" s="5"/>
      <c r="FT214" s="5"/>
      <c r="FU214" s="5"/>
      <c r="FV214" s="5"/>
      <c r="FW214" s="5"/>
      <c r="FX214" s="5"/>
      <c r="FY214" s="5"/>
      <c r="FZ214" s="5"/>
      <c r="GA214" s="5"/>
      <c r="GB214" s="5"/>
      <c r="GC214" s="5"/>
      <c r="GD214" s="5"/>
      <c r="GE214" s="5"/>
      <c r="GF214" s="5"/>
      <c r="GG214" s="5"/>
      <c r="GH214" s="5"/>
      <c r="GI214" s="5"/>
      <c r="GJ214" s="5"/>
      <c r="GK214" s="5"/>
      <c r="GL214" s="5"/>
      <c r="GM214" s="5"/>
      <c r="GN214" s="5"/>
      <c r="GO214" s="5"/>
      <c r="GP214" s="5"/>
      <c r="GQ214" s="5"/>
      <c r="GR214" s="5"/>
      <c r="GS214" s="5"/>
      <c r="GT214" s="5"/>
      <c r="GU214" s="5"/>
      <c r="GV214" s="5"/>
      <c r="GW214" s="5"/>
      <c r="GX214" s="5"/>
      <c r="GY214" s="5"/>
      <c r="GZ214" s="5"/>
      <c r="HA214" s="5"/>
      <c r="HB214" s="5"/>
      <c r="HC214" s="5"/>
      <c r="HD214" s="5"/>
      <c r="HE214" s="5"/>
      <c r="HF214" s="5"/>
      <c r="HG214" s="5"/>
      <c r="HH214" s="5"/>
      <c r="HI214" s="5"/>
      <c r="HJ214" s="5"/>
      <c r="HK214" s="5"/>
      <c r="HL214" s="5"/>
      <c r="HM214" s="5"/>
      <c r="HN214" s="5"/>
      <c r="HO214" s="5"/>
      <c r="HP214" s="5"/>
      <c r="HQ214" s="5"/>
      <c r="HR214" s="5"/>
      <c r="HS214" s="5"/>
      <c r="HT214" s="5"/>
      <c r="HU214" s="5"/>
      <c r="HV214" s="5"/>
      <c r="HW214" s="5"/>
      <c r="HX214" s="5"/>
      <c r="HY214" s="5"/>
      <c r="HZ214" s="5"/>
      <c r="IA214" s="5"/>
      <c r="IB214" s="5"/>
      <c r="IC214" s="5"/>
      <c r="ID214" s="5"/>
      <c r="IE214" s="5"/>
      <c r="IF214" s="5"/>
      <c r="IG214" s="5"/>
      <c r="IH214" s="5"/>
      <c r="II214" s="5"/>
      <c r="IJ214" s="5"/>
      <c r="IK214" s="5"/>
      <c r="IL214" s="5"/>
      <c r="IM214" s="5"/>
      <c r="IN214" s="5"/>
      <c r="IO214" s="5"/>
      <c r="IP214" s="5"/>
      <c r="IQ214" s="5"/>
      <c r="IR214" s="5"/>
      <c r="IS214" s="5"/>
      <c r="IT214" s="5"/>
      <c r="IU214" s="5"/>
      <c r="IV214" s="5"/>
    </row>
    <row r="215" s="12" customFormat="1" ht="30" customHeight="1" spans="1:256">
      <c r="A215" s="44">
        <v>206</v>
      </c>
      <c r="B215" s="52" t="s">
        <v>1037</v>
      </c>
      <c r="C215" s="51">
        <v>1</v>
      </c>
      <c r="D215" s="52" t="s">
        <v>159</v>
      </c>
      <c r="E215" s="52" t="s">
        <v>873</v>
      </c>
      <c r="F215" s="51" t="s">
        <v>185</v>
      </c>
      <c r="G215" s="51">
        <v>13</v>
      </c>
      <c r="H215" s="52" t="s">
        <v>1038</v>
      </c>
      <c r="I215" s="51" t="s">
        <v>608</v>
      </c>
      <c r="J215" s="84">
        <v>695</v>
      </c>
      <c r="K215" s="84">
        <v>2106</v>
      </c>
      <c r="L215" s="85">
        <v>260</v>
      </c>
      <c r="M215" s="85"/>
      <c r="N215" s="85">
        <v>260</v>
      </c>
      <c r="O215" s="85"/>
      <c r="P215" s="85"/>
      <c r="Q215" s="85"/>
      <c r="R215" s="85" t="s">
        <v>59</v>
      </c>
      <c r="S215" s="52"/>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c r="CT215" s="5"/>
      <c r="CU215" s="5"/>
      <c r="CV215" s="5"/>
      <c r="CW215" s="5"/>
      <c r="CX215" s="5"/>
      <c r="CY215" s="5"/>
      <c r="CZ215" s="5"/>
      <c r="DA215" s="5"/>
      <c r="DB215" s="5"/>
      <c r="DC215" s="5"/>
      <c r="DD215" s="5"/>
      <c r="DE215" s="5"/>
      <c r="DF215" s="5"/>
      <c r="DG215" s="5"/>
      <c r="DH215" s="5"/>
      <c r="DI215" s="5"/>
      <c r="DJ215" s="5"/>
      <c r="DK215" s="5"/>
      <c r="DL215" s="5"/>
      <c r="DM215" s="5"/>
      <c r="DN215" s="5"/>
      <c r="DO215" s="5"/>
      <c r="DP215" s="5"/>
      <c r="DQ215" s="5"/>
      <c r="DR215" s="5"/>
      <c r="DS215" s="5"/>
      <c r="DT215" s="5"/>
      <c r="DU215" s="5"/>
      <c r="DV215" s="5"/>
      <c r="DW215" s="5"/>
      <c r="DX215" s="5"/>
      <c r="DY215" s="5"/>
      <c r="DZ215" s="5"/>
      <c r="EA215" s="5"/>
      <c r="EB215" s="5"/>
      <c r="EC215" s="5"/>
      <c r="ED215" s="5"/>
      <c r="EE215" s="5"/>
      <c r="EF215" s="5"/>
      <c r="EG215" s="5"/>
      <c r="EH215" s="5"/>
      <c r="EI215" s="5"/>
      <c r="EJ215" s="5"/>
      <c r="EK215" s="5"/>
      <c r="EL215" s="5"/>
      <c r="EM215" s="5"/>
      <c r="EN215" s="5"/>
      <c r="EO215" s="5"/>
      <c r="EP215" s="5"/>
      <c r="EQ215" s="5"/>
      <c r="ER215" s="5"/>
      <c r="ES215" s="5"/>
      <c r="ET215" s="5"/>
      <c r="EU215" s="5"/>
      <c r="EV215" s="5"/>
      <c r="EW215" s="5"/>
      <c r="EX215" s="5"/>
      <c r="EY215" s="5"/>
      <c r="EZ215" s="5"/>
      <c r="FA215" s="5"/>
      <c r="FB215" s="5"/>
      <c r="FC215" s="5"/>
      <c r="FD215" s="5"/>
      <c r="FE215" s="5"/>
      <c r="FF215" s="5"/>
      <c r="FG215" s="5"/>
      <c r="FH215" s="5"/>
      <c r="FI215" s="5"/>
      <c r="FJ215" s="5"/>
      <c r="FK215" s="5"/>
      <c r="FL215" s="5"/>
      <c r="FM215" s="5"/>
      <c r="FN215" s="5"/>
      <c r="FO215" s="5"/>
      <c r="FP215" s="5"/>
      <c r="FQ215" s="5"/>
      <c r="FR215" s="5"/>
      <c r="FS215" s="5"/>
      <c r="FT215" s="5"/>
      <c r="FU215" s="5"/>
      <c r="FV215" s="5"/>
      <c r="FW215" s="5"/>
      <c r="FX215" s="5"/>
      <c r="FY215" s="5"/>
      <c r="FZ215" s="5"/>
      <c r="GA215" s="5"/>
      <c r="GB215" s="5"/>
      <c r="GC215" s="5"/>
      <c r="GD215" s="5"/>
      <c r="GE215" s="5"/>
      <c r="GF215" s="5"/>
      <c r="GG215" s="5"/>
      <c r="GH215" s="5"/>
      <c r="GI215" s="5"/>
      <c r="GJ215" s="5"/>
      <c r="GK215" s="5"/>
      <c r="GL215" s="5"/>
      <c r="GM215" s="5"/>
      <c r="GN215" s="5"/>
      <c r="GO215" s="5"/>
      <c r="GP215" s="5"/>
      <c r="GQ215" s="5"/>
      <c r="GR215" s="5"/>
      <c r="GS215" s="5"/>
      <c r="GT215" s="5"/>
      <c r="GU215" s="5"/>
      <c r="GV215" s="5"/>
      <c r="GW215" s="5"/>
      <c r="GX215" s="5"/>
      <c r="GY215" s="5"/>
      <c r="GZ215" s="5"/>
      <c r="HA215" s="5"/>
      <c r="HB215" s="5"/>
      <c r="HC215" s="5"/>
      <c r="HD215" s="5"/>
      <c r="HE215" s="5"/>
      <c r="HF215" s="5"/>
      <c r="HG215" s="5"/>
      <c r="HH215" s="5"/>
      <c r="HI215" s="5"/>
      <c r="HJ215" s="5"/>
      <c r="HK215" s="5"/>
      <c r="HL215" s="5"/>
      <c r="HM215" s="5"/>
      <c r="HN215" s="5"/>
      <c r="HO215" s="5"/>
      <c r="HP215" s="5"/>
      <c r="HQ215" s="5"/>
      <c r="HR215" s="5"/>
      <c r="HS215" s="5"/>
      <c r="HT215" s="5"/>
      <c r="HU215" s="5"/>
      <c r="HV215" s="5"/>
      <c r="HW215" s="5"/>
      <c r="HX215" s="5"/>
      <c r="HY215" s="5"/>
      <c r="HZ215" s="5"/>
      <c r="IA215" s="5"/>
      <c r="IB215" s="5"/>
      <c r="IC215" s="5"/>
      <c r="ID215" s="5"/>
      <c r="IE215" s="5"/>
      <c r="IF215" s="5"/>
      <c r="IG215" s="5"/>
      <c r="IH215" s="5"/>
      <c r="II215" s="5"/>
      <c r="IJ215" s="5"/>
      <c r="IK215" s="5"/>
      <c r="IL215" s="5"/>
      <c r="IM215" s="5"/>
      <c r="IN215" s="5"/>
      <c r="IO215" s="5"/>
      <c r="IP215" s="5"/>
      <c r="IQ215" s="5"/>
      <c r="IR215" s="5"/>
      <c r="IS215" s="5"/>
      <c r="IT215" s="5"/>
      <c r="IU215" s="5"/>
      <c r="IV215" s="5"/>
    </row>
    <row r="216" s="12" customFormat="1" ht="30" customHeight="1" spans="1:256">
      <c r="A216" s="44">
        <v>207</v>
      </c>
      <c r="B216" s="52" t="s">
        <v>1039</v>
      </c>
      <c r="C216" s="51">
        <v>1</v>
      </c>
      <c r="D216" s="52" t="s">
        <v>203</v>
      </c>
      <c r="E216" s="52" t="s">
        <v>1040</v>
      </c>
      <c r="F216" s="51" t="s">
        <v>185</v>
      </c>
      <c r="G216" s="51">
        <v>4</v>
      </c>
      <c r="H216" s="52" t="s">
        <v>1041</v>
      </c>
      <c r="I216" s="51" t="s">
        <v>608</v>
      </c>
      <c r="J216" s="84">
        <v>319</v>
      </c>
      <c r="K216" s="84">
        <v>1236</v>
      </c>
      <c r="L216" s="85">
        <v>19</v>
      </c>
      <c r="M216" s="85"/>
      <c r="N216" s="85"/>
      <c r="O216" s="85">
        <v>19</v>
      </c>
      <c r="P216" s="85"/>
      <c r="Q216" s="85"/>
      <c r="R216" s="85" t="s">
        <v>59</v>
      </c>
      <c r="S216" s="52"/>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5"/>
      <c r="CZ216" s="5"/>
      <c r="DA216" s="5"/>
      <c r="DB216" s="5"/>
      <c r="DC216" s="5"/>
      <c r="DD216" s="5"/>
      <c r="DE216" s="5"/>
      <c r="DF216" s="5"/>
      <c r="DG216" s="5"/>
      <c r="DH216" s="5"/>
      <c r="DI216" s="5"/>
      <c r="DJ216" s="5"/>
      <c r="DK216" s="5"/>
      <c r="DL216" s="5"/>
      <c r="DM216" s="5"/>
      <c r="DN216" s="5"/>
      <c r="DO216" s="5"/>
      <c r="DP216" s="5"/>
      <c r="DQ216" s="5"/>
      <c r="DR216" s="5"/>
      <c r="DS216" s="5"/>
      <c r="DT216" s="5"/>
      <c r="DU216" s="5"/>
      <c r="DV216" s="5"/>
      <c r="DW216" s="5"/>
      <c r="DX216" s="5"/>
      <c r="DY216" s="5"/>
      <c r="DZ216" s="5"/>
      <c r="EA216" s="5"/>
      <c r="EB216" s="5"/>
      <c r="EC216" s="5"/>
      <c r="ED216" s="5"/>
      <c r="EE216" s="5"/>
      <c r="EF216" s="5"/>
      <c r="EG216" s="5"/>
      <c r="EH216" s="5"/>
      <c r="EI216" s="5"/>
      <c r="EJ216" s="5"/>
      <c r="EK216" s="5"/>
      <c r="EL216" s="5"/>
      <c r="EM216" s="5"/>
      <c r="EN216" s="5"/>
      <c r="EO216" s="5"/>
      <c r="EP216" s="5"/>
      <c r="EQ216" s="5"/>
      <c r="ER216" s="5"/>
      <c r="ES216" s="5"/>
      <c r="ET216" s="5"/>
      <c r="EU216" s="5"/>
      <c r="EV216" s="5"/>
      <c r="EW216" s="5"/>
      <c r="EX216" s="5"/>
      <c r="EY216" s="5"/>
      <c r="EZ216" s="5"/>
      <c r="FA216" s="5"/>
      <c r="FB216" s="5"/>
      <c r="FC216" s="5"/>
      <c r="FD216" s="5"/>
      <c r="FE216" s="5"/>
      <c r="FF216" s="5"/>
      <c r="FG216" s="5"/>
      <c r="FH216" s="5"/>
      <c r="FI216" s="5"/>
      <c r="FJ216" s="5"/>
      <c r="FK216" s="5"/>
      <c r="FL216" s="5"/>
      <c r="FM216" s="5"/>
      <c r="FN216" s="5"/>
      <c r="FO216" s="5"/>
      <c r="FP216" s="5"/>
      <c r="FQ216" s="5"/>
      <c r="FR216" s="5"/>
      <c r="FS216" s="5"/>
      <c r="FT216" s="5"/>
      <c r="FU216" s="5"/>
      <c r="FV216" s="5"/>
      <c r="FW216" s="5"/>
      <c r="FX216" s="5"/>
      <c r="FY216" s="5"/>
      <c r="FZ216" s="5"/>
      <c r="GA216" s="5"/>
      <c r="GB216" s="5"/>
      <c r="GC216" s="5"/>
      <c r="GD216" s="5"/>
      <c r="GE216" s="5"/>
      <c r="GF216" s="5"/>
      <c r="GG216" s="5"/>
      <c r="GH216" s="5"/>
      <c r="GI216" s="5"/>
      <c r="GJ216" s="5"/>
      <c r="GK216" s="5"/>
      <c r="GL216" s="5"/>
      <c r="GM216" s="5"/>
      <c r="GN216" s="5"/>
      <c r="GO216" s="5"/>
      <c r="GP216" s="5"/>
      <c r="GQ216" s="5"/>
      <c r="GR216" s="5"/>
      <c r="GS216" s="5"/>
      <c r="GT216" s="5"/>
      <c r="GU216" s="5"/>
      <c r="GV216" s="5"/>
      <c r="GW216" s="5"/>
      <c r="GX216" s="5"/>
      <c r="GY216" s="5"/>
      <c r="GZ216" s="5"/>
      <c r="HA216" s="5"/>
      <c r="HB216" s="5"/>
      <c r="HC216" s="5"/>
      <c r="HD216" s="5"/>
      <c r="HE216" s="5"/>
      <c r="HF216" s="5"/>
      <c r="HG216" s="5"/>
      <c r="HH216" s="5"/>
      <c r="HI216" s="5"/>
      <c r="HJ216" s="5"/>
      <c r="HK216" s="5"/>
      <c r="HL216" s="5"/>
      <c r="HM216" s="5"/>
      <c r="HN216" s="5"/>
      <c r="HO216" s="5"/>
      <c r="HP216" s="5"/>
      <c r="HQ216" s="5"/>
      <c r="HR216" s="5"/>
      <c r="HS216" s="5"/>
      <c r="HT216" s="5"/>
      <c r="HU216" s="5"/>
      <c r="HV216" s="5"/>
      <c r="HW216" s="5"/>
      <c r="HX216" s="5"/>
      <c r="HY216" s="5"/>
      <c r="HZ216" s="5"/>
      <c r="IA216" s="5"/>
      <c r="IB216" s="5"/>
      <c r="IC216" s="5"/>
      <c r="ID216" s="5"/>
      <c r="IE216" s="5"/>
      <c r="IF216" s="5"/>
      <c r="IG216" s="5"/>
      <c r="IH216" s="5"/>
      <c r="II216" s="5"/>
      <c r="IJ216" s="5"/>
      <c r="IK216" s="5"/>
      <c r="IL216" s="5"/>
      <c r="IM216" s="5"/>
      <c r="IN216" s="5"/>
      <c r="IO216" s="5"/>
      <c r="IP216" s="5"/>
      <c r="IQ216" s="5"/>
      <c r="IR216" s="5"/>
      <c r="IS216" s="5"/>
      <c r="IT216" s="5"/>
      <c r="IU216" s="5"/>
      <c r="IV216" s="5"/>
    </row>
    <row r="217" s="12" customFormat="1" ht="51" customHeight="1" spans="1:256">
      <c r="A217" s="44">
        <v>208</v>
      </c>
      <c r="B217" s="52" t="s">
        <v>1042</v>
      </c>
      <c r="C217" s="51">
        <v>12</v>
      </c>
      <c r="D217" s="12" t="s">
        <v>753</v>
      </c>
      <c r="E217" s="52" t="s">
        <v>754</v>
      </c>
      <c r="F217" s="51" t="s">
        <v>185</v>
      </c>
      <c r="G217" s="51">
        <v>12</v>
      </c>
      <c r="H217" s="52" t="s">
        <v>1043</v>
      </c>
      <c r="I217" s="51" t="s">
        <v>608</v>
      </c>
      <c r="J217" s="84">
        <v>963</v>
      </c>
      <c r="K217" s="84">
        <v>3456</v>
      </c>
      <c r="L217" s="85">
        <v>300</v>
      </c>
      <c r="M217" s="85">
        <v>300</v>
      </c>
      <c r="N217" s="85"/>
      <c r="O217" s="85"/>
      <c r="P217" s="85"/>
      <c r="Q217" s="85"/>
      <c r="R217" s="85" t="s">
        <v>98</v>
      </c>
      <c r="S217" s="52"/>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c r="CW217" s="5"/>
      <c r="CX217" s="5"/>
      <c r="CY217" s="5"/>
      <c r="CZ217" s="5"/>
      <c r="DA217" s="5"/>
      <c r="DB217" s="5"/>
      <c r="DC217" s="5"/>
      <c r="DD217" s="5"/>
      <c r="DE217" s="5"/>
      <c r="DF217" s="5"/>
      <c r="DG217" s="5"/>
      <c r="DH217" s="5"/>
      <c r="DI217" s="5"/>
      <c r="DJ217" s="5"/>
      <c r="DK217" s="5"/>
      <c r="DL217" s="5"/>
      <c r="DM217" s="5"/>
      <c r="DN217" s="5"/>
      <c r="DO217" s="5"/>
      <c r="DP217" s="5"/>
      <c r="DQ217" s="5"/>
      <c r="DR217" s="5"/>
      <c r="DS217" s="5"/>
      <c r="DT217" s="5"/>
      <c r="DU217" s="5"/>
      <c r="DV217" s="5"/>
      <c r="DW217" s="5"/>
      <c r="DX217" s="5"/>
      <c r="DY217" s="5"/>
      <c r="DZ217" s="5"/>
      <c r="EA217" s="5"/>
      <c r="EB217" s="5"/>
      <c r="EC217" s="5"/>
      <c r="ED217" s="5"/>
      <c r="EE217" s="5"/>
      <c r="EF217" s="5"/>
      <c r="EG217" s="5"/>
      <c r="EH217" s="5"/>
      <c r="EI217" s="5"/>
      <c r="EJ217" s="5"/>
      <c r="EK217" s="5"/>
      <c r="EL217" s="5"/>
      <c r="EM217" s="5"/>
      <c r="EN217" s="5"/>
      <c r="EO217" s="5"/>
      <c r="EP217" s="5"/>
      <c r="EQ217" s="5"/>
      <c r="ER217" s="5"/>
      <c r="ES217" s="5"/>
      <c r="ET217" s="5"/>
      <c r="EU217" s="5"/>
      <c r="EV217" s="5"/>
      <c r="EW217" s="5"/>
      <c r="EX217" s="5"/>
      <c r="EY217" s="5"/>
      <c r="EZ217" s="5"/>
      <c r="FA217" s="5"/>
      <c r="FB217" s="5"/>
      <c r="FC217" s="5"/>
      <c r="FD217" s="5"/>
      <c r="FE217" s="5"/>
      <c r="FF217" s="5"/>
      <c r="FG217" s="5"/>
      <c r="FH217" s="5"/>
      <c r="FI217" s="5"/>
      <c r="FJ217" s="5"/>
      <c r="FK217" s="5"/>
      <c r="FL217" s="5"/>
      <c r="FM217" s="5"/>
      <c r="FN217" s="5"/>
      <c r="FO217" s="5"/>
      <c r="FP217" s="5"/>
      <c r="FQ217" s="5"/>
      <c r="FR217" s="5"/>
      <c r="FS217" s="5"/>
      <c r="FT217" s="5"/>
      <c r="FU217" s="5"/>
      <c r="FV217" s="5"/>
      <c r="FW217" s="5"/>
      <c r="FX217" s="5"/>
      <c r="FY217" s="5"/>
      <c r="FZ217" s="5"/>
      <c r="GA217" s="5"/>
      <c r="GB217" s="5"/>
      <c r="GC217" s="5"/>
      <c r="GD217" s="5"/>
      <c r="GE217" s="5"/>
      <c r="GF217" s="5"/>
      <c r="GG217" s="5"/>
      <c r="GH217" s="5"/>
      <c r="GI217" s="5"/>
      <c r="GJ217" s="5"/>
      <c r="GK217" s="5"/>
      <c r="GL217" s="5"/>
      <c r="GM217" s="5"/>
      <c r="GN217" s="5"/>
      <c r="GO217" s="5"/>
      <c r="GP217" s="5"/>
      <c r="GQ217" s="5"/>
      <c r="GR217" s="5"/>
      <c r="GS217" s="5"/>
      <c r="GT217" s="5"/>
      <c r="GU217" s="5"/>
      <c r="GV217" s="5"/>
      <c r="GW217" s="5"/>
      <c r="GX217" s="5"/>
      <c r="GY217" s="5"/>
      <c r="GZ217" s="5"/>
      <c r="HA217" s="5"/>
      <c r="HB217" s="5"/>
      <c r="HC217" s="5"/>
      <c r="HD217" s="5"/>
      <c r="HE217" s="5"/>
      <c r="HF217" s="5"/>
      <c r="HG217" s="5"/>
      <c r="HH217" s="5"/>
      <c r="HI217" s="5"/>
      <c r="HJ217" s="5"/>
      <c r="HK217" s="5"/>
      <c r="HL217" s="5"/>
      <c r="HM217" s="5"/>
      <c r="HN217" s="5"/>
      <c r="HO217" s="5"/>
      <c r="HP217" s="5"/>
      <c r="HQ217" s="5"/>
      <c r="HR217" s="5"/>
      <c r="HS217" s="5"/>
      <c r="HT217" s="5"/>
      <c r="HU217" s="5"/>
      <c r="HV217" s="5"/>
      <c r="HW217" s="5"/>
      <c r="HX217" s="5"/>
      <c r="HY217" s="5"/>
      <c r="HZ217" s="5"/>
      <c r="IA217" s="5"/>
      <c r="IB217" s="5"/>
      <c r="IC217" s="5"/>
      <c r="ID217" s="5"/>
      <c r="IE217" s="5"/>
      <c r="IF217" s="5"/>
      <c r="IG217" s="5"/>
      <c r="IH217" s="5"/>
      <c r="II217" s="5"/>
      <c r="IJ217" s="5"/>
      <c r="IK217" s="5"/>
      <c r="IL217" s="5"/>
      <c r="IM217" s="5"/>
      <c r="IN217" s="5"/>
      <c r="IO217" s="5"/>
      <c r="IP217" s="5"/>
      <c r="IQ217" s="5"/>
      <c r="IR217" s="5"/>
      <c r="IS217" s="5"/>
      <c r="IT217" s="5"/>
      <c r="IU217" s="5"/>
      <c r="IV217" s="5"/>
    </row>
    <row r="218" s="215" customFormat="1" ht="30" customHeight="1" spans="1:256">
      <c r="A218" s="44">
        <v>209</v>
      </c>
      <c r="B218" s="178" t="s">
        <v>533</v>
      </c>
      <c r="C218" s="197">
        <f>SUM(C219:C220)</f>
        <v>2</v>
      </c>
      <c r="D218" s="197"/>
      <c r="E218" s="197"/>
      <c r="F218" s="197" t="s">
        <v>185</v>
      </c>
      <c r="G218" s="197">
        <f t="shared" ref="D218:Q218" si="44">SUM(G219:G220)</f>
        <v>6</v>
      </c>
      <c r="H218" s="197"/>
      <c r="I218" s="197"/>
      <c r="J218" s="197">
        <f t="shared" si="44"/>
        <v>5656</v>
      </c>
      <c r="K218" s="197">
        <f t="shared" si="44"/>
        <v>23693</v>
      </c>
      <c r="L218" s="211">
        <f t="shared" si="44"/>
        <v>410</v>
      </c>
      <c r="M218" s="211">
        <f t="shared" si="44"/>
        <v>410</v>
      </c>
      <c r="N218" s="211">
        <f t="shared" si="44"/>
        <v>0</v>
      </c>
      <c r="O218" s="211">
        <f t="shared" si="44"/>
        <v>0</v>
      </c>
      <c r="P218" s="211">
        <f t="shared" si="44"/>
        <v>0</v>
      </c>
      <c r="Q218" s="211">
        <f t="shared" si="44"/>
        <v>0</v>
      </c>
      <c r="R218" s="211"/>
      <c r="S218" s="178"/>
      <c r="T218" s="218"/>
      <c r="U218" s="218"/>
      <c r="V218" s="218"/>
      <c r="W218" s="218"/>
      <c r="X218" s="218"/>
      <c r="Y218" s="218"/>
      <c r="Z218" s="218"/>
      <c r="AA218" s="218"/>
      <c r="AB218" s="218"/>
      <c r="AC218" s="218"/>
      <c r="AD218" s="218"/>
      <c r="AE218" s="218"/>
      <c r="AF218" s="218"/>
      <c r="AG218" s="218"/>
      <c r="AH218" s="218"/>
      <c r="AI218" s="218"/>
      <c r="AJ218" s="218"/>
      <c r="AK218" s="218"/>
      <c r="AL218" s="218"/>
      <c r="AM218" s="218"/>
      <c r="AN218" s="218"/>
      <c r="AO218" s="218"/>
      <c r="AP218" s="218"/>
      <c r="AQ218" s="218"/>
      <c r="AR218" s="218"/>
      <c r="AS218" s="218"/>
      <c r="AT218" s="218"/>
      <c r="AU218" s="218"/>
      <c r="AV218" s="218"/>
      <c r="AW218" s="218"/>
      <c r="AX218" s="218"/>
      <c r="AY218" s="218"/>
      <c r="AZ218" s="218"/>
      <c r="BA218" s="218"/>
      <c r="BB218" s="218"/>
      <c r="BC218" s="218"/>
      <c r="BD218" s="218"/>
      <c r="BE218" s="218"/>
      <c r="BF218" s="218"/>
      <c r="BG218" s="218"/>
      <c r="BH218" s="218"/>
      <c r="BI218" s="218"/>
      <c r="BJ218" s="218"/>
      <c r="BK218" s="218"/>
      <c r="BL218" s="218"/>
      <c r="BM218" s="218"/>
      <c r="BN218" s="218"/>
      <c r="BO218" s="218"/>
      <c r="BP218" s="218"/>
      <c r="BQ218" s="218"/>
      <c r="BR218" s="218"/>
      <c r="BS218" s="218"/>
      <c r="BT218" s="218"/>
      <c r="BU218" s="218"/>
      <c r="BV218" s="218"/>
      <c r="BW218" s="218"/>
      <c r="BX218" s="218"/>
      <c r="BY218" s="218"/>
      <c r="BZ218" s="218"/>
      <c r="CA218" s="218"/>
      <c r="CB218" s="218"/>
      <c r="CC218" s="218"/>
      <c r="CD218" s="218"/>
      <c r="CE218" s="218"/>
      <c r="CF218" s="218"/>
      <c r="CG218" s="218"/>
      <c r="CH218" s="218"/>
      <c r="CI218" s="218"/>
      <c r="CJ218" s="218"/>
      <c r="CK218" s="218"/>
      <c r="CL218" s="218"/>
      <c r="CM218" s="218"/>
      <c r="CN218" s="218"/>
      <c r="CO218" s="218"/>
      <c r="CP218" s="218"/>
      <c r="CQ218" s="218"/>
      <c r="CR218" s="218"/>
      <c r="CS218" s="218"/>
      <c r="CT218" s="218"/>
      <c r="CU218" s="218"/>
      <c r="CV218" s="218"/>
      <c r="CW218" s="218"/>
      <c r="CX218" s="218"/>
      <c r="CY218" s="218"/>
      <c r="CZ218" s="218"/>
      <c r="DA218" s="218"/>
      <c r="DB218" s="218"/>
      <c r="DC218" s="218"/>
      <c r="DD218" s="218"/>
      <c r="DE218" s="218"/>
      <c r="DF218" s="218"/>
      <c r="DG218" s="218"/>
      <c r="DH218" s="218"/>
      <c r="DI218" s="218"/>
      <c r="DJ218" s="218"/>
      <c r="DK218" s="218"/>
      <c r="DL218" s="218"/>
      <c r="DM218" s="218"/>
      <c r="DN218" s="218"/>
      <c r="DO218" s="218"/>
      <c r="DP218" s="218"/>
      <c r="DQ218" s="218"/>
      <c r="DR218" s="218"/>
      <c r="DS218" s="218"/>
      <c r="DT218" s="218"/>
      <c r="DU218" s="218"/>
      <c r="DV218" s="218"/>
      <c r="DW218" s="218"/>
      <c r="DX218" s="218"/>
      <c r="DY218" s="218"/>
      <c r="DZ218" s="218"/>
      <c r="EA218" s="218"/>
      <c r="EB218" s="218"/>
      <c r="EC218" s="218"/>
      <c r="ED218" s="218"/>
      <c r="EE218" s="218"/>
      <c r="EF218" s="218"/>
      <c r="EG218" s="218"/>
      <c r="EH218" s="218"/>
      <c r="EI218" s="218"/>
      <c r="EJ218" s="218"/>
      <c r="EK218" s="218"/>
      <c r="EL218" s="218"/>
      <c r="EM218" s="218"/>
      <c r="EN218" s="218"/>
      <c r="EO218" s="218"/>
      <c r="EP218" s="218"/>
      <c r="EQ218" s="218"/>
      <c r="ER218" s="218"/>
      <c r="ES218" s="218"/>
      <c r="ET218" s="218"/>
      <c r="EU218" s="218"/>
      <c r="EV218" s="218"/>
      <c r="EW218" s="218"/>
      <c r="EX218" s="218"/>
      <c r="EY218" s="218"/>
      <c r="EZ218" s="218"/>
      <c r="FA218" s="218"/>
      <c r="FB218" s="218"/>
      <c r="FC218" s="218"/>
      <c r="FD218" s="218"/>
      <c r="FE218" s="218"/>
      <c r="FF218" s="218"/>
      <c r="FG218" s="218"/>
      <c r="FH218" s="218"/>
      <c r="FI218" s="218"/>
      <c r="FJ218" s="218"/>
      <c r="FK218" s="218"/>
      <c r="FL218" s="218"/>
      <c r="FM218" s="218"/>
      <c r="FN218" s="218"/>
      <c r="FO218" s="218"/>
      <c r="FP218" s="218"/>
      <c r="FQ218" s="218"/>
      <c r="FR218" s="218"/>
      <c r="FS218" s="218"/>
      <c r="FT218" s="218"/>
      <c r="FU218" s="218"/>
      <c r="FV218" s="218"/>
      <c r="FW218" s="218"/>
      <c r="FX218" s="218"/>
      <c r="FY218" s="218"/>
      <c r="FZ218" s="218"/>
      <c r="GA218" s="218"/>
      <c r="GB218" s="218"/>
      <c r="GC218" s="218"/>
      <c r="GD218" s="218"/>
      <c r="GE218" s="218"/>
      <c r="GF218" s="218"/>
      <c r="GG218" s="218"/>
      <c r="GH218" s="218"/>
      <c r="GI218" s="218"/>
      <c r="GJ218" s="218"/>
      <c r="GK218" s="218"/>
      <c r="GL218" s="218"/>
      <c r="GM218" s="218"/>
      <c r="GN218" s="218"/>
      <c r="GO218" s="218"/>
      <c r="GP218" s="218"/>
      <c r="GQ218" s="218"/>
      <c r="GR218" s="218"/>
      <c r="GS218" s="218"/>
      <c r="GT218" s="218"/>
      <c r="GU218" s="218"/>
      <c r="GV218" s="218"/>
      <c r="GW218" s="218"/>
      <c r="GX218" s="218"/>
      <c r="GY218" s="218"/>
      <c r="GZ218" s="218"/>
      <c r="HA218" s="218"/>
      <c r="HB218" s="218"/>
      <c r="HC218" s="218"/>
      <c r="HD218" s="218"/>
      <c r="HE218" s="218"/>
      <c r="HF218" s="218"/>
      <c r="HG218" s="218"/>
      <c r="HH218" s="218"/>
      <c r="HI218" s="218"/>
      <c r="HJ218" s="218"/>
      <c r="HK218" s="218"/>
      <c r="HL218" s="218"/>
      <c r="HM218" s="218"/>
      <c r="HN218" s="218"/>
      <c r="HO218" s="218"/>
      <c r="HP218" s="218"/>
      <c r="HQ218" s="218"/>
      <c r="HR218" s="218"/>
      <c r="HS218" s="218"/>
      <c r="HT218" s="218"/>
      <c r="HU218" s="218"/>
      <c r="HV218" s="218"/>
      <c r="HW218" s="218"/>
      <c r="HX218" s="218"/>
      <c r="HY218" s="218"/>
      <c r="HZ218" s="218"/>
      <c r="IA218" s="218"/>
      <c r="IB218" s="218"/>
      <c r="IC218" s="218"/>
      <c r="ID218" s="218"/>
      <c r="IE218" s="218"/>
      <c r="IF218" s="218"/>
      <c r="IG218" s="218"/>
      <c r="IH218" s="218"/>
      <c r="II218" s="218"/>
      <c r="IJ218" s="218"/>
      <c r="IK218" s="218"/>
      <c r="IL218" s="218"/>
      <c r="IM218" s="218"/>
      <c r="IN218" s="218"/>
      <c r="IO218" s="218"/>
      <c r="IP218" s="218"/>
      <c r="IQ218" s="218"/>
      <c r="IR218" s="218"/>
      <c r="IS218" s="218"/>
      <c r="IT218" s="218"/>
      <c r="IU218" s="218"/>
      <c r="IV218" s="218"/>
    </row>
    <row r="219" s="12" customFormat="1" ht="49" customHeight="1" spans="1:256">
      <c r="A219" s="44">
        <v>210</v>
      </c>
      <c r="B219" s="52" t="s">
        <v>1044</v>
      </c>
      <c r="C219" s="51">
        <v>1</v>
      </c>
      <c r="D219" s="52" t="s">
        <v>41</v>
      </c>
      <c r="E219" s="52" t="s">
        <v>1045</v>
      </c>
      <c r="F219" s="51" t="s">
        <v>185</v>
      </c>
      <c r="G219" s="51">
        <v>5</v>
      </c>
      <c r="H219" s="52" t="s">
        <v>1046</v>
      </c>
      <c r="I219" s="51" t="s">
        <v>608</v>
      </c>
      <c r="J219" s="51">
        <v>520</v>
      </c>
      <c r="K219" s="51">
        <v>2034</v>
      </c>
      <c r="L219" s="85">
        <v>190</v>
      </c>
      <c r="M219" s="85">
        <v>190</v>
      </c>
      <c r="N219" s="85"/>
      <c r="O219" s="85"/>
      <c r="P219" s="85"/>
      <c r="Q219" s="85"/>
      <c r="R219" s="85" t="s">
        <v>35</v>
      </c>
      <c r="S219" s="52"/>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
      <c r="DJ219" s="5"/>
      <c r="DK219" s="5"/>
      <c r="DL219" s="5"/>
      <c r="DM219" s="5"/>
      <c r="DN219" s="5"/>
      <c r="DO219" s="5"/>
      <c r="DP219" s="5"/>
      <c r="DQ219" s="5"/>
      <c r="DR219" s="5"/>
      <c r="DS219" s="5"/>
      <c r="DT219" s="5"/>
      <c r="DU219" s="5"/>
      <c r="DV219" s="5"/>
      <c r="DW219" s="5"/>
      <c r="DX219" s="5"/>
      <c r="DY219" s="5"/>
      <c r="DZ219" s="5"/>
      <c r="EA219" s="5"/>
      <c r="EB219" s="5"/>
      <c r="EC219" s="5"/>
      <c r="ED219" s="5"/>
      <c r="EE219" s="5"/>
      <c r="EF219" s="5"/>
      <c r="EG219" s="5"/>
      <c r="EH219" s="5"/>
      <c r="EI219" s="5"/>
      <c r="EJ219" s="5"/>
      <c r="EK219" s="5"/>
      <c r="EL219" s="5"/>
      <c r="EM219" s="5"/>
      <c r="EN219" s="5"/>
      <c r="EO219" s="5"/>
      <c r="EP219" s="5"/>
      <c r="EQ219" s="5"/>
      <c r="ER219" s="5"/>
      <c r="ES219" s="5"/>
      <c r="ET219" s="5"/>
      <c r="EU219" s="5"/>
      <c r="EV219" s="5"/>
      <c r="EW219" s="5"/>
      <c r="EX219" s="5"/>
      <c r="EY219" s="5"/>
      <c r="EZ219" s="5"/>
      <c r="FA219" s="5"/>
      <c r="FB219" s="5"/>
      <c r="FC219" s="5"/>
      <c r="FD219" s="5"/>
      <c r="FE219" s="5"/>
      <c r="FF219" s="5"/>
      <c r="FG219" s="5"/>
      <c r="FH219" s="5"/>
      <c r="FI219" s="5"/>
      <c r="FJ219" s="5"/>
      <c r="FK219" s="5"/>
      <c r="FL219" s="5"/>
      <c r="FM219" s="5"/>
      <c r="FN219" s="5"/>
      <c r="FO219" s="5"/>
      <c r="FP219" s="5"/>
      <c r="FQ219" s="5"/>
      <c r="FR219" s="5"/>
      <c r="FS219" s="5"/>
      <c r="FT219" s="5"/>
      <c r="FU219" s="5"/>
      <c r="FV219" s="5"/>
      <c r="FW219" s="5"/>
      <c r="FX219" s="5"/>
      <c r="FY219" s="5"/>
      <c r="FZ219" s="5"/>
      <c r="GA219" s="5"/>
      <c r="GB219" s="5"/>
      <c r="GC219" s="5"/>
      <c r="GD219" s="5"/>
      <c r="GE219" s="5"/>
      <c r="GF219" s="5"/>
      <c r="GG219" s="5"/>
      <c r="GH219" s="5"/>
      <c r="GI219" s="5"/>
      <c r="GJ219" s="5"/>
      <c r="GK219" s="5"/>
      <c r="GL219" s="5"/>
      <c r="GM219" s="5"/>
      <c r="GN219" s="5"/>
      <c r="GO219" s="5"/>
      <c r="GP219" s="5"/>
      <c r="GQ219" s="5"/>
      <c r="GR219" s="5"/>
      <c r="GS219" s="5"/>
      <c r="GT219" s="5"/>
      <c r="GU219" s="5"/>
      <c r="GV219" s="5"/>
      <c r="GW219" s="5"/>
      <c r="GX219" s="5"/>
      <c r="GY219" s="5"/>
      <c r="GZ219" s="5"/>
      <c r="HA219" s="5"/>
      <c r="HB219" s="5"/>
      <c r="HC219" s="5"/>
      <c r="HD219" s="5"/>
      <c r="HE219" s="5"/>
      <c r="HF219" s="5"/>
      <c r="HG219" s="5"/>
      <c r="HH219" s="5"/>
      <c r="HI219" s="5"/>
      <c r="HJ219" s="5"/>
      <c r="HK219" s="5"/>
      <c r="HL219" s="5"/>
      <c r="HM219" s="5"/>
      <c r="HN219" s="5"/>
      <c r="HO219" s="5"/>
      <c r="HP219" s="5"/>
      <c r="HQ219" s="5"/>
      <c r="HR219" s="5"/>
      <c r="HS219" s="5"/>
      <c r="HT219" s="5"/>
      <c r="HU219" s="5"/>
      <c r="HV219" s="5"/>
      <c r="HW219" s="5"/>
      <c r="HX219" s="5"/>
      <c r="HY219" s="5"/>
      <c r="HZ219" s="5"/>
      <c r="IA219" s="5"/>
      <c r="IB219" s="5"/>
      <c r="IC219" s="5"/>
      <c r="ID219" s="5"/>
      <c r="IE219" s="5"/>
      <c r="IF219" s="5"/>
      <c r="IG219" s="5"/>
      <c r="IH219" s="5"/>
      <c r="II219" s="5"/>
      <c r="IJ219" s="5"/>
      <c r="IK219" s="5"/>
      <c r="IL219" s="5"/>
      <c r="IM219" s="5"/>
      <c r="IN219" s="5"/>
      <c r="IO219" s="5"/>
      <c r="IP219" s="5"/>
      <c r="IQ219" s="5"/>
      <c r="IR219" s="5"/>
      <c r="IS219" s="5"/>
      <c r="IT219" s="5"/>
      <c r="IU219" s="5"/>
      <c r="IV219" s="5"/>
    </row>
    <row r="220" s="12" customFormat="1" ht="30" customHeight="1" spans="1:256">
      <c r="A220" s="44">
        <v>211</v>
      </c>
      <c r="B220" s="52" t="s">
        <v>1047</v>
      </c>
      <c r="C220" s="51">
        <v>1</v>
      </c>
      <c r="D220" s="52" t="s">
        <v>67</v>
      </c>
      <c r="E220" s="52" t="s">
        <v>632</v>
      </c>
      <c r="F220" s="51" t="s">
        <v>185</v>
      </c>
      <c r="G220" s="51">
        <v>1</v>
      </c>
      <c r="H220" s="52" t="s">
        <v>1048</v>
      </c>
      <c r="I220" s="51" t="s">
        <v>608</v>
      </c>
      <c r="J220" s="90">
        <v>5136</v>
      </c>
      <c r="K220" s="90">
        <v>21659</v>
      </c>
      <c r="L220" s="85">
        <v>220</v>
      </c>
      <c r="M220" s="85">
        <v>220</v>
      </c>
      <c r="N220" s="85"/>
      <c r="O220" s="85"/>
      <c r="P220" s="85"/>
      <c r="Q220" s="85"/>
      <c r="R220" s="85" t="s">
        <v>35</v>
      </c>
      <c r="S220" s="52"/>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5"/>
      <c r="CB220" s="5"/>
      <c r="CC220" s="5"/>
      <c r="CD220" s="5"/>
      <c r="CE220" s="5"/>
      <c r="CF220" s="5"/>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c r="DH220" s="5"/>
      <c r="DI220" s="5"/>
      <c r="DJ220" s="5"/>
      <c r="DK220" s="5"/>
      <c r="DL220" s="5"/>
      <c r="DM220" s="5"/>
      <c r="DN220" s="5"/>
      <c r="DO220" s="5"/>
      <c r="DP220" s="5"/>
      <c r="DQ220" s="5"/>
      <c r="DR220" s="5"/>
      <c r="DS220" s="5"/>
      <c r="DT220" s="5"/>
      <c r="DU220" s="5"/>
      <c r="DV220" s="5"/>
      <c r="DW220" s="5"/>
      <c r="DX220" s="5"/>
      <c r="DY220" s="5"/>
      <c r="DZ220" s="5"/>
      <c r="EA220" s="5"/>
      <c r="EB220" s="5"/>
      <c r="EC220" s="5"/>
      <c r="ED220" s="5"/>
      <c r="EE220" s="5"/>
      <c r="EF220" s="5"/>
      <c r="EG220" s="5"/>
      <c r="EH220" s="5"/>
      <c r="EI220" s="5"/>
      <c r="EJ220" s="5"/>
      <c r="EK220" s="5"/>
      <c r="EL220" s="5"/>
      <c r="EM220" s="5"/>
      <c r="EN220" s="5"/>
      <c r="EO220" s="5"/>
      <c r="EP220" s="5"/>
      <c r="EQ220" s="5"/>
      <c r="ER220" s="5"/>
      <c r="ES220" s="5"/>
      <c r="ET220" s="5"/>
      <c r="EU220" s="5"/>
      <c r="EV220" s="5"/>
      <c r="EW220" s="5"/>
      <c r="EX220" s="5"/>
      <c r="EY220" s="5"/>
      <c r="EZ220" s="5"/>
      <c r="FA220" s="5"/>
      <c r="FB220" s="5"/>
      <c r="FC220" s="5"/>
      <c r="FD220" s="5"/>
      <c r="FE220" s="5"/>
      <c r="FF220" s="5"/>
      <c r="FG220" s="5"/>
      <c r="FH220" s="5"/>
      <c r="FI220" s="5"/>
      <c r="FJ220" s="5"/>
      <c r="FK220" s="5"/>
      <c r="FL220" s="5"/>
      <c r="FM220" s="5"/>
      <c r="FN220" s="5"/>
      <c r="FO220" s="5"/>
      <c r="FP220" s="5"/>
      <c r="FQ220" s="5"/>
      <c r="FR220" s="5"/>
      <c r="FS220" s="5"/>
      <c r="FT220" s="5"/>
      <c r="FU220" s="5"/>
      <c r="FV220" s="5"/>
      <c r="FW220" s="5"/>
      <c r="FX220" s="5"/>
      <c r="FY220" s="5"/>
      <c r="FZ220" s="5"/>
      <c r="GA220" s="5"/>
      <c r="GB220" s="5"/>
      <c r="GC220" s="5"/>
      <c r="GD220" s="5"/>
      <c r="GE220" s="5"/>
      <c r="GF220" s="5"/>
      <c r="GG220" s="5"/>
      <c r="GH220" s="5"/>
      <c r="GI220" s="5"/>
      <c r="GJ220" s="5"/>
      <c r="GK220" s="5"/>
      <c r="GL220" s="5"/>
      <c r="GM220" s="5"/>
      <c r="GN220" s="5"/>
      <c r="GO220" s="5"/>
      <c r="GP220" s="5"/>
      <c r="GQ220" s="5"/>
      <c r="GR220" s="5"/>
      <c r="GS220" s="5"/>
      <c r="GT220" s="5"/>
      <c r="GU220" s="5"/>
      <c r="GV220" s="5"/>
      <c r="GW220" s="5"/>
      <c r="GX220" s="5"/>
      <c r="GY220" s="5"/>
      <c r="GZ220" s="5"/>
      <c r="HA220" s="5"/>
      <c r="HB220" s="5"/>
      <c r="HC220" s="5"/>
      <c r="HD220" s="5"/>
      <c r="HE220" s="5"/>
      <c r="HF220" s="5"/>
      <c r="HG220" s="5"/>
      <c r="HH220" s="5"/>
      <c r="HI220" s="5"/>
      <c r="HJ220" s="5"/>
      <c r="HK220" s="5"/>
      <c r="HL220" s="5"/>
      <c r="HM220" s="5"/>
      <c r="HN220" s="5"/>
      <c r="HO220" s="5"/>
      <c r="HP220" s="5"/>
      <c r="HQ220" s="5"/>
      <c r="HR220" s="5"/>
      <c r="HS220" s="5"/>
      <c r="HT220" s="5"/>
      <c r="HU220" s="5"/>
      <c r="HV220" s="5"/>
      <c r="HW220" s="5"/>
      <c r="HX220" s="5"/>
      <c r="HY220" s="5"/>
      <c r="HZ220" s="5"/>
      <c r="IA220" s="5"/>
      <c r="IB220" s="5"/>
      <c r="IC220" s="5"/>
      <c r="ID220" s="5"/>
      <c r="IE220" s="5"/>
      <c r="IF220" s="5"/>
      <c r="IG220" s="5"/>
      <c r="IH220" s="5"/>
      <c r="II220" s="5"/>
      <c r="IJ220" s="5"/>
      <c r="IK220" s="5"/>
      <c r="IL220" s="5"/>
      <c r="IM220" s="5"/>
      <c r="IN220" s="5"/>
      <c r="IO220" s="5"/>
      <c r="IP220" s="5"/>
      <c r="IQ220" s="5"/>
      <c r="IR220" s="5"/>
      <c r="IS220" s="5"/>
      <c r="IT220" s="5"/>
      <c r="IU220" s="5"/>
      <c r="IV220" s="5"/>
    </row>
    <row r="221" s="215" customFormat="1" ht="30" customHeight="1" spans="1:256">
      <c r="A221" s="44">
        <v>212</v>
      </c>
      <c r="B221" s="178" t="s">
        <v>534</v>
      </c>
      <c r="C221" s="197"/>
      <c r="D221" s="178"/>
      <c r="E221" s="178"/>
      <c r="F221" s="197" t="s">
        <v>185</v>
      </c>
      <c r="G221" s="197"/>
      <c r="H221" s="178"/>
      <c r="I221" s="197"/>
      <c r="J221" s="212"/>
      <c r="K221" s="212"/>
      <c r="L221" s="211"/>
      <c r="M221" s="211"/>
      <c r="N221" s="211"/>
      <c r="O221" s="211"/>
      <c r="P221" s="211"/>
      <c r="Q221" s="211"/>
      <c r="R221" s="211"/>
      <c r="S221" s="178"/>
      <c r="T221" s="218"/>
      <c r="U221" s="218"/>
      <c r="V221" s="218"/>
      <c r="W221" s="218"/>
      <c r="X221" s="218"/>
      <c r="Y221" s="218"/>
      <c r="Z221" s="218"/>
      <c r="AA221" s="218"/>
      <c r="AB221" s="218"/>
      <c r="AC221" s="218"/>
      <c r="AD221" s="218"/>
      <c r="AE221" s="218"/>
      <c r="AF221" s="218"/>
      <c r="AG221" s="218"/>
      <c r="AH221" s="218"/>
      <c r="AI221" s="218"/>
      <c r="AJ221" s="218"/>
      <c r="AK221" s="218"/>
      <c r="AL221" s="218"/>
      <c r="AM221" s="218"/>
      <c r="AN221" s="218"/>
      <c r="AO221" s="218"/>
      <c r="AP221" s="218"/>
      <c r="AQ221" s="218"/>
      <c r="AR221" s="218"/>
      <c r="AS221" s="218"/>
      <c r="AT221" s="218"/>
      <c r="AU221" s="218"/>
      <c r="AV221" s="218"/>
      <c r="AW221" s="218"/>
      <c r="AX221" s="218"/>
      <c r="AY221" s="218"/>
      <c r="AZ221" s="218"/>
      <c r="BA221" s="218"/>
      <c r="BB221" s="218"/>
      <c r="BC221" s="218"/>
      <c r="BD221" s="218"/>
      <c r="BE221" s="218"/>
      <c r="BF221" s="218"/>
      <c r="BG221" s="218"/>
      <c r="BH221" s="218"/>
      <c r="BI221" s="218"/>
      <c r="BJ221" s="218"/>
      <c r="BK221" s="218"/>
      <c r="BL221" s="218"/>
      <c r="BM221" s="218"/>
      <c r="BN221" s="218"/>
      <c r="BO221" s="218"/>
      <c r="BP221" s="218"/>
      <c r="BQ221" s="218"/>
      <c r="BR221" s="218"/>
      <c r="BS221" s="218"/>
      <c r="BT221" s="218"/>
      <c r="BU221" s="218"/>
      <c r="BV221" s="218"/>
      <c r="BW221" s="218"/>
      <c r="BX221" s="218"/>
      <c r="BY221" s="218"/>
      <c r="BZ221" s="218"/>
      <c r="CA221" s="218"/>
      <c r="CB221" s="218"/>
      <c r="CC221" s="218"/>
      <c r="CD221" s="218"/>
      <c r="CE221" s="218"/>
      <c r="CF221" s="218"/>
      <c r="CG221" s="218"/>
      <c r="CH221" s="218"/>
      <c r="CI221" s="218"/>
      <c r="CJ221" s="218"/>
      <c r="CK221" s="218"/>
      <c r="CL221" s="218"/>
      <c r="CM221" s="218"/>
      <c r="CN221" s="218"/>
      <c r="CO221" s="218"/>
      <c r="CP221" s="218"/>
      <c r="CQ221" s="218"/>
      <c r="CR221" s="218"/>
      <c r="CS221" s="218"/>
      <c r="CT221" s="218"/>
      <c r="CU221" s="218"/>
      <c r="CV221" s="218"/>
      <c r="CW221" s="218"/>
      <c r="CX221" s="218"/>
      <c r="CY221" s="218"/>
      <c r="CZ221" s="218"/>
      <c r="DA221" s="218"/>
      <c r="DB221" s="218"/>
      <c r="DC221" s="218"/>
      <c r="DD221" s="218"/>
      <c r="DE221" s="218"/>
      <c r="DF221" s="218"/>
      <c r="DG221" s="218"/>
      <c r="DH221" s="218"/>
      <c r="DI221" s="218"/>
      <c r="DJ221" s="218"/>
      <c r="DK221" s="218"/>
      <c r="DL221" s="218"/>
      <c r="DM221" s="218"/>
      <c r="DN221" s="218"/>
      <c r="DO221" s="218"/>
      <c r="DP221" s="218"/>
      <c r="DQ221" s="218"/>
      <c r="DR221" s="218"/>
      <c r="DS221" s="218"/>
      <c r="DT221" s="218"/>
      <c r="DU221" s="218"/>
      <c r="DV221" s="218"/>
      <c r="DW221" s="218"/>
      <c r="DX221" s="218"/>
      <c r="DY221" s="218"/>
      <c r="DZ221" s="218"/>
      <c r="EA221" s="218"/>
      <c r="EB221" s="218"/>
      <c r="EC221" s="218"/>
      <c r="ED221" s="218"/>
      <c r="EE221" s="218"/>
      <c r="EF221" s="218"/>
      <c r="EG221" s="218"/>
      <c r="EH221" s="218"/>
      <c r="EI221" s="218"/>
      <c r="EJ221" s="218"/>
      <c r="EK221" s="218"/>
      <c r="EL221" s="218"/>
      <c r="EM221" s="218"/>
      <c r="EN221" s="218"/>
      <c r="EO221" s="218"/>
      <c r="EP221" s="218"/>
      <c r="EQ221" s="218"/>
      <c r="ER221" s="218"/>
      <c r="ES221" s="218"/>
      <c r="ET221" s="218"/>
      <c r="EU221" s="218"/>
      <c r="EV221" s="218"/>
      <c r="EW221" s="218"/>
      <c r="EX221" s="218"/>
      <c r="EY221" s="218"/>
      <c r="EZ221" s="218"/>
      <c r="FA221" s="218"/>
      <c r="FB221" s="218"/>
      <c r="FC221" s="218"/>
      <c r="FD221" s="218"/>
      <c r="FE221" s="218"/>
      <c r="FF221" s="218"/>
      <c r="FG221" s="218"/>
      <c r="FH221" s="218"/>
      <c r="FI221" s="218"/>
      <c r="FJ221" s="218"/>
      <c r="FK221" s="218"/>
      <c r="FL221" s="218"/>
      <c r="FM221" s="218"/>
      <c r="FN221" s="218"/>
      <c r="FO221" s="218"/>
      <c r="FP221" s="218"/>
      <c r="FQ221" s="218"/>
      <c r="FR221" s="218"/>
      <c r="FS221" s="218"/>
      <c r="FT221" s="218"/>
      <c r="FU221" s="218"/>
      <c r="FV221" s="218"/>
      <c r="FW221" s="218"/>
      <c r="FX221" s="218"/>
      <c r="FY221" s="218"/>
      <c r="FZ221" s="218"/>
      <c r="GA221" s="218"/>
      <c r="GB221" s="218"/>
      <c r="GC221" s="218"/>
      <c r="GD221" s="218"/>
      <c r="GE221" s="218"/>
      <c r="GF221" s="218"/>
      <c r="GG221" s="218"/>
      <c r="GH221" s="218"/>
      <c r="GI221" s="218"/>
      <c r="GJ221" s="218"/>
      <c r="GK221" s="218"/>
      <c r="GL221" s="218"/>
      <c r="GM221" s="218"/>
      <c r="GN221" s="218"/>
      <c r="GO221" s="218"/>
      <c r="GP221" s="218"/>
      <c r="GQ221" s="218"/>
      <c r="GR221" s="218"/>
      <c r="GS221" s="218"/>
      <c r="GT221" s="218"/>
      <c r="GU221" s="218"/>
      <c r="GV221" s="218"/>
      <c r="GW221" s="218"/>
      <c r="GX221" s="218"/>
      <c r="GY221" s="218"/>
      <c r="GZ221" s="218"/>
      <c r="HA221" s="218"/>
      <c r="HB221" s="218"/>
      <c r="HC221" s="218"/>
      <c r="HD221" s="218"/>
      <c r="HE221" s="218"/>
      <c r="HF221" s="218"/>
      <c r="HG221" s="218"/>
      <c r="HH221" s="218"/>
      <c r="HI221" s="218"/>
      <c r="HJ221" s="218"/>
      <c r="HK221" s="218"/>
      <c r="HL221" s="218"/>
      <c r="HM221" s="218"/>
      <c r="HN221" s="218"/>
      <c r="HO221" s="218"/>
      <c r="HP221" s="218"/>
      <c r="HQ221" s="218"/>
      <c r="HR221" s="218"/>
      <c r="HS221" s="218"/>
      <c r="HT221" s="218"/>
      <c r="HU221" s="218"/>
      <c r="HV221" s="218"/>
      <c r="HW221" s="218"/>
      <c r="HX221" s="218"/>
      <c r="HY221" s="218"/>
      <c r="HZ221" s="218"/>
      <c r="IA221" s="218"/>
      <c r="IB221" s="218"/>
      <c r="IC221" s="218"/>
      <c r="ID221" s="218"/>
      <c r="IE221" s="218"/>
      <c r="IF221" s="218"/>
      <c r="IG221" s="218"/>
      <c r="IH221" s="218"/>
      <c r="II221" s="218"/>
      <c r="IJ221" s="218"/>
      <c r="IK221" s="218"/>
      <c r="IL221" s="218"/>
      <c r="IM221" s="218"/>
      <c r="IN221" s="218"/>
      <c r="IO221" s="218"/>
      <c r="IP221" s="218"/>
      <c r="IQ221" s="218"/>
      <c r="IR221" s="218"/>
      <c r="IS221" s="218"/>
      <c r="IT221" s="218"/>
      <c r="IU221" s="218"/>
      <c r="IV221" s="218"/>
    </row>
    <row r="222" s="215" customFormat="1" ht="30" customHeight="1" spans="1:256">
      <c r="A222" s="44">
        <v>213</v>
      </c>
      <c r="B222" s="178" t="s">
        <v>570</v>
      </c>
      <c r="C222" s="197">
        <f>C223+C228+C233+C234+C235+C236</f>
        <v>41</v>
      </c>
      <c r="D222" s="197"/>
      <c r="E222" s="197"/>
      <c r="F222" s="197"/>
      <c r="G222" s="197"/>
      <c r="H222" s="197"/>
      <c r="I222" s="197"/>
      <c r="J222" s="197">
        <f t="shared" ref="D222:Q222" si="45">J223+J228+J233+J234+J235+J236</f>
        <v>5131</v>
      </c>
      <c r="K222" s="197">
        <f t="shared" si="45"/>
        <v>10360</v>
      </c>
      <c r="L222" s="211">
        <f t="shared" si="45"/>
        <v>2624.85</v>
      </c>
      <c r="M222" s="211">
        <f t="shared" si="45"/>
        <v>689.85</v>
      </c>
      <c r="N222" s="211">
        <f t="shared" si="45"/>
        <v>0</v>
      </c>
      <c r="O222" s="211">
        <f t="shared" si="45"/>
        <v>1935</v>
      </c>
      <c r="P222" s="211">
        <f t="shared" si="45"/>
        <v>0</v>
      </c>
      <c r="Q222" s="211">
        <f t="shared" si="45"/>
        <v>0</v>
      </c>
      <c r="R222" s="211"/>
      <c r="S222" s="178"/>
      <c r="T222" s="218"/>
      <c r="U222" s="218"/>
      <c r="V222" s="218"/>
      <c r="W222" s="218"/>
      <c r="X222" s="218"/>
      <c r="Y222" s="218"/>
      <c r="Z222" s="218"/>
      <c r="AA222" s="218"/>
      <c r="AB222" s="218"/>
      <c r="AC222" s="218"/>
      <c r="AD222" s="218"/>
      <c r="AE222" s="218"/>
      <c r="AF222" s="218"/>
      <c r="AG222" s="218"/>
      <c r="AH222" s="218"/>
      <c r="AI222" s="218"/>
      <c r="AJ222" s="218"/>
      <c r="AK222" s="218"/>
      <c r="AL222" s="218"/>
      <c r="AM222" s="218"/>
      <c r="AN222" s="218"/>
      <c r="AO222" s="218"/>
      <c r="AP222" s="218"/>
      <c r="AQ222" s="218"/>
      <c r="AR222" s="218"/>
      <c r="AS222" s="218"/>
      <c r="AT222" s="218"/>
      <c r="AU222" s="218"/>
      <c r="AV222" s="218"/>
      <c r="AW222" s="218"/>
      <c r="AX222" s="218"/>
      <c r="AY222" s="218"/>
      <c r="AZ222" s="218"/>
      <c r="BA222" s="218"/>
      <c r="BB222" s="218"/>
      <c r="BC222" s="218"/>
      <c r="BD222" s="218"/>
      <c r="BE222" s="218"/>
      <c r="BF222" s="218"/>
      <c r="BG222" s="218"/>
      <c r="BH222" s="218"/>
      <c r="BI222" s="218"/>
      <c r="BJ222" s="218"/>
      <c r="BK222" s="218"/>
      <c r="BL222" s="218"/>
      <c r="BM222" s="218"/>
      <c r="BN222" s="218"/>
      <c r="BO222" s="218"/>
      <c r="BP222" s="218"/>
      <c r="BQ222" s="218"/>
      <c r="BR222" s="218"/>
      <c r="BS222" s="218"/>
      <c r="BT222" s="218"/>
      <c r="BU222" s="218"/>
      <c r="BV222" s="218"/>
      <c r="BW222" s="218"/>
      <c r="BX222" s="218"/>
      <c r="BY222" s="218"/>
      <c r="BZ222" s="218"/>
      <c r="CA222" s="218"/>
      <c r="CB222" s="218"/>
      <c r="CC222" s="218"/>
      <c r="CD222" s="218"/>
      <c r="CE222" s="218"/>
      <c r="CF222" s="218"/>
      <c r="CG222" s="218"/>
      <c r="CH222" s="218"/>
      <c r="CI222" s="218"/>
      <c r="CJ222" s="218"/>
      <c r="CK222" s="218"/>
      <c r="CL222" s="218"/>
      <c r="CM222" s="218"/>
      <c r="CN222" s="218"/>
      <c r="CO222" s="218"/>
      <c r="CP222" s="218"/>
      <c r="CQ222" s="218"/>
      <c r="CR222" s="218"/>
      <c r="CS222" s="218"/>
      <c r="CT222" s="218"/>
      <c r="CU222" s="218"/>
      <c r="CV222" s="218"/>
      <c r="CW222" s="218"/>
      <c r="CX222" s="218"/>
      <c r="CY222" s="218"/>
      <c r="CZ222" s="218"/>
      <c r="DA222" s="218"/>
      <c r="DB222" s="218"/>
      <c r="DC222" s="218"/>
      <c r="DD222" s="218"/>
      <c r="DE222" s="218"/>
      <c r="DF222" s="218"/>
      <c r="DG222" s="218"/>
      <c r="DH222" s="218"/>
      <c r="DI222" s="218"/>
      <c r="DJ222" s="218"/>
      <c r="DK222" s="218"/>
      <c r="DL222" s="218"/>
      <c r="DM222" s="218"/>
      <c r="DN222" s="218"/>
      <c r="DO222" s="218"/>
      <c r="DP222" s="218"/>
      <c r="DQ222" s="218"/>
      <c r="DR222" s="218"/>
      <c r="DS222" s="218"/>
      <c r="DT222" s="218"/>
      <c r="DU222" s="218"/>
      <c r="DV222" s="218"/>
      <c r="DW222" s="218"/>
      <c r="DX222" s="218"/>
      <c r="DY222" s="218"/>
      <c r="DZ222" s="218"/>
      <c r="EA222" s="218"/>
      <c r="EB222" s="218"/>
      <c r="EC222" s="218"/>
      <c r="ED222" s="218"/>
      <c r="EE222" s="218"/>
      <c r="EF222" s="218"/>
      <c r="EG222" s="218"/>
      <c r="EH222" s="218"/>
      <c r="EI222" s="218"/>
      <c r="EJ222" s="218"/>
      <c r="EK222" s="218"/>
      <c r="EL222" s="218"/>
      <c r="EM222" s="218"/>
      <c r="EN222" s="218"/>
      <c r="EO222" s="218"/>
      <c r="EP222" s="218"/>
      <c r="EQ222" s="218"/>
      <c r="ER222" s="218"/>
      <c r="ES222" s="218"/>
      <c r="ET222" s="218"/>
      <c r="EU222" s="218"/>
      <c r="EV222" s="218"/>
      <c r="EW222" s="218"/>
      <c r="EX222" s="218"/>
      <c r="EY222" s="218"/>
      <c r="EZ222" s="218"/>
      <c r="FA222" s="218"/>
      <c r="FB222" s="218"/>
      <c r="FC222" s="218"/>
      <c r="FD222" s="218"/>
      <c r="FE222" s="218"/>
      <c r="FF222" s="218"/>
      <c r="FG222" s="218"/>
      <c r="FH222" s="218"/>
      <c r="FI222" s="218"/>
      <c r="FJ222" s="218"/>
      <c r="FK222" s="218"/>
      <c r="FL222" s="218"/>
      <c r="FM222" s="218"/>
      <c r="FN222" s="218"/>
      <c r="FO222" s="218"/>
      <c r="FP222" s="218"/>
      <c r="FQ222" s="218"/>
      <c r="FR222" s="218"/>
      <c r="FS222" s="218"/>
      <c r="FT222" s="218"/>
      <c r="FU222" s="218"/>
      <c r="FV222" s="218"/>
      <c r="FW222" s="218"/>
      <c r="FX222" s="218"/>
      <c r="FY222" s="218"/>
      <c r="FZ222" s="218"/>
      <c r="GA222" s="218"/>
      <c r="GB222" s="218"/>
      <c r="GC222" s="218"/>
      <c r="GD222" s="218"/>
      <c r="GE222" s="218"/>
      <c r="GF222" s="218"/>
      <c r="GG222" s="218"/>
      <c r="GH222" s="218"/>
      <c r="GI222" s="218"/>
      <c r="GJ222" s="218"/>
      <c r="GK222" s="218"/>
      <c r="GL222" s="218"/>
      <c r="GM222" s="218"/>
      <c r="GN222" s="218"/>
      <c r="GO222" s="218"/>
      <c r="GP222" s="218"/>
      <c r="GQ222" s="218"/>
      <c r="GR222" s="218"/>
      <c r="GS222" s="218"/>
      <c r="GT222" s="218"/>
      <c r="GU222" s="218"/>
      <c r="GV222" s="218"/>
      <c r="GW222" s="218"/>
      <c r="GX222" s="218"/>
      <c r="GY222" s="218"/>
      <c r="GZ222" s="218"/>
      <c r="HA222" s="218"/>
      <c r="HB222" s="218"/>
      <c r="HC222" s="218"/>
      <c r="HD222" s="218"/>
      <c r="HE222" s="218"/>
      <c r="HF222" s="218"/>
      <c r="HG222" s="218"/>
      <c r="HH222" s="218"/>
      <c r="HI222" s="218"/>
      <c r="HJ222" s="218"/>
      <c r="HK222" s="218"/>
      <c r="HL222" s="218"/>
      <c r="HM222" s="218"/>
      <c r="HN222" s="218"/>
      <c r="HO222" s="218"/>
      <c r="HP222" s="218"/>
      <c r="HQ222" s="218"/>
      <c r="HR222" s="218"/>
      <c r="HS222" s="218"/>
      <c r="HT222" s="218"/>
      <c r="HU222" s="218"/>
      <c r="HV222" s="218"/>
      <c r="HW222" s="218"/>
      <c r="HX222" s="218"/>
      <c r="HY222" s="218"/>
      <c r="HZ222" s="218"/>
      <c r="IA222" s="218"/>
      <c r="IB222" s="218"/>
      <c r="IC222" s="218"/>
      <c r="ID222" s="218"/>
      <c r="IE222" s="218"/>
      <c r="IF222" s="218"/>
      <c r="IG222" s="218"/>
      <c r="IH222" s="218"/>
      <c r="II222" s="218"/>
      <c r="IJ222" s="218"/>
      <c r="IK222" s="218"/>
      <c r="IL222" s="218"/>
      <c r="IM222" s="218"/>
      <c r="IN222" s="218"/>
      <c r="IO222" s="218"/>
      <c r="IP222" s="218"/>
      <c r="IQ222" s="218"/>
      <c r="IR222" s="218"/>
      <c r="IS222" s="218"/>
      <c r="IT222" s="218"/>
      <c r="IU222" s="218"/>
      <c r="IV222" s="218"/>
    </row>
    <row r="223" s="218" customFormat="1" ht="30" customHeight="1" spans="1:19">
      <c r="A223" s="44">
        <v>214</v>
      </c>
      <c r="B223" s="178" t="s">
        <v>1049</v>
      </c>
      <c r="C223" s="197">
        <f>C224+C226+C227</f>
        <v>1</v>
      </c>
      <c r="D223" s="197"/>
      <c r="E223" s="197"/>
      <c r="F223" s="197"/>
      <c r="G223" s="197"/>
      <c r="H223" s="197"/>
      <c r="I223" s="197"/>
      <c r="J223" s="197">
        <f t="shared" ref="D223:Q223" si="46">J224+J226+J227</f>
        <v>3501</v>
      </c>
      <c r="K223" s="197">
        <f t="shared" si="46"/>
        <v>3501</v>
      </c>
      <c r="L223" s="211">
        <f t="shared" si="46"/>
        <v>689.85</v>
      </c>
      <c r="M223" s="211">
        <f t="shared" si="46"/>
        <v>689.85</v>
      </c>
      <c r="N223" s="211">
        <f t="shared" si="46"/>
        <v>0</v>
      </c>
      <c r="O223" s="211">
        <f t="shared" si="46"/>
        <v>0</v>
      </c>
      <c r="P223" s="211">
        <f t="shared" si="46"/>
        <v>0</v>
      </c>
      <c r="Q223" s="211">
        <f t="shared" si="46"/>
        <v>0</v>
      </c>
      <c r="R223" s="211"/>
      <c r="S223" s="178"/>
    </row>
    <row r="224" s="218" customFormat="1" ht="30" customHeight="1" spans="1:19">
      <c r="A224" s="44">
        <v>215</v>
      </c>
      <c r="B224" s="178" t="s">
        <v>1050</v>
      </c>
      <c r="C224" s="197">
        <f>SUM(C225:C225)</f>
        <v>1</v>
      </c>
      <c r="D224" s="197"/>
      <c r="E224" s="197"/>
      <c r="F224" s="197" t="s">
        <v>272</v>
      </c>
      <c r="G224" s="197">
        <f t="shared" ref="D224:Q224" si="47">SUM(G225:G225)</f>
        <v>1200</v>
      </c>
      <c r="H224" s="197"/>
      <c r="I224" s="197"/>
      <c r="J224" s="197">
        <f t="shared" si="47"/>
        <v>3501</v>
      </c>
      <c r="K224" s="197">
        <f t="shared" si="47"/>
        <v>3501</v>
      </c>
      <c r="L224" s="211">
        <f t="shared" si="47"/>
        <v>689.85</v>
      </c>
      <c r="M224" s="211">
        <f t="shared" si="47"/>
        <v>689.85</v>
      </c>
      <c r="N224" s="211">
        <f t="shared" si="47"/>
        <v>0</v>
      </c>
      <c r="O224" s="211">
        <f t="shared" si="47"/>
        <v>0</v>
      </c>
      <c r="P224" s="211">
        <f t="shared" si="47"/>
        <v>0</v>
      </c>
      <c r="Q224" s="211">
        <f t="shared" si="47"/>
        <v>0</v>
      </c>
      <c r="R224" s="211"/>
      <c r="S224" s="178"/>
    </row>
    <row r="225" s="5" customFormat="1" ht="51" customHeight="1" spans="1:19">
      <c r="A225" s="44">
        <v>216</v>
      </c>
      <c r="B225" s="52" t="s">
        <v>1051</v>
      </c>
      <c r="C225" s="51">
        <v>1</v>
      </c>
      <c r="D225" s="51" t="s">
        <v>265</v>
      </c>
      <c r="E225" s="51" t="s">
        <v>266</v>
      </c>
      <c r="F225" s="51" t="s">
        <v>272</v>
      </c>
      <c r="G225" s="51">
        <v>1200</v>
      </c>
      <c r="H225" s="52" t="s">
        <v>1052</v>
      </c>
      <c r="I225" s="84" t="s">
        <v>608</v>
      </c>
      <c r="J225" s="51">
        <v>3501</v>
      </c>
      <c r="K225" s="51">
        <v>3501</v>
      </c>
      <c r="L225" s="85">
        <v>689.85</v>
      </c>
      <c r="M225" s="85">
        <v>689.85</v>
      </c>
      <c r="N225" s="85"/>
      <c r="O225" s="85"/>
      <c r="P225" s="85"/>
      <c r="Q225" s="85"/>
      <c r="R225" s="85" t="s">
        <v>1053</v>
      </c>
      <c r="S225" s="52"/>
    </row>
    <row r="226" s="218" customFormat="1" ht="30" customHeight="1" spans="1:19">
      <c r="A226" s="44">
        <v>217</v>
      </c>
      <c r="B226" s="178" t="s">
        <v>573</v>
      </c>
      <c r="C226" s="197"/>
      <c r="D226" s="178"/>
      <c r="E226" s="178"/>
      <c r="F226" s="197" t="s">
        <v>574</v>
      </c>
      <c r="G226" s="197"/>
      <c r="H226" s="178"/>
      <c r="I226" s="197"/>
      <c r="J226" s="212"/>
      <c r="K226" s="212"/>
      <c r="L226" s="211"/>
      <c r="M226" s="211"/>
      <c r="N226" s="211"/>
      <c r="O226" s="211"/>
      <c r="P226" s="211"/>
      <c r="Q226" s="211"/>
      <c r="R226" s="211"/>
      <c r="S226" s="178"/>
    </row>
    <row r="227" s="218" customFormat="1" ht="30" customHeight="1" spans="1:19">
      <c r="A227" s="44">
        <v>218</v>
      </c>
      <c r="B227" s="178" t="s">
        <v>575</v>
      </c>
      <c r="C227" s="197"/>
      <c r="D227" s="178"/>
      <c r="E227" s="178"/>
      <c r="F227" s="197" t="s">
        <v>574</v>
      </c>
      <c r="G227" s="197"/>
      <c r="H227" s="178"/>
      <c r="I227" s="197"/>
      <c r="J227" s="212"/>
      <c r="K227" s="212"/>
      <c r="L227" s="211"/>
      <c r="M227" s="211"/>
      <c r="N227" s="211"/>
      <c r="O227" s="211"/>
      <c r="P227" s="211"/>
      <c r="Q227" s="211"/>
      <c r="R227" s="211"/>
      <c r="S227" s="178"/>
    </row>
    <row r="228" s="218" customFormat="1" ht="30" customHeight="1" spans="1:19">
      <c r="A228" s="44">
        <v>219</v>
      </c>
      <c r="B228" s="178" t="s">
        <v>576</v>
      </c>
      <c r="C228" s="197">
        <f>C229+C231+C232</f>
        <v>40</v>
      </c>
      <c r="D228" s="197"/>
      <c r="E228" s="197"/>
      <c r="F228" s="197"/>
      <c r="G228" s="197"/>
      <c r="H228" s="197"/>
      <c r="I228" s="197"/>
      <c r="J228" s="197">
        <f t="shared" ref="D228:Q228" si="48">J229+J231+J232</f>
        <v>1630</v>
      </c>
      <c r="K228" s="197">
        <f t="shared" si="48"/>
        <v>6859</v>
      </c>
      <c r="L228" s="211">
        <f t="shared" si="48"/>
        <v>1935</v>
      </c>
      <c r="M228" s="211">
        <f t="shared" si="48"/>
        <v>0</v>
      </c>
      <c r="N228" s="211">
        <f t="shared" si="48"/>
        <v>0</v>
      </c>
      <c r="O228" s="211">
        <f t="shared" si="48"/>
        <v>1935</v>
      </c>
      <c r="P228" s="211">
        <f t="shared" si="48"/>
        <v>0</v>
      </c>
      <c r="Q228" s="211">
        <f t="shared" si="48"/>
        <v>0</v>
      </c>
      <c r="R228" s="211"/>
      <c r="S228" s="178"/>
    </row>
    <row r="229" s="218" customFormat="1" ht="30" customHeight="1" spans="1:19">
      <c r="A229" s="44">
        <v>220</v>
      </c>
      <c r="B229" s="178" t="s">
        <v>577</v>
      </c>
      <c r="C229" s="197">
        <f>C230</f>
        <v>40</v>
      </c>
      <c r="D229" s="197"/>
      <c r="E229" s="197"/>
      <c r="F229" s="197" t="str">
        <f t="shared" ref="D229:Q229" si="49">F230</f>
        <v>个</v>
      </c>
      <c r="G229" s="197">
        <f t="shared" si="49"/>
        <v>40</v>
      </c>
      <c r="H229" s="197"/>
      <c r="I229" s="197"/>
      <c r="J229" s="197">
        <f t="shared" si="49"/>
        <v>1630</v>
      </c>
      <c r="K229" s="197">
        <f t="shared" si="49"/>
        <v>6859</v>
      </c>
      <c r="L229" s="211">
        <f t="shared" si="49"/>
        <v>1935</v>
      </c>
      <c r="M229" s="211">
        <f t="shared" si="49"/>
        <v>0</v>
      </c>
      <c r="N229" s="211">
        <f t="shared" si="49"/>
        <v>0</v>
      </c>
      <c r="O229" s="211">
        <f t="shared" si="49"/>
        <v>1935</v>
      </c>
      <c r="P229" s="211">
        <f t="shared" si="49"/>
        <v>0</v>
      </c>
      <c r="Q229" s="211">
        <f t="shared" si="49"/>
        <v>0</v>
      </c>
      <c r="R229" s="211"/>
      <c r="S229" s="178"/>
    </row>
    <row r="230" s="5" customFormat="1" ht="38" customHeight="1" spans="1:19">
      <c r="A230" s="44">
        <v>221</v>
      </c>
      <c r="B230" s="52" t="s">
        <v>1054</v>
      </c>
      <c r="C230" s="51">
        <v>40</v>
      </c>
      <c r="D230" s="52" t="s">
        <v>1055</v>
      </c>
      <c r="E230" s="52" t="s">
        <v>1056</v>
      </c>
      <c r="F230" s="51" t="s">
        <v>141</v>
      </c>
      <c r="G230" s="84">
        <v>40</v>
      </c>
      <c r="H230" s="52" t="s">
        <v>1057</v>
      </c>
      <c r="I230" s="51" t="s">
        <v>608</v>
      </c>
      <c r="J230" s="51">
        <v>1630</v>
      </c>
      <c r="K230" s="51">
        <v>6859</v>
      </c>
      <c r="L230" s="85">
        <v>1935</v>
      </c>
      <c r="M230" s="85"/>
      <c r="N230" s="85"/>
      <c r="O230" s="85">
        <v>1935</v>
      </c>
      <c r="P230" s="85"/>
      <c r="Q230" s="85"/>
      <c r="R230" s="85" t="s">
        <v>1058</v>
      </c>
      <c r="S230" s="52"/>
    </row>
    <row r="231" s="218" customFormat="1" ht="30" customHeight="1" spans="1:19">
      <c r="A231" s="44">
        <v>222</v>
      </c>
      <c r="B231" s="178" t="s">
        <v>578</v>
      </c>
      <c r="C231" s="197"/>
      <c r="D231" s="178"/>
      <c r="E231" s="178"/>
      <c r="F231" s="197" t="s">
        <v>185</v>
      </c>
      <c r="G231" s="197"/>
      <c r="H231" s="178"/>
      <c r="I231" s="212"/>
      <c r="J231" s="212"/>
      <c r="K231" s="212"/>
      <c r="L231" s="211"/>
      <c r="M231" s="211"/>
      <c r="N231" s="211"/>
      <c r="O231" s="211"/>
      <c r="P231" s="211"/>
      <c r="Q231" s="211"/>
      <c r="R231" s="211"/>
      <c r="S231" s="178"/>
    </row>
    <row r="232" s="218" customFormat="1" ht="30" customHeight="1" spans="1:19">
      <c r="A232" s="44">
        <v>223</v>
      </c>
      <c r="B232" s="178" t="s">
        <v>579</v>
      </c>
      <c r="C232" s="197"/>
      <c r="D232" s="178"/>
      <c r="E232" s="178"/>
      <c r="F232" s="197" t="s">
        <v>185</v>
      </c>
      <c r="G232" s="197"/>
      <c r="H232" s="178"/>
      <c r="I232" s="197"/>
      <c r="J232" s="212"/>
      <c r="K232" s="212"/>
      <c r="L232" s="211"/>
      <c r="M232" s="211"/>
      <c r="N232" s="211"/>
      <c r="O232" s="211"/>
      <c r="P232" s="211"/>
      <c r="Q232" s="211"/>
      <c r="R232" s="211"/>
      <c r="S232" s="178"/>
    </row>
    <row r="233" s="218" customFormat="1" ht="30" customHeight="1" spans="1:19">
      <c r="A233" s="44">
        <v>224</v>
      </c>
      <c r="B233" s="178" t="s">
        <v>580</v>
      </c>
      <c r="C233" s="197"/>
      <c r="D233" s="178"/>
      <c r="E233" s="178"/>
      <c r="F233" s="197" t="s">
        <v>185</v>
      </c>
      <c r="G233" s="197"/>
      <c r="H233" s="178"/>
      <c r="I233" s="197"/>
      <c r="J233" s="212"/>
      <c r="K233" s="212"/>
      <c r="L233" s="211"/>
      <c r="M233" s="211"/>
      <c r="N233" s="211"/>
      <c r="O233" s="211"/>
      <c r="P233" s="211"/>
      <c r="Q233" s="211"/>
      <c r="R233" s="211"/>
      <c r="S233" s="178"/>
    </row>
    <row r="234" s="218" customFormat="1" ht="30" customHeight="1" spans="1:19">
      <c r="A234" s="44">
        <v>225</v>
      </c>
      <c r="B234" s="178" t="s">
        <v>581</v>
      </c>
      <c r="C234" s="197"/>
      <c r="D234" s="178"/>
      <c r="E234" s="178"/>
      <c r="F234" s="197" t="s">
        <v>185</v>
      </c>
      <c r="G234" s="197"/>
      <c r="H234" s="178"/>
      <c r="I234" s="197"/>
      <c r="J234" s="212"/>
      <c r="K234" s="212"/>
      <c r="L234" s="211"/>
      <c r="M234" s="211"/>
      <c r="N234" s="211"/>
      <c r="O234" s="211"/>
      <c r="P234" s="211"/>
      <c r="Q234" s="211"/>
      <c r="R234" s="211"/>
      <c r="S234" s="178"/>
    </row>
    <row r="235" s="218" customFormat="1" ht="30" customHeight="1" spans="1:19">
      <c r="A235" s="44">
        <v>226</v>
      </c>
      <c r="B235" s="178" t="s">
        <v>582</v>
      </c>
      <c r="C235" s="197"/>
      <c r="D235" s="178"/>
      <c r="E235" s="178"/>
      <c r="F235" s="197" t="s">
        <v>141</v>
      </c>
      <c r="G235" s="197"/>
      <c r="H235" s="178"/>
      <c r="I235" s="197"/>
      <c r="J235" s="212"/>
      <c r="K235" s="212"/>
      <c r="L235" s="211"/>
      <c r="M235" s="211"/>
      <c r="N235" s="211"/>
      <c r="O235" s="211"/>
      <c r="P235" s="211"/>
      <c r="Q235" s="211"/>
      <c r="R235" s="211"/>
      <c r="S235" s="178"/>
    </row>
    <row r="236" s="218" customFormat="1" ht="30" customHeight="1" spans="1:19">
      <c r="A236" s="44">
        <v>227</v>
      </c>
      <c r="B236" s="178" t="s">
        <v>583</v>
      </c>
      <c r="C236" s="197"/>
      <c r="D236" s="178"/>
      <c r="E236" s="178"/>
      <c r="F236" s="197" t="s">
        <v>141</v>
      </c>
      <c r="G236" s="197"/>
      <c r="H236" s="178"/>
      <c r="I236" s="197"/>
      <c r="J236" s="212"/>
      <c r="K236" s="212"/>
      <c r="L236" s="211"/>
      <c r="M236" s="211"/>
      <c r="N236" s="211"/>
      <c r="O236" s="211"/>
      <c r="P236" s="211"/>
      <c r="Q236" s="211"/>
      <c r="R236" s="211"/>
      <c r="S236" s="178"/>
    </row>
    <row r="237" s="20" customFormat="1" spans="1:18">
      <c r="A237" s="209"/>
      <c r="B237" s="209"/>
      <c r="D237" s="185"/>
      <c r="E237" s="185"/>
      <c r="F237" s="179"/>
      <c r="G237" s="185"/>
      <c r="H237" s="185"/>
      <c r="I237" s="185"/>
      <c r="J237" s="186"/>
      <c r="K237" s="186"/>
      <c r="L237" s="187"/>
      <c r="M237" s="187"/>
      <c r="N237" s="187"/>
      <c r="O237" s="187"/>
      <c r="P237" s="187"/>
      <c r="Q237" s="187"/>
      <c r="R237" s="187"/>
    </row>
    <row r="238" s="20" customFormat="1" spans="1:18">
      <c r="A238" s="209"/>
      <c r="B238" s="209"/>
      <c r="D238" s="185"/>
      <c r="E238" s="185"/>
      <c r="F238" s="179"/>
      <c r="G238" s="185"/>
      <c r="H238" s="185"/>
      <c r="I238" s="185"/>
      <c r="J238" s="186"/>
      <c r="K238" s="186"/>
      <c r="L238" s="187"/>
      <c r="M238" s="187"/>
      <c r="N238" s="187"/>
      <c r="O238" s="187"/>
      <c r="P238" s="187"/>
      <c r="Q238" s="187"/>
      <c r="R238" s="187"/>
    </row>
    <row r="239" s="20" customFormat="1" spans="1:18">
      <c r="A239" s="209"/>
      <c r="B239" s="209"/>
      <c r="D239" s="185"/>
      <c r="E239" s="185"/>
      <c r="F239" s="179"/>
      <c r="G239" s="185"/>
      <c r="H239" s="185"/>
      <c r="I239" s="185"/>
      <c r="J239" s="186"/>
      <c r="K239" s="186"/>
      <c r="L239" s="187"/>
      <c r="M239" s="187"/>
      <c r="N239" s="187"/>
      <c r="O239" s="187"/>
      <c r="P239" s="187"/>
      <c r="Q239" s="187"/>
      <c r="R239" s="187"/>
    </row>
  </sheetData>
  <mergeCells count="12">
    <mergeCell ref="A1:S1"/>
    <mergeCell ref="D2:E2"/>
    <mergeCell ref="F2:H2"/>
    <mergeCell ref="J2:K2"/>
    <mergeCell ref="M2:Q2"/>
    <mergeCell ref="A2:A3"/>
    <mergeCell ref="B2:B3"/>
    <mergeCell ref="C2:C3"/>
    <mergeCell ref="I2:I3"/>
    <mergeCell ref="L2:L3"/>
    <mergeCell ref="R2:R3"/>
    <mergeCell ref="S2:S3"/>
  </mergeCells>
  <dataValidations count="1">
    <dataValidation allowBlank="1" showInputMessage="1" showErrorMessage="1" sqref="A1"/>
  </dataValidations>
  <pageMargins left="0.432638888888889" right="0.432638888888889" top="1" bottom="1" header="0.5" footer="0.5"/>
  <pageSetup paperSize="9" scale="50" orientation="landscape"/>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74"/>
  <sheetViews>
    <sheetView zoomScale="55" zoomScaleNormal="55" workbookViewId="0">
      <pane ySplit="4" topLeftCell="A128" activePane="bottomLeft" state="frozen"/>
      <selection/>
      <selection pane="bottomLeft" activeCell="M148" sqref="M148"/>
    </sheetView>
  </sheetViews>
  <sheetFormatPr defaultColWidth="9" defaultRowHeight="15"/>
  <cols>
    <col min="1" max="1" width="4.44166666666667" style="20" customWidth="1"/>
    <col min="2" max="2" width="25.4166666666667" style="20" customWidth="1"/>
    <col min="3" max="3" width="6.25" style="20" customWidth="1"/>
    <col min="4" max="4" width="20.45" style="185" customWidth="1"/>
    <col min="5" max="5" width="29.55" style="185" customWidth="1"/>
    <col min="6" max="6" width="5.93333333333333" style="185" customWidth="1"/>
    <col min="7" max="7" width="8.375" style="185" customWidth="1"/>
    <col min="8" max="8" width="70.6833333333333" style="185" customWidth="1"/>
    <col min="9" max="9" width="9.36666666666667" style="185" customWidth="1"/>
    <col min="10" max="10" width="7.375" style="186" customWidth="1"/>
    <col min="11" max="11" width="8.88333333333333" style="186" customWidth="1"/>
    <col min="12" max="12" width="13.3333333333333" style="187" customWidth="1"/>
    <col min="13" max="13" width="10.9666666666667" style="187" customWidth="1"/>
    <col min="14" max="14" width="11.3833333333333" style="187" customWidth="1"/>
    <col min="15" max="15" width="11.3916666666667" style="187" customWidth="1"/>
    <col min="16" max="16" width="8.61666666666667" style="187" customWidth="1"/>
    <col min="17" max="17" width="8" style="187" customWidth="1"/>
    <col min="18" max="18" width="16.8666666666667" style="187" customWidth="1"/>
    <col min="19" max="19" width="5.5" style="20" customWidth="1"/>
    <col min="20" max="16384" width="9" style="20"/>
  </cols>
  <sheetData>
    <row r="1" s="31" customFormat="1" ht="27" customHeight="1" spans="1:19">
      <c r="A1" s="188" t="s">
        <v>1059</v>
      </c>
      <c r="B1" s="189"/>
      <c r="C1" s="188"/>
      <c r="D1" s="189"/>
      <c r="E1" s="189"/>
      <c r="F1" s="188"/>
      <c r="G1" s="188"/>
      <c r="H1" s="189"/>
      <c r="I1" s="188"/>
      <c r="J1" s="188"/>
      <c r="K1" s="188"/>
      <c r="L1" s="199"/>
      <c r="M1" s="199"/>
      <c r="N1" s="199"/>
      <c r="O1" s="199"/>
      <c r="P1" s="199"/>
      <c r="Q1" s="199"/>
      <c r="R1" s="188"/>
      <c r="S1" s="188"/>
    </row>
    <row r="2" s="179" customFormat="1" ht="24" customHeight="1" spans="1:19">
      <c r="A2" s="191" t="s">
        <v>585</v>
      </c>
      <c r="B2" s="191" t="s">
        <v>586</v>
      </c>
      <c r="C2" s="191" t="s">
        <v>587</v>
      </c>
      <c r="D2" s="192" t="s">
        <v>4</v>
      </c>
      <c r="E2" s="216"/>
      <c r="F2" s="191" t="s">
        <v>588</v>
      </c>
      <c r="G2" s="191"/>
      <c r="H2" s="195"/>
      <c r="I2" s="200" t="s">
        <v>589</v>
      </c>
      <c r="J2" s="201" t="s">
        <v>590</v>
      </c>
      <c r="K2" s="201"/>
      <c r="L2" s="202" t="s">
        <v>591</v>
      </c>
      <c r="M2" s="202" t="s">
        <v>592</v>
      </c>
      <c r="N2" s="202"/>
      <c r="O2" s="202"/>
      <c r="P2" s="202"/>
      <c r="Q2" s="202"/>
      <c r="R2" s="205" t="s">
        <v>593</v>
      </c>
      <c r="S2" s="191" t="s">
        <v>594</v>
      </c>
    </row>
    <row r="3" s="179" customFormat="1" ht="52" customHeight="1" spans="1:19">
      <c r="A3" s="191"/>
      <c r="B3" s="191"/>
      <c r="C3" s="191"/>
      <c r="D3" s="191" t="s">
        <v>12</v>
      </c>
      <c r="E3" s="191" t="s">
        <v>13</v>
      </c>
      <c r="F3" s="191" t="s">
        <v>595</v>
      </c>
      <c r="G3" s="191" t="s">
        <v>596</v>
      </c>
      <c r="H3" s="191" t="s">
        <v>597</v>
      </c>
      <c r="I3" s="203"/>
      <c r="J3" s="201" t="s">
        <v>598</v>
      </c>
      <c r="K3" s="201" t="s">
        <v>286</v>
      </c>
      <c r="L3" s="202"/>
      <c r="M3" s="204" t="s">
        <v>599</v>
      </c>
      <c r="N3" s="204" t="s">
        <v>600</v>
      </c>
      <c r="O3" s="204" t="s">
        <v>601</v>
      </c>
      <c r="P3" s="204" t="s">
        <v>602</v>
      </c>
      <c r="Q3" s="204" t="s">
        <v>603</v>
      </c>
      <c r="R3" s="206"/>
      <c r="S3" s="191"/>
    </row>
    <row r="4" s="1" customFormat="1" ht="34" customHeight="1" spans="1:19">
      <c r="A4" s="44">
        <v>0</v>
      </c>
      <c r="B4" s="44" t="s">
        <v>604</v>
      </c>
      <c r="C4" s="44">
        <f>C5+C89+C97+C108+C120+C157</f>
        <v>204</v>
      </c>
      <c r="D4" s="44"/>
      <c r="E4" s="44"/>
      <c r="F4" s="44"/>
      <c r="G4" s="44"/>
      <c r="H4" s="44"/>
      <c r="I4" s="44"/>
      <c r="J4" s="44">
        <f t="shared" ref="D4:Q4" si="0">J5+J89+J97+J108+J120+J157</f>
        <v>67498</v>
      </c>
      <c r="K4" s="44">
        <f t="shared" si="0"/>
        <v>243984</v>
      </c>
      <c r="L4" s="82">
        <f t="shared" si="0"/>
        <v>29105.05</v>
      </c>
      <c r="M4" s="82">
        <f t="shared" si="0"/>
        <v>9571.45</v>
      </c>
      <c r="N4" s="82">
        <f t="shared" si="0"/>
        <v>6138</v>
      </c>
      <c r="O4" s="82">
        <f t="shared" si="0"/>
        <v>12595.6</v>
      </c>
      <c r="P4" s="82">
        <f t="shared" si="0"/>
        <v>800</v>
      </c>
      <c r="Q4" s="82">
        <f t="shared" si="0"/>
        <v>0</v>
      </c>
      <c r="R4" s="82"/>
      <c r="S4" s="44"/>
    </row>
    <row r="5" s="217" customFormat="1" ht="35" customHeight="1" spans="1:256">
      <c r="A5" s="219">
        <v>1</v>
      </c>
      <c r="B5" s="46" t="s">
        <v>25</v>
      </c>
      <c r="C5" s="44">
        <f>C6+C55+C71+C80+C83+C85</f>
        <v>106</v>
      </c>
      <c r="D5" s="44"/>
      <c r="E5" s="44"/>
      <c r="F5" s="44"/>
      <c r="G5" s="44"/>
      <c r="H5" s="44"/>
      <c r="I5" s="44"/>
      <c r="J5" s="44">
        <f t="shared" ref="D5:Q5" si="1">J6+J55+J71+J80+J83+J85</f>
        <v>37042</v>
      </c>
      <c r="K5" s="44">
        <f t="shared" si="1"/>
        <v>147021</v>
      </c>
      <c r="L5" s="82">
        <f t="shared" si="1"/>
        <v>10329.45</v>
      </c>
      <c r="M5" s="82">
        <f t="shared" si="1"/>
        <v>5391.45</v>
      </c>
      <c r="N5" s="82">
        <f t="shared" si="1"/>
        <v>3987</v>
      </c>
      <c r="O5" s="82">
        <f t="shared" si="1"/>
        <v>951</v>
      </c>
      <c r="P5" s="82">
        <f t="shared" si="1"/>
        <v>0</v>
      </c>
      <c r="Q5" s="82">
        <f t="shared" si="1"/>
        <v>0</v>
      </c>
      <c r="R5" s="82"/>
      <c r="S5" s="44"/>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1" customFormat="1" ht="41" customHeight="1" spans="1:19">
      <c r="A6" s="219">
        <v>2</v>
      </c>
      <c r="B6" s="196" t="s">
        <v>27</v>
      </c>
      <c r="C6" s="44">
        <f>C7+C11+C41+C47</f>
        <v>69</v>
      </c>
      <c r="D6" s="44"/>
      <c r="E6" s="44"/>
      <c r="F6" s="197" t="s">
        <v>28</v>
      </c>
      <c r="G6" s="44">
        <f t="shared" ref="D6:Q6" si="2">G7+G11+G41+G47</f>
        <v>5.119</v>
      </c>
      <c r="H6" s="44"/>
      <c r="I6" s="44"/>
      <c r="J6" s="44">
        <f t="shared" si="2"/>
        <v>15648</v>
      </c>
      <c r="K6" s="44">
        <f t="shared" si="2"/>
        <v>64073</v>
      </c>
      <c r="L6" s="82">
        <f t="shared" si="2"/>
        <v>6856.45</v>
      </c>
      <c r="M6" s="82">
        <f t="shared" si="2"/>
        <v>4404.45</v>
      </c>
      <c r="N6" s="82">
        <f t="shared" si="2"/>
        <v>1802</v>
      </c>
      <c r="O6" s="82">
        <f t="shared" si="2"/>
        <v>650</v>
      </c>
      <c r="P6" s="82">
        <f t="shared" si="2"/>
        <v>0</v>
      </c>
      <c r="Q6" s="82">
        <f t="shared" si="2"/>
        <v>0</v>
      </c>
      <c r="R6" s="82"/>
      <c r="S6" s="44"/>
    </row>
    <row r="7" s="1" customFormat="1" ht="39" customHeight="1" spans="1:19">
      <c r="A7" s="219">
        <v>3</v>
      </c>
      <c r="B7" s="196" t="s">
        <v>605</v>
      </c>
      <c r="C7" s="44">
        <f>SUM(C8:C10)</f>
        <v>3</v>
      </c>
      <c r="D7" s="44"/>
      <c r="E7" s="44"/>
      <c r="F7" s="197" t="s">
        <v>28</v>
      </c>
      <c r="G7" s="44">
        <f t="shared" ref="D7:Q7" si="3">SUM(G8:G10)</f>
        <v>0.23</v>
      </c>
      <c r="H7" s="44"/>
      <c r="I7" s="44"/>
      <c r="J7" s="44">
        <f t="shared" si="3"/>
        <v>480</v>
      </c>
      <c r="K7" s="44">
        <f t="shared" si="3"/>
        <v>2289</v>
      </c>
      <c r="L7" s="82">
        <f t="shared" si="3"/>
        <v>187</v>
      </c>
      <c r="M7" s="82">
        <f t="shared" si="3"/>
        <v>0</v>
      </c>
      <c r="N7" s="82">
        <f t="shared" si="3"/>
        <v>187</v>
      </c>
      <c r="O7" s="82">
        <f t="shared" si="3"/>
        <v>0</v>
      </c>
      <c r="P7" s="82">
        <f t="shared" si="3"/>
        <v>0</v>
      </c>
      <c r="Q7" s="82">
        <f t="shared" si="3"/>
        <v>0</v>
      </c>
      <c r="R7" s="82"/>
      <c r="S7" s="44"/>
    </row>
    <row r="8" s="5" customFormat="1" ht="30" customHeight="1" spans="1:19">
      <c r="A8" s="219">
        <v>4</v>
      </c>
      <c r="B8" s="59" t="s">
        <v>1060</v>
      </c>
      <c r="C8" s="51">
        <v>1</v>
      </c>
      <c r="D8" s="52" t="s">
        <v>67</v>
      </c>
      <c r="E8" s="52" t="s">
        <v>1061</v>
      </c>
      <c r="F8" s="51" t="s">
        <v>28</v>
      </c>
      <c r="G8" s="51">
        <v>0.15</v>
      </c>
      <c r="H8" s="52" t="s">
        <v>1062</v>
      </c>
      <c r="I8" s="51" t="s">
        <v>1063</v>
      </c>
      <c r="J8" s="84">
        <v>400</v>
      </c>
      <c r="K8" s="90">
        <v>1985</v>
      </c>
      <c r="L8" s="91">
        <v>150</v>
      </c>
      <c r="M8" s="86"/>
      <c r="N8" s="91">
        <v>150</v>
      </c>
      <c r="O8" s="85"/>
      <c r="P8" s="85"/>
      <c r="Q8" s="85"/>
      <c r="R8" s="85" t="s">
        <v>59</v>
      </c>
      <c r="S8" s="52"/>
    </row>
    <row r="9" s="5" customFormat="1" ht="30" customHeight="1" spans="1:19">
      <c r="A9" s="219">
        <v>5</v>
      </c>
      <c r="B9" s="52" t="s">
        <v>1064</v>
      </c>
      <c r="C9" s="51">
        <v>1</v>
      </c>
      <c r="D9" s="52" t="s">
        <v>203</v>
      </c>
      <c r="E9" s="52" t="s">
        <v>1065</v>
      </c>
      <c r="F9" s="51" t="s">
        <v>28</v>
      </c>
      <c r="G9" s="51">
        <v>0.05</v>
      </c>
      <c r="H9" s="52" t="s">
        <v>1066</v>
      </c>
      <c r="I9" s="51" t="s">
        <v>1063</v>
      </c>
      <c r="J9" s="84">
        <v>35</v>
      </c>
      <c r="K9" s="84">
        <v>133</v>
      </c>
      <c r="L9" s="85">
        <v>25</v>
      </c>
      <c r="M9" s="86"/>
      <c r="N9" s="85">
        <v>25</v>
      </c>
      <c r="O9" s="85"/>
      <c r="P9" s="85"/>
      <c r="Q9" s="85"/>
      <c r="R9" s="85" t="s">
        <v>59</v>
      </c>
      <c r="S9" s="52"/>
    </row>
    <row r="10" s="5" customFormat="1" ht="30" customHeight="1" spans="1:19">
      <c r="A10" s="219">
        <v>6</v>
      </c>
      <c r="B10" s="52" t="s">
        <v>1067</v>
      </c>
      <c r="C10" s="51">
        <v>1</v>
      </c>
      <c r="D10" s="52" t="s">
        <v>203</v>
      </c>
      <c r="E10" s="52" t="s">
        <v>1068</v>
      </c>
      <c r="F10" s="51" t="s">
        <v>28</v>
      </c>
      <c r="G10" s="51">
        <v>0.03</v>
      </c>
      <c r="H10" s="52" t="s">
        <v>1069</v>
      </c>
      <c r="I10" s="51" t="s">
        <v>1063</v>
      </c>
      <c r="J10" s="84">
        <v>45</v>
      </c>
      <c r="K10" s="84">
        <v>171</v>
      </c>
      <c r="L10" s="85">
        <v>12</v>
      </c>
      <c r="M10" s="86"/>
      <c r="N10" s="85">
        <v>12</v>
      </c>
      <c r="O10" s="85"/>
      <c r="P10" s="85"/>
      <c r="Q10" s="85"/>
      <c r="R10" s="85" t="s">
        <v>59</v>
      </c>
      <c r="S10" s="52"/>
    </row>
    <row r="11" s="218" customFormat="1" ht="30" customHeight="1" spans="1:19">
      <c r="A11" s="219">
        <v>7</v>
      </c>
      <c r="B11" s="178" t="s">
        <v>639</v>
      </c>
      <c r="C11" s="197">
        <f>SUM(C12:C40)</f>
        <v>32</v>
      </c>
      <c r="D11" s="197"/>
      <c r="E11" s="197"/>
      <c r="F11" s="197" t="s">
        <v>28</v>
      </c>
      <c r="G11" s="197">
        <f t="shared" ref="D11:Q11" si="4">SUM(G12:G40)</f>
        <v>3.945</v>
      </c>
      <c r="H11" s="197"/>
      <c r="I11" s="197"/>
      <c r="J11" s="197">
        <f t="shared" si="4"/>
        <v>9449</v>
      </c>
      <c r="K11" s="197">
        <f t="shared" si="4"/>
        <v>38844</v>
      </c>
      <c r="L11" s="211">
        <f t="shared" si="4"/>
        <v>4869.45</v>
      </c>
      <c r="M11" s="211">
        <f t="shared" si="4"/>
        <v>4354.45</v>
      </c>
      <c r="N11" s="211">
        <f t="shared" si="4"/>
        <v>215</v>
      </c>
      <c r="O11" s="211">
        <f t="shared" si="4"/>
        <v>300</v>
      </c>
      <c r="P11" s="211">
        <f t="shared" si="4"/>
        <v>0</v>
      </c>
      <c r="Q11" s="211">
        <f t="shared" si="4"/>
        <v>0</v>
      </c>
      <c r="R11" s="211"/>
      <c r="S11" s="178"/>
    </row>
    <row r="12" s="5" customFormat="1" ht="30" customHeight="1" spans="1:19">
      <c r="A12" s="219">
        <v>8</v>
      </c>
      <c r="B12" s="105" t="s">
        <v>1070</v>
      </c>
      <c r="C12" s="51">
        <v>1</v>
      </c>
      <c r="D12" s="52" t="s">
        <v>67</v>
      </c>
      <c r="E12" s="52" t="s">
        <v>1071</v>
      </c>
      <c r="F12" s="51" t="s">
        <v>28</v>
      </c>
      <c r="G12" s="51">
        <v>0.05</v>
      </c>
      <c r="H12" s="52" t="s">
        <v>1072</v>
      </c>
      <c r="I12" s="51" t="s">
        <v>1063</v>
      </c>
      <c r="J12" s="84">
        <v>89</v>
      </c>
      <c r="K12" s="90">
        <v>360</v>
      </c>
      <c r="L12" s="91">
        <v>25</v>
      </c>
      <c r="M12" s="91"/>
      <c r="N12" s="91">
        <v>25</v>
      </c>
      <c r="O12" s="85"/>
      <c r="P12" s="85"/>
      <c r="Q12" s="85"/>
      <c r="R12" s="85" t="s">
        <v>59</v>
      </c>
      <c r="S12" s="52"/>
    </row>
    <row r="13" s="5" customFormat="1" ht="30" customHeight="1" spans="1:19">
      <c r="A13" s="219">
        <v>9</v>
      </c>
      <c r="B13" s="59" t="s">
        <v>1073</v>
      </c>
      <c r="C13" s="51">
        <v>1</v>
      </c>
      <c r="D13" s="52" t="s">
        <v>67</v>
      </c>
      <c r="E13" s="52" t="s">
        <v>1074</v>
      </c>
      <c r="F13" s="51" t="s">
        <v>28</v>
      </c>
      <c r="G13" s="51">
        <v>0.05</v>
      </c>
      <c r="H13" s="52" t="s">
        <v>1075</v>
      </c>
      <c r="I13" s="51" t="s">
        <v>1063</v>
      </c>
      <c r="J13" s="84">
        <v>253</v>
      </c>
      <c r="K13" s="90">
        <v>965</v>
      </c>
      <c r="L13" s="85">
        <v>50</v>
      </c>
      <c r="M13" s="85"/>
      <c r="N13" s="85">
        <v>50</v>
      </c>
      <c r="O13" s="85"/>
      <c r="P13" s="85"/>
      <c r="Q13" s="85"/>
      <c r="R13" s="85" t="s">
        <v>59</v>
      </c>
      <c r="S13" s="52"/>
    </row>
    <row r="14" s="5" customFormat="1" ht="30" customHeight="1" spans="1:19">
      <c r="A14" s="219">
        <v>10</v>
      </c>
      <c r="B14" s="52" t="s">
        <v>1076</v>
      </c>
      <c r="C14" s="51">
        <v>1</v>
      </c>
      <c r="D14" s="52" t="s">
        <v>123</v>
      </c>
      <c r="E14" s="52" t="s">
        <v>1077</v>
      </c>
      <c r="F14" s="51" t="s">
        <v>28</v>
      </c>
      <c r="G14" s="51">
        <v>0.1</v>
      </c>
      <c r="H14" s="52" t="s">
        <v>1078</v>
      </c>
      <c r="I14" s="51" t="s">
        <v>1063</v>
      </c>
      <c r="J14" s="84">
        <v>1103</v>
      </c>
      <c r="K14" s="84">
        <v>3854</v>
      </c>
      <c r="L14" s="85">
        <v>200</v>
      </c>
      <c r="M14" s="85"/>
      <c r="N14" s="85"/>
      <c r="O14" s="85">
        <v>200</v>
      </c>
      <c r="P14" s="85"/>
      <c r="Q14" s="85"/>
      <c r="R14" s="85" t="s">
        <v>59</v>
      </c>
      <c r="S14" s="52"/>
    </row>
    <row r="15" s="5" customFormat="1" ht="30" customHeight="1" spans="1:19">
      <c r="A15" s="219">
        <v>11</v>
      </c>
      <c r="B15" s="59" t="s">
        <v>649</v>
      </c>
      <c r="C15" s="51">
        <v>1</v>
      </c>
      <c r="D15" s="52" t="s">
        <v>159</v>
      </c>
      <c r="E15" s="52" t="s">
        <v>432</v>
      </c>
      <c r="F15" s="51" t="s">
        <v>28</v>
      </c>
      <c r="G15" s="51">
        <v>0.05</v>
      </c>
      <c r="H15" s="52" t="s">
        <v>1079</v>
      </c>
      <c r="I15" s="51" t="s">
        <v>1063</v>
      </c>
      <c r="J15" s="84">
        <v>85</v>
      </c>
      <c r="K15" s="84">
        <v>326</v>
      </c>
      <c r="L15" s="85">
        <v>50</v>
      </c>
      <c r="M15" s="86"/>
      <c r="N15" s="85">
        <v>50</v>
      </c>
      <c r="O15" s="85"/>
      <c r="P15" s="85"/>
      <c r="Q15" s="85"/>
      <c r="R15" s="85" t="s">
        <v>59</v>
      </c>
      <c r="S15" s="52"/>
    </row>
    <row r="16" s="5" customFormat="1" ht="30" customHeight="1" spans="1:19">
      <c r="A16" s="219">
        <v>12</v>
      </c>
      <c r="B16" s="52" t="s">
        <v>1080</v>
      </c>
      <c r="C16" s="51">
        <v>1</v>
      </c>
      <c r="D16" s="52" t="s">
        <v>203</v>
      </c>
      <c r="E16" s="52" t="s">
        <v>1081</v>
      </c>
      <c r="F16" s="51" t="s">
        <v>28</v>
      </c>
      <c r="G16" s="51">
        <v>0.03</v>
      </c>
      <c r="H16" s="52" t="s">
        <v>1082</v>
      </c>
      <c r="I16" s="51" t="s">
        <v>1063</v>
      </c>
      <c r="J16" s="84">
        <v>36</v>
      </c>
      <c r="K16" s="84">
        <v>136</v>
      </c>
      <c r="L16" s="85">
        <v>9</v>
      </c>
      <c r="M16" s="86"/>
      <c r="N16" s="85">
        <v>9</v>
      </c>
      <c r="O16" s="85"/>
      <c r="P16" s="85"/>
      <c r="Q16" s="85"/>
      <c r="R16" s="85" t="s">
        <v>59</v>
      </c>
      <c r="S16" s="52"/>
    </row>
    <row r="17" s="5" customFormat="1" ht="30" customHeight="1" spans="1:19">
      <c r="A17" s="219">
        <v>13</v>
      </c>
      <c r="B17" s="48" t="s">
        <v>1083</v>
      </c>
      <c r="C17" s="49">
        <v>1</v>
      </c>
      <c r="D17" s="48" t="s">
        <v>31</v>
      </c>
      <c r="E17" s="48" t="s">
        <v>49</v>
      </c>
      <c r="F17" s="49" t="s">
        <v>28</v>
      </c>
      <c r="G17" s="49">
        <v>0.1</v>
      </c>
      <c r="H17" s="48" t="s">
        <v>1084</v>
      </c>
      <c r="I17" s="49" t="s">
        <v>1063</v>
      </c>
      <c r="J17" s="49">
        <v>274</v>
      </c>
      <c r="K17" s="49">
        <v>1083</v>
      </c>
      <c r="L17" s="83">
        <v>60</v>
      </c>
      <c r="M17" s="85"/>
      <c r="N17" s="85">
        <v>60</v>
      </c>
      <c r="O17" s="85"/>
      <c r="P17" s="85"/>
      <c r="Q17" s="85"/>
      <c r="R17" s="85" t="s">
        <v>59</v>
      </c>
      <c r="S17" s="52"/>
    </row>
    <row r="18" s="5" customFormat="1" ht="30" customHeight="1" spans="1:19">
      <c r="A18" s="219">
        <v>14</v>
      </c>
      <c r="B18" s="52" t="s">
        <v>1085</v>
      </c>
      <c r="C18" s="51">
        <v>4</v>
      </c>
      <c r="D18" s="52" t="s">
        <v>135</v>
      </c>
      <c r="E18" s="52" t="s">
        <v>641</v>
      </c>
      <c r="F18" s="51" t="s">
        <v>28</v>
      </c>
      <c r="G18" s="51">
        <v>0.03</v>
      </c>
      <c r="H18" s="52" t="s">
        <v>1086</v>
      </c>
      <c r="I18" s="51" t="s">
        <v>1063</v>
      </c>
      <c r="J18" s="84">
        <v>499</v>
      </c>
      <c r="K18" s="84">
        <v>1884</v>
      </c>
      <c r="L18" s="85">
        <v>21</v>
      </c>
      <c r="M18" s="87"/>
      <c r="N18" s="85">
        <v>21</v>
      </c>
      <c r="O18" s="85"/>
      <c r="P18" s="85"/>
      <c r="Q18" s="85"/>
      <c r="R18" s="85" t="s">
        <v>59</v>
      </c>
      <c r="S18" s="52"/>
    </row>
    <row r="19" s="5" customFormat="1" ht="30" customHeight="1" spans="1:19">
      <c r="A19" s="219">
        <v>15</v>
      </c>
      <c r="B19" s="58" t="s">
        <v>1087</v>
      </c>
      <c r="C19" s="51">
        <v>1</v>
      </c>
      <c r="D19" s="52" t="s">
        <v>37</v>
      </c>
      <c r="E19" s="52" t="s">
        <v>476</v>
      </c>
      <c r="F19" s="51" t="s">
        <v>28</v>
      </c>
      <c r="G19" s="51">
        <v>0.1</v>
      </c>
      <c r="H19" s="58" t="s">
        <v>1088</v>
      </c>
      <c r="I19" s="51" t="s">
        <v>1063</v>
      </c>
      <c r="J19" s="84">
        <v>1668</v>
      </c>
      <c r="K19" s="84">
        <v>6347</v>
      </c>
      <c r="L19" s="85">
        <v>100</v>
      </c>
      <c r="M19" s="85"/>
      <c r="N19" s="85"/>
      <c r="O19" s="85">
        <v>100</v>
      </c>
      <c r="P19" s="85"/>
      <c r="Q19" s="85"/>
      <c r="R19" s="85" t="s">
        <v>59</v>
      </c>
      <c r="S19" s="52"/>
    </row>
    <row r="20" s="12" customFormat="1" ht="30" customHeight="1" spans="1:256">
      <c r="A20" s="219">
        <v>16</v>
      </c>
      <c r="B20" s="52" t="s">
        <v>664</v>
      </c>
      <c r="C20" s="51">
        <v>1</v>
      </c>
      <c r="D20" s="220" t="s">
        <v>41</v>
      </c>
      <c r="E20" s="220" t="s">
        <v>1089</v>
      </c>
      <c r="F20" s="51" t="s">
        <v>28</v>
      </c>
      <c r="G20" s="51">
        <v>0.5</v>
      </c>
      <c r="H20" s="52" t="s">
        <v>1090</v>
      </c>
      <c r="I20" s="51" t="s">
        <v>1063</v>
      </c>
      <c r="J20" s="84">
        <v>58</v>
      </c>
      <c r="K20" s="84">
        <v>165</v>
      </c>
      <c r="L20" s="85">
        <v>175</v>
      </c>
      <c r="M20" s="85">
        <v>175</v>
      </c>
      <c r="N20" s="85"/>
      <c r="O20" s="85"/>
      <c r="P20" s="85"/>
      <c r="Q20" s="85"/>
      <c r="R20" s="85" t="s">
        <v>79</v>
      </c>
      <c r="S20" s="86"/>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row>
    <row r="21" s="12" customFormat="1" ht="30" customHeight="1" spans="1:256">
      <c r="A21" s="219">
        <v>17</v>
      </c>
      <c r="B21" s="52" t="s">
        <v>673</v>
      </c>
      <c r="C21" s="51">
        <v>1</v>
      </c>
      <c r="D21" s="220" t="s">
        <v>31</v>
      </c>
      <c r="E21" s="220" t="s">
        <v>1091</v>
      </c>
      <c r="F21" s="51" t="s">
        <v>28</v>
      </c>
      <c r="G21" s="51">
        <v>0.045</v>
      </c>
      <c r="H21" s="52" t="s">
        <v>1092</v>
      </c>
      <c r="I21" s="51" t="s">
        <v>1063</v>
      </c>
      <c r="J21" s="84">
        <v>80</v>
      </c>
      <c r="K21" s="84">
        <v>350</v>
      </c>
      <c r="L21" s="85">
        <v>157.5</v>
      </c>
      <c r="M21" s="85">
        <v>157.5</v>
      </c>
      <c r="N21" s="85"/>
      <c r="O21" s="85"/>
      <c r="P21" s="85"/>
      <c r="Q21" s="85"/>
      <c r="R21" s="85" t="s">
        <v>79</v>
      </c>
      <c r="S21" s="86"/>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row>
    <row r="22" s="12" customFormat="1" ht="30" customHeight="1" spans="1:256">
      <c r="A22" s="219">
        <v>18</v>
      </c>
      <c r="B22" s="52" t="s">
        <v>681</v>
      </c>
      <c r="C22" s="51">
        <v>1</v>
      </c>
      <c r="D22" s="52" t="s">
        <v>127</v>
      </c>
      <c r="E22" s="52" t="s">
        <v>1093</v>
      </c>
      <c r="F22" s="51" t="s">
        <v>28</v>
      </c>
      <c r="G22" s="51">
        <v>0.03</v>
      </c>
      <c r="H22" s="52" t="s">
        <v>1094</v>
      </c>
      <c r="I22" s="51" t="s">
        <v>1063</v>
      </c>
      <c r="J22" s="98">
        <v>30</v>
      </c>
      <c r="K22" s="98">
        <v>120</v>
      </c>
      <c r="L22" s="85">
        <v>120</v>
      </c>
      <c r="M22" s="85">
        <v>120</v>
      </c>
      <c r="N22" s="85"/>
      <c r="O22" s="85"/>
      <c r="P22" s="85"/>
      <c r="Q22" s="85"/>
      <c r="R22" s="85" t="s">
        <v>79</v>
      </c>
      <c r="S22" s="86"/>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row>
    <row r="23" s="12" customFormat="1" ht="30" customHeight="1" spans="1:256">
      <c r="A23" s="219">
        <v>19</v>
      </c>
      <c r="B23" s="52" t="s">
        <v>670</v>
      </c>
      <c r="C23" s="51">
        <v>1</v>
      </c>
      <c r="D23" s="52" t="s">
        <v>52</v>
      </c>
      <c r="E23" s="52" t="s">
        <v>1095</v>
      </c>
      <c r="F23" s="51" t="s">
        <v>28</v>
      </c>
      <c r="G23" s="51">
        <v>0.05</v>
      </c>
      <c r="H23" s="52" t="s">
        <v>1096</v>
      </c>
      <c r="I23" s="51" t="s">
        <v>1063</v>
      </c>
      <c r="J23" s="84">
        <v>5</v>
      </c>
      <c r="K23" s="84">
        <v>25</v>
      </c>
      <c r="L23" s="85">
        <v>17.5</v>
      </c>
      <c r="M23" s="85">
        <v>17.5</v>
      </c>
      <c r="N23" s="85"/>
      <c r="O23" s="85"/>
      <c r="P23" s="85"/>
      <c r="Q23" s="85"/>
      <c r="R23" s="85" t="s">
        <v>79</v>
      </c>
      <c r="S23" s="86"/>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row>
    <row r="24" s="12" customFormat="1" ht="30" customHeight="1" spans="1:256">
      <c r="A24" s="219">
        <v>20</v>
      </c>
      <c r="B24" s="52" t="s">
        <v>687</v>
      </c>
      <c r="C24" s="51">
        <v>1</v>
      </c>
      <c r="D24" s="52" t="s">
        <v>41</v>
      </c>
      <c r="E24" s="52" t="s">
        <v>1089</v>
      </c>
      <c r="F24" s="51" t="s">
        <v>28</v>
      </c>
      <c r="G24" s="51">
        <v>0.05</v>
      </c>
      <c r="H24" s="52" t="s">
        <v>1097</v>
      </c>
      <c r="I24" s="51" t="s">
        <v>1063</v>
      </c>
      <c r="J24" s="84">
        <v>58</v>
      </c>
      <c r="K24" s="84">
        <v>165</v>
      </c>
      <c r="L24" s="85">
        <v>32.5</v>
      </c>
      <c r="M24" s="85">
        <v>32.5</v>
      </c>
      <c r="N24" s="85"/>
      <c r="O24" s="85"/>
      <c r="P24" s="85"/>
      <c r="Q24" s="85"/>
      <c r="R24" s="85" t="s">
        <v>79</v>
      </c>
      <c r="S24" s="86"/>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row>
    <row r="25" s="12" customFormat="1" ht="30" customHeight="1" spans="1:256">
      <c r="A25" s="219">
        <v>21</v>
      </c>
      <c r="B25" s="52" t="s">
        <v>692</v>
      </c>
      <c r="C25" s="51">
        <v>1</v>
      </c>
      <c r="D25" s="52" t="s">
        <v>203</v>
      </c>
      <c r="E25" s="52" t="s">
        <v>1098</v>
      </c>
      <c r="F25" s="51" t="s">
        <v>28</v>
      </c>
      <c r="G25" s="51">
        <v>0.3</v>
      </c>
      <c r="H25" s="52" t="s">
        <v>1099</v>
      </c>
      <c r="I25" s="51" t="s">
        <v>1063</v>
      </c>
      <c r="J25" s="84">
        <v>50</v>
      </c>
      <c r="K25" s="84">
        <v>198</v>
      </c>
      <c r="L25" s="85">
        <v>16.25</v>
      </c>
      <c r="M25" s="85">
        <v>16.25</v>
      </c>
      <c r="N25" s="85"/>
      <c r="O25" s="85"/>
      <c r="P25" s="85"/>
      <c r="Q25" s="85"/>
      <c r="R25" s="85" t="s">
        <v>79</v>
      </c>
      <c r="S25" s="86"/>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row>
    <row r="26" s="12" customFormat="1" ht="30" customHeight="1" spans="1:256">
      <c r="A26" s="219">
        <v>22</v>
      </c>
      <c r="B26" s="52" t="s">
        <v>695</v>
      </c>
      <c r="C26" s="51">
        <v>1</v>
      </c>
      <c r="D26" s="52" t="s">
        <v>52</v>
      </c>
      <c r="E26" s="52" t="s">
        <v>523</v>
      </c>
      <c r="F26" s="51" t="s">
        <v>28</v>
      </c>
      <c r="G26" s="51">
        <v>0.04</v>
      </c>
      <c r="H26" s="52" t="s">
        <v>1100</v>
      </c>
      <c r="I26" s="51" t="s">
        <v>1063</v>
      </c>
      <c r="J26" s="84">
        <v>5</v>
      </c>
      <c r="K26" s="84">
        <v>25</v>
      </c>
      <c r="L26" s="85">
        <v>17.5</v>
      </c>
      <c r="M26" s="85">
        <v>17.5</v>
      </c>
      <c r="N26" s="85"/>
      <c r="O26" s="85"/>
      <c r="P26" s="85"/>
      <c r="Q26" s="85"/>
      <c r="R26" s="85" t="s">
        <v>79</v>
      </c>
      <c r="S26" s="86"/>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row>
    <row r="27" s="12" customFormat="1" ht="30" customHeight="1" spans="1:256">
      <c r="A27" s="219">
        <v>23</v>
      </c>
      <c r="B27" s="52" t="s">
        <v>699</v>
      </c>
      <c r="C27" s="51">
        <v>1</v>
      </c>
      <c r="D27" s="52" t="s">
        <v>127</v>
      </c>
      <c r="E27" s="52" t="s">
        <v>700</v>
      </c>
      <c r="F27" s="51" t="s">
        <v>28</v>
      </c>
      <c r="G27" s="51">
        <v>0.5</v>
      </c>
      <c r="H27" s="52" t="s">
        <v>1101</v>
      </c>
      <c r="I27" s="51" t="s">
        <v>1063</v>
      </c>
      <c r="J27" s="98">
        <v>1000</v>
      </c>
      <c r="K27" s="98">
        <v>5000</v>
      </c>
      <c r="L27" s="85">
        <v>260</v>
      </c>
      <c r="M27" s="85">
        <v>260</v>
      </c>
      <c r="N27" s="85"/>
      <c r="O27" s="85"/>
      <c r="P27" s="85"/>
      <c r="Q27" s="85"/>
      <c r="R27" s="85" t="s">
        <v>79</v>
      </c>
      <c r="S27" s="86"/>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row>
    <row r="28" s="12" customFormat="1" ht="30" customHeight="1" spans="1:256">
      <c r="A28" s="219">
        <v>24</v>
      </c>
      <c r="B28" s="52" t="s">
        <v>702</v>
      </c>
      <c r="C28" s="51">
        <v>1</v>
      </c>
      <c r="D28" s="220" t="s">
        <v>41</v>
      </c>
      <c r="E28" s="220" t="s">
        <v>1102</v>
      </c>
      <c r="F28" s="51" t="s">
        <v>28</v>
      </c>
      <c r="G28" s="51">
        <v>0.09</v>
      </c>
      <c r="H28" s="52" t="s">
        <v>1103</v>
      </c>
      <c r="I28" s="51" t="s">
        <v>1063</v>
      </c>
      <c r="J28" s="84">
        <v>40</v>
      </c>
      <c r="K28" s="84">
        <v>139</v>
      </c>
      <c r="L28" s="85">
        <v>510</v>
      </c>
      <c r="M28" s="85">
        <v>510</v>
      </c>
      <c r="N28" s="85"/>
      <c r="O28" s="85"/>
      <c r="P28" s="85"/>
      <c r="Q28" s="85"/>
      <c r="R28" s="85" t="s">
        <v>79</v>
      </c>
      <c r="S28" s="86"/>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row>
    <row r="29" s="12" customFormat="1" ht="30" customHeight="1" spans="1:256">
      <c r="A29" s="219">
        <v>25</v>
      </c>
      <c r="B29" s="52" t="s">
        <v>704</v>
      </c>
      <c r="C29" s="51">
        <v>1</v>
      </c>
      <c r="D29" s="220" t="s">
        <v>123</v>
      </c>
      <c r="E29" s="220" t="s">
        <v>1104</v>
      </c>
      <c r="F29" s="51" t="s">
        <v>28</v>
      </c>
      <c r="G29" s="51">
        <v>0.6</v>
      </c>
      <c r="H29" s="52" t="s">
        <v>1105</v>
      </c>
      <c r="I29" s="51" t="s">
        <v>1063</v>
      </c>
      <c r="J29" s="84">
        <v>167</v>
      </c>
      <c r="K29" s="84">
        <v>648</v>
      </c>
      <c r="L29" s="85">
        <v>600</v>
      </c>
      <c r="M29" s="85">
        <v>600</v>
      </c>
      <c r="N29" s="85"/>
      <c r="O29" s="85"/>
      <c r="P29" s="85"/>
      <c r="Q29" s="85"/>
      <c r="R29" s="85" t="s">
        <v>79</v>
      </c>
      <c r="S29" s="86"/>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row>
    <row r="30" s="12" customFormat="1" ht="30" customHeight="1" spans="1:256">
      <c r="A30" s="219">
        <v>26</v>
      </c>
      <c r="B30" s="52" t="s">
        <v>1106</v>
      </c>
      <c r="C30" s="51">
        <v>1</v>
      </c>
      <c r="D30" s="220" t="s">
        <v>203</v>
      </c>
      <c r="E30" s="220" t="s">
        <v>1107</v>
      </c>
      <c r="F30" s="51" t="s">
        <v>28</v>
      </c>
      <c r="G30" s="51">
        <v>0.2</v>
      </c>
      <c r="H30" s="52" t="s">
        <v>1108</v>
      </c>
      <c r="I30" s="51" t="s">
        <v>1063</v>
      </c>
      <c r="J30" s="84">
        <v>486</v>
      </c>
      <c r="K30" s="84">
        <v>1822</v>
      </c>
      <c r="L30" s="85">
        <v>200</v>
      </c>
      <c r="M30" s="85">
        <v>200</v>
      </c>
      <c r="N30" s="85"/>
      <c r="O30" s="85"/>
      <c r="P30" s="85"/>
      <c r="Q30" s="85"/>
      <c r="R30" s="85" t="s">
        <v>79</v>
      </c>
      <c r="S30" s="86"/>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row>
    <row r="31" s="12" customFormat="1" ht="30" customHeight="1" spans="1:256">
      <c r="A31" s="219">
        <v>27</v>
      </c>
      <c r="B31" s="52" t="s">
        <v>1109</v>
      </c>
      <c r="C31" s="51">
        <v>1</v>
      </c>
      <c r="D31" s="220" t="s">
        <v>135</v>
      </c>
      <c r="E31" s="220" t="s">
        <v>136</v>
      </c>
      <c r="F31" s="51" t="s">
        <v>28</v>
      </c>
      <c r="G31" s="51">
        <v>0.13</v>
      </c>
      <c r="H31" s="52" t="s">
        <v>1110</v>
      </c>
      <c r="I31" s="51" t="s">
        <v>1063</v>
      </c>
      <c r="J31" s="84">
        <v>130</v>
      </c>
      <c r="K31" s="84">
        <v>370</v>
      </c>
      <c r="L31" s="85">
        <v>420</v>
      </c>
      <c r="M31" s="85">
        <v>420</v>
      </c>
      <c r="N31" s="85"/>
      <c r="O31" s="85"/>
      <c r="P31" s="85"/>
      <c r="Q31" s="85"/>
      <c r="R31" s="85" t="s">
        <v>79</v>
      </c>
      <c r="S31" s="86"/>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row>
    <row r="32" s="12" customFormat="1" ht="30" customHeight="1" spans="1:256">
      <c r="A32" s="219">
        <v>28</v>
      </c>
      <c r="B32" s="52" t="s">
        <v>1111</v>
      </c>
      <c r="C32" s="51">
        <v>1</v>
      </c>
      <c r="D32" s="220" t="s">
        <v>37</v>
      </c>
      <c r="E32" s="220" t="s">
        <v>1112</v>
      </c>
      <c r="F32" s="51" t="s">
        <v>28</v>
      </c>
      <c r="G32" s="51">
        <v>0.01</v>
      </c>
      <c r="H32" s="52" t="s">
        <v>1113</v>
      </c>
      <c r="I32" s="51" t="s">
        <v>1063</v>
      </c>
      <c r="J32" s="84">
        <v>56</v>
      </c>
      <c r="K32" s="84">
        <v>186</v>
      </c>
      <c r="L32" s="85">
        <v>60</v>
      </c>
      <c r="M32" s="85">
        <v>60</v>
      </c>
      <c r="N32" s="85"/>
      <c r="O32" s="85"/>
      <c r="P32" s="85"/>
      <c r="Q32" s="85"/>
      <c r="R32" s="85" t="s">
        <v>79</v>
      </c>
      <c r="S32" s="86"/>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row>
    <row r="33" s="12" customFormat="1" ht="30" customHeight="1" spans="1:256">
      <c r="A33" s="219">
        <v>29</v>
      </c>
      <c r="B33" s="52" t="s">
        <v>718</v>
      </c>
      <c r="C33" s="51">
        <v>1</v>
      </c>
      <c r="D33" s="220" t="s">
        <v>127</v>
      </c>
      <c r="E33" s="220" t="s">
        <v>1114</v>
      </c>
      <c r="F33" s="51" t="s">
        <v>28</v>
      </c>
      <c r="G33" s="51">
        <v>0.12</v>
      </c>
      <c r="H33" s="52" t="s">
        <v>1115</v>
      </c>
      <c r="I33" s="51" t="s">
        <v>1063</v>
      </c>
      <c r="J33" s="98">
        <v>240</v>
      </c>
      <c r="K33" s="98">
        <v>1300</v>
      </c>
      <c r="L33" s="85">
        <v>300</v>
      </c>
      <c r="M33" s="85">
        <v>300</v>
      </c>
      <c r="N33" s="85"/>
      <c r="O33" s="85"/>
      <c r="P33" s="85"/>
      <c r="Q33" s="85"/>
      <c r="R33" s="85" t="s">
        <v>79</v>
      </c>
      <c r="S33" s="86"/>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row>
    <row r="34" s="12" customFormat="1" ht="30" customHeight="1" spans="1:256">
      <c r="A34" s="219">
        <v>30</v>
      </c>
      <c r="B34" s="52" t="s">
        <v>707</v>
      </c>
      <c r="C34" s="51">
        <v>1</v>
      </c>
      <c r="D34" s="220" t="s">
        <v>52</v>
      </c>
      <c r="E34" s="220" t="s">
        <v>671</v>
      </c>
      <c r="F34" s="51" t="s">
        <v>28</v>
      </c>
      <c r="G34" s="51">
        <v>0.1</v>
      </c>
      <c r="H34" s="52" t="s">
        <v>1116</v>
      </c>
      <c r="I34" s="51" t="s">
        <v>1063</v>
      </c>
      <c r="J34" s="84">
        <v>440</v>
      </c>
      <c r="K34" s="84">
        <v>1770</v>
      </c>
      <c r="L34" s="85">
        <v>480</v>
      </c>
      <c r="M34" s="85">
        <v>480</v>
      </c>
      <c r="N34" s="85"/>
      <c r="O34" s="85"/>
      <c r="P34" s="85"/>
      <c r="Q34" s="85"/>
      <c r="R34" s="85" t="s">
        <v>79</v>
      </c>
      <c r="S34" s="86"/>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row>
    <row r="35" s="12" customFormat="1" ht="30" customHeight="1" spans="1:256">
      <c r="A35" s="219">
        <v>31</v>
      </c>
      <c r="B35" s="52" t="s">
        <v>710</v>
      </c>
      <c r="C35" s="51">
        <v>1</v>
      </c>
      <c r="D35" s="220" t="s">
        <v>31</v>
      </c>
      <c r="E35" s="220" t="s">
        <v>1117</v>
      </c>
      <c r="F35" s="51" t="s">
        <v>28</v>
      </c>
      <c r="G35" s="51">
        <v>0.04</v>
      </c>
      <c r="H35" s="52" t="s">
        <v>1118</v>
      </c>
      <c r="I35" s="51" t="s">
        <v>1063</v>
      </c>
      <c r="J35" s="84">
        <v>45</v>
      </c>
      <c r="K35" s="84">
        <v>186</v>
      </c>
      <c r="L35" s="85">
        <v>120</v>
      </c>
      <c r="M35" s="85">
        <v>120</v>
      </c>
      <c r="N35" s="85"/>
      <c r="O35" s="85"/>
      <c r="P35" s="85"/>
      <c r="Q35" s="85"/>
      <c r="R35" s="85" t="s">
        <v>79</v>
      </c>
      <c r="S35" s="86"/>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row>
    <row r="36" s="12" customFormat="1" ht="30" customHeight="1" spans="1:256">
      <c r="A36" s="219">
        <v>32</v>
      </c>
      <c r="B36" s="52" t="s">
        <v>724</v>
      </c>
      <c r="C36" s="51">
        <v>1</v>
      </c>
      <c r="D36" s="220" t="s">
        <v>41</v>
      </c>
      <c r="E36" s="220" t="s">
        <v>1119</v>
      </c>
      <c r="F36" s="51" t="s">
        <v>28</v>
      </c>
      <c r="G36" s="51">
        <v>0.05</v>
      </c>
      <c r="H36" s="52" t="s">
        <v>1120</v>
      </c>
      <c r="I36" s="51" t="s">
        <v>1063</v>
      </c>
      <c r="J36" s="84">
        <v>35</v>
      </c>
      <c r="K36" s="84">
        <v>87</v>
      </c>
      <c r="L36" s="85">
        <v>35</v>
      </c>
      <c r="M36" s="85">
        <v>35</v>
      </c>
      <c r="N36" s="85"/>
      <c r="O36" s="85"/>
      <c r="P36" s="85"/>
      <c r="Q36" s="85"/>
      <c r="R36" s="85" t="s">
        <v>79</v>
      </c>
      <c r="S36" s="86"/>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row>
    <row r="37" s="12" customFormat="1" ht="30" customHeight="1" spans="1:256">
      <c r="A37" s="219">
        <v>33</v>
      </c>
      <c r="B37" s="52" t="s">
        <v>729</v>
      </c>
      <c r="C37" s="51">
        <v>1</v>
      </c>
      <c r="D37" s="220" t="s">
        <v>52</v>
      </c>
      <c r="E37" s="220" t="s">
        <v>671</v>
      </c>
      <c r="F37" s="51" t="s">
        <v>28</v>
      </c>
      <c r="G37" s="51">
        <v>0.08</v>
      </c>
      <c r="H37" s="52" t="s">
        <v>1121</v>
      </c>
      <c r="I37" s="51" t="s">
        <v>1063</v>
      </c>
      <c r="J37" s="84">
        <v>140</v>
      </c>
      <c r="K37" s="84">
        <v>560</v>
      </c>
      <c r="L37" s="85">
        <v>30</v>
      </c>
      <c r="M37" s="85">
        <v>30</v>
      </c>
      <c r="N37" s="85"/>
      <c r="O37" s="85"/>
      <c r="P37" s="85"/>
      <c r="Q37" s="85"/>
      <c r="R37" s="85" t="s">
        <v>79</v>
      </c>
      <c r="S37" s="86"/>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row>
    <row r="38" s="12" customFormat="1" ht="30" customHeight="1" spans="1:256">
      <c r="A38" s="219">
        <v>34</v>
      </c>
      <c r="B38" s="52" t="s">
        <v>733</v>
      </c>
      <c r="C38" s="51">
        <v>1</v>
      </c>
      <c r="D38" s="220" t="s">
        <v>127</v>
      </c>
      <c r="E38" s="220" t="s">
        <v>734</v>
      </c>
      <c r="F38" s="51" t="s">
        <v>28</v>
      </c>
      <c r="G38" s="51">
        <v>0.1</v>
      </c>
      <c r="H38" s="52" t="s">
        <v>1122</v>
      </c>
      <c r="I38" s="51" t="s">
        <v>1063</v>
      </c>
      <c r="J38" s="98">
        <v>1000</v>
      </c>
      <c r="K38" s="98">
        <v>5000</v>
      </c>
      <c r="L38" s="85">
        <v>200</v>
      </c>
      <c r="M38" s="85">
        <v>200</v>
      </c>
      <c r="N38" s="85"/>
      <c r="O38" s="85"/>
      <c r="P38" s="85"/>
      <c r="Q38" s="85"/>
      <c r="R38" s="85" t="s">
        <v>79</v>
      </c>
      <c r="S38" s="86"/>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row>
    <row r="39" s="5" customFormat="1" ht="30" customHeight="1" spans="1:19">
      <c r="A39" s="219">
        <v>35</v>
      </c>
      <c r="B39" s="52" t="s">
        <v>1123</v>
      </c>
      <c r="C39" s="51">
        <v>1</v>
      </c>
      <c r="D39" s="220" t="s">
        <v>159</v>
      </c>
      <c r="E39" s="220" t="s">
        <v>873</v>
      </c>
      <c r="F39" s="51" t="s">
        <v>28</v>
      </c>
      <c r="G39" s="51">
        <v>0.2</v>
      </c>
      <c r="H39" s="52" t="s">
        <v>1124</v>
      </c>
      <c r="I39" s="51" t="s">
        <v>1063</v>
      </c>
      <c r="J39" s="84">
        <v>856</v>
      </c>
      <c r="K39" s="84">
        <v>3560</v>
      </c>
      <c r="L39" s="85">
        <v>500</v>
      </c>
      <c r="M39" s="85">
        <v>500</v>
      </c>
      <c r="N39" s="85"/>
      <c r="O39" s="85"/>
      <c r="P39" s="85"/>
      <c r="Q39" s="85"/>
      <c r="R39" s="85" t="s">
        <v>35</v>
      </c>
      <c r="S39" s="52"/>
    </row>
    <row r="40" s="13" customFormat="1" ht="27" customHeight="1" spans="1:256">
      <c r="A40" s="219">
        <v>36</v>
      </c>
      <c r="B40" s="48" t="s">
        <v>1125</v>
      </c>
      <c r="C40" s="49">
        <v>1</v>
      </c>
      <c r="D40" s="48" t="s">
        <v>31</v>
      </c>
      <c r="E40" s="48" t="s">
        <v>1126</v>
      </c>
      <c r="F40" s="51" t="s">
        <v>28</v>
      </c>
      <c r="G40" s="49">
        <v>0.2</v>
      </c>
      <c r="H40" s="48" t="s">
        <v>1127</v>
      </c>
      <c r="I40" s="49" t="s">
        <v>1063</v>
      </c>
      <c r="J40" s="49">
        <v>521</v>
      </c>
      <c r="K40" s="49">
        <v>2213</v>
      </c>
      <c r="L40" s="83">
        <v>103.2</v>
      </c>
      <c r="M40" s="83">
        <v>103.2</v>
      </c>
      <c r="N40" s="83"/>
      <c r="O40" s="83"/>
      <c r="P40" s="83"/>
      <c r="Q40" s="83"/>
      <c r="R40" s="83"/>
      <c r="S40" s="49"/>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row>
    <row r="41" s="218" customFormat="1" ht="30" customHeight="1" spans="1:19">
      <c r="A41" s="219">
        <v>37</v>
      </c>
      <c r="B41" s="178" t="s">
        <v>736</v>
      </c>
      <c r="C41" s="197">
        <f>SUM(C42:C46)</f>
        <v>16</v>
      </c>
      <c r="D41" s="197"/>
      <c r="E41" s="197"/>
      <c r="F41" s="197" t="s">
        <v>28</v>
      </c>
      <c r="G41" s="197">
        <f t="shared" ref="D41:Q41" si="5">SUM(G42:G46)</f>
        <v>0.549</v>
      </c>
      <c r="H41" s="197"/>
      <c r="I41" s="197"/>
      <c r="J41" s="197">
        <f t="shared" si="5"/>
        <v>2206</v>
      </c>
      <c r="K41" s="197">
        <f t="shared" si="5"/>
        <v>9033</v>
      </c>
      <c r="L41" s="211">
        <f t="shared" si="5"/>
        <v>770</v>
      </c>
      <c r="M41" s="211">
        <f t="shared" si="5"/>
        <v>0</v>
      </c>
      <c r="N41" s="211">
        <f t="shared" si="5"/>
        <v>470</v>
      </c>
      <c r="O41" s="211">
        <f t="shared" si="5"/>
        <v>300</v>
      </c>
      <c r="P41" s="211">
        <f t="shared" si="5"/>
        <v>0</v>
      </c>
      <c r="Q41" s="211">
        <f t="shared" si="5"/>
        <v>0</v>
      </c>
      <c r="R41" s="211"/>
      <c r="S41" s="178"/>
    </row>
    <row r="42" s="5" customFormat="1" ht="30" customHeight="1" spans="1:19">
      <c r="A42" s="219">
        <v>38</v>
      </c>
      <c r="B42" s="52" t="s">
        <v>1128</v>
      </c>
      <c r="C42" s="51">
        <v>1</v>
      </c>
      <c r="D42" s="52" t="s">
        <v>67</v>
      </c>
      <c r="E42" s="52" t="s">
        <v>1129</v>
      </c>
      <c r="F42" s="51" t="s">
        <v>28</v>
      </c>
      <c r="G42" s="51">
        <v>0.05</v>
      </c>
      <c r="H42" s="52" t="s">
        <v>1130</v>
      </c>
      <c r="I42" s="51" t="s">
        <v>1063</v>
      </c>
      <c r="J42" s="84">
        <v>500</v>
      </c>
      <c r="K42" s="90">
        <v>2360</v>
      </c>
      <c r="L42" s="85">
        <v>250</v>
      </c>
      <c r="M42" s="86"/>
      <c r="N42" s="85">
        <v>250</v>
      </c>
      <c r="O42" s="85"/>
      <c r="P42" s="85"/>
      <c r="Q42" s="85"/>
      <c r="R42" s="85" t="s">
        <v>59</v>
      </c>
      <c r="S42" s="52"/>
    </row>
    <row r="43" s="5" customFormat="1" ht="60" customHeight="1" spans="1:19">
      <c r="A43" s="219">
        <v>39</v>
      </c>
      <c r="B43" s="52" t="s">
        <v>1131</v>
      </c>
      <c r="C43" s="51">
        <v>1</v>
      </c>
      <c r="D43" s="52" t="s">
        <v>203</v>
      </c>
      <c r="E43" s="52" t="s">
        <v>744</v>
      </c>
      <c r="F43" s="51" t="s">
        <v>28</v>
      </c>
      <c r="G43" s="51">
        <v>0.165</v>
      </c>
      <c r="H43" s="52" t="s">
        <v>745</v>
      </c>
      <c r="I43" s="51" t="s">
        <v>1063</v>
      </c>
      <c r="J43" s="84">
        <v>568</v>
      </c>
      <c r="K43" s="84">
        <v>2225</v>
      </c>
      <c r="L43" s="85">
        <v>10</v>
      </c>
      <c r="M43" s="86"/>
      <c r="N43" s="85">
        <v>10</v>
      </c>
      <c r="O43" s="85"/>
      <c r="P43" s="85"/>
      <c r="Q43" s="85"/>
      <c r="R43" s="85" t="s">
        <v>59</v>
      </c>
      <c r="S43" s="52"/>
    </row>
    <row r="44" s="5" customFormat="1" ht="51" customHeight="1" spans="1:19">
      <c r="A44" s="219">
        <v>40</v>
      </c>
      <c r="B44" s="52" t="s">
        <v>1132</v>
      </c>
      <c r="C44" s="51">
        <v>1</v>
      </c>
      <c r="D44" s="52" t="s">
        <v>203</v>
      </c>
      <c r="E44" s="52" t="s">
        <v>747</v>
      </c>
      <c r="F44" s="51" t="s">
        <v>28</v>
      </c>
      <c r="G44" s="51">
        <v>0.13</v>
      </c>
      <c r="H44" s="52" t="s">
        <v>748</v>
      </c>
      <c r="I44" s="51" t="s">
        <v>1063</v>
      </c>
      <c r="J44" s="84">
        <v>504</v>
      </c>
      <c r="K44" s="84">
        <v>2020</v>
      </c>
      <c r="L44" s="85">
        <v>10</v>
      </c>
      <c r="M44" s="86"/>
      <c r="N44" s="85">
        <v>10</v>
      </c>
      <c r="O44" s="85"/>
      <c r="P44" s="85"/>
      <c r="Q44" s="85"/>
      <c r="R44" s="85" t="s">
        <v>59</v>
      </c>
      <c r="S44" s="52"/>
    </row>
    <row r="45" s="5" customFormat="1" ht="58" customHeight="1" spans="1:19">
      <c r="A45" s="219">
        <v>41</v>
      </c>
      <c r="B45" s="52" t="s">
        <v>752</v>
      </c>
      <c r="C45" s="51">
        <v>12</v>
      </c>
      <c r="D45" s="52" t="s">
        <v>753</v>
      </c>
      <c r="E45" s="52" t="s">
        <v>1133</v>
      </c>
      <c r="F45" s="51" t="s">
        <v>28</v>
      </c>
      <c r="G45" s="51">
        <v>0.2</v>
      </c>
      <c r="H45" s="52" t="s">
        <v>1134</v>
      </c>
      <c r="I45" s="51" t="s">
        <v>1063</v>
      </c>
      <c r="J45" s="84">
        <v>256</v>
      </c>
      <c r="K45" s="84">
        <v>926</v>
      </c>
      <c r="L45" s="85">
        <v>200</v>
      </c>
      <c r="M45" s="86"/>
      <c r="N45" s="85">
        <v>200</v>
      </c>
      <c r="O45" s="85"/>
      <c r="P45" s="85"/>
      <c r="Q45" s="85"/>
      <c r="R45" s="85" t="s">
        <v>98</v>
      </c>
      <c r="S45" s="52"/>
    </row>
    <row r="46" s="5" customFormat="1" ht="30" customHeight="1" spans="1:19">
      <c r="A46" s="219">
        <v>42</v>
      </c>
      <c r="B46" s="58" t="s">
        <v>1135</v>
      </c>
      <c r="C46" s="51">
        <v>1</v>
      </c>
      <c r="D46" s="52" t="s">
        <v>37</v>
      </c>
      <c r="E46" s="52" t="s">
        <v>1136</v>
      </c>
      <c r="F46" s="51" t="s">
        <v>28</v>
      </c>
      <c r="G46" s="51">
        <v>0.004</v>
      </c>
      <c r="H46" s="58" t="s">
        <v>1137</v>
      </c>
      <c r="I46" s="51" t="s">
        <v>1063</v>
      </c>
      <c r="J46" s="84">
        <v>378</v>
      </c>
      <c r="K46" s="84">
        <v>1502</v>
      </c>
      <c r="L46" s="85">
        <v>300</v>
      </c>
      <c r="M46" s="85"/>
      <c r="N46" s="85"/>
      <c r="O46" s="85">
        <v>300</v>
      </c>
      <c r="P46" s="85"/>
      <c r="Q46" s="85"/>
      <c r="R46" s="85" t="s">
        <v>59</v>
      </c>
      <c r="S46" s="52"/>
    </row>
    <row r="47" s="218" customFormat="1" ht="30" customHeight="1" spans="1:19">
      <c r="A47" s="219">
        <v>43</v>
      </c>
      <c r="B47" s="178" t="s">
        <v>756</v>
      </c>
      <c r="C47" s="197">
        <f>SUM(C48:C54)</f>
        <v>18</v>
      </c>
      <c r="D47" s="197"/>
      <c r="E47" s="197"/>
      <c r="F47" s="197" t="s">
        <v>28</v>
      </c>
      <c r="G47" s="197">
        <f t="shared" ref="D47:Q47" si="6">SUM(G48:G54)</f>
        <v>0.395</v>
      </c>
      <c r="H47" s="197"/>
      <c r="I47" s="197"/>
      <c r="J47" s="197">
        <f t="shared" si="6"/>
        <v>3513</v>
      </c>
      <c r="K47" s="197">
        <f t="shared" si="6"/>
        <v>13907</v>
      </c>
      <c r="L47" s="211">
        <f t="shared" si="6"/>
        <v>1030</v>
      </c>
      <c r="M47" s="211">
        <f t="shared" si="6"/>
        <v>50</v>
      </c>
      <c r="N47" s="211">
        <f t="shared" si="6"/>
        <v>930</v>
      </c>
      <c r="O47" s="211">
        <f t="shared" si="6"/>
        <v>50</v>
      </c>
      <c r="P47" s="211">
        <f t="shared" si="6"/>
        <v>0</v>
      </c>
      <c r="Q47" s="211">
        <f t="shared" si="6"/>
        <v>0</v>
      </c>
      <c r="R47" s="211"/>
      <c r="S47" s="178"/>
    </row>
    <row r="48" s="5" customFormat="1" ht="30" customHeight="1" spans="1:19">
      <c r="A48" s="219">
        <v>44</v>
      </c>
      <c r="B48" s="52" t="s">
        <v>1138</v>
      </c>
      <c r="C48" s="51">
        <v>1</v>
      </c>
      <c r="D48" s="52" t="s">
        <v>127</v>
      </c>
      <c r="E48" s="52" t="s">
        <v>1139</v>
      </c>
      <c r="F48" s="51" t="s">
        <v>28</v>
      </c>
      <c r="G48" s="51">
        <v>0.005</v>
      </c>
      <c r="H48" s="52" t="s">
        <v>1140</v>
      </c>
      <c r="I48" s="51" t="s">
        <v>1063</v>
      </c>
      <c r="J48" s="84">
        <v>320</v>
      </c>
      <c r="K48" s="84">
        <v>1236</v>
      </c>
      <c r="L48" s="85">
        <v>100</v>
      </c>
      <c r="M48" s="85">
        <v>50</v>
      </c>
      <c r="N48" s="85"/>
      <c r="O48" s="85">
        <v>50</v>
      </c>
      <c r="P48" s="117"/>
      <c r="Q48" s="85"/>
      <c r="R48" s="85" t="s">
        <v>59</v>
      </c>
      <c r="S48" s="52"/>
    </row>
    <row r="49" s="5" customFormat="1" ht="30" customHeight="1" spans="1:19">
      <c r="A49" s="219">
        <v>45</v>
      </c>
      <c r="B49" s="52" t="s">
        <v>1141</v>
      </c>
      <c r="C49" s="51">
        <v>1</v>
      </c>
      <c r="D49" s="52" t="s">
        <v>135</v>
      </c>
      <c r="E49" s="52" t="s">
        <v>641</v>
      </c>
      <c r="F49" s="51" t="s">
        <v>28</v>
      </c>
      <c r="G49" s="51">
        <v>0.07</v>
      </c>
      <c r="H49" s="52" t="s">
        <v>1142</v>
      </c>
      <c r="I49" s="51" t="s">
        <v>1063</v>
      </c>
      <c r="J49" s="84">
        <v>1498</v>
      </c>
      <c r="K49" s="84">
        <v>5893</v>
      </c>
      <c r="L49" s="85">
        <v>70</v>
      </c>
      <c r="M49" s="86"/>
      <c r="N49" s="85">
        <v>70</v>
      </c>
      <c r="O49" s="85"/>
      <c r="P49" s="85"/>
      <c r="Q49" s="85"/>
      <c r="R49" s="85" t="s">
        <v>59</v>
      </c>
      <c r="S49" s="52"/>
    </row>
    <row r="50" s="5" customFormat="1" ht="30" customHeight="1" spans="1:19">
      <c r="A50" s="219">
        <v>46</v>
      </c>
      <c r="B50" s="52" t="s">
        <v>1143</v>
      </c>
      <c r="C50" s="51">
        <v>1</v>
      </c>
      <c r="D50" s="52" t="s">
        <v>135</v>
      </c>
      <c r="E50" s="52" t="s">
        <v>641</v>
      </c>
      <c r="F50" s="51" t="s">
        <v>28</v>
      </c>
      <c r="G50" s="51">
        <v>0.05</v>
      </c>
      <c r="H50" s="52" t="s">
        <v>1144</v>
      </c>
      <c r="I50" s="51" t="s">
        <v>1063</v>
      </c>
      <c r="J50" s="84">
        <v>192</v>
      </c>
      <c r="K50" s="84">
        <v>766</v>
      </c>
      <c r="L50" s="85">
        <v>150</v>
      </c>
      <c r="M50" s="86"/>
      <c r="N50" s="85">
        <v>150</v>
      </c>
      <c r="O50" s="85"/>
      <c r="P50" s="85"/>
      <c r="Q50" s="85"/>
      <c r="R50" s="85" t="s">
        <v>1145</v>
      </c>
      <c r="S50" s="52"/>
    </row>
    <row r="51" s="5" customFormat="1" ht="30" customHeight="1" spans="1:19">
      <c r="A51" s="219">
        <v>47</v>
      </c>
      <c r="B51" s="52" t="s">
        <v>1146</v>
      </c>
      <c r="C51" s="51">
        <v>1</v>
      </c>
      <c r="D51" s="52" t="s">
        <v>67</v>
      </c>
      <c r="E51" s="52" t="s">
        <v>632</v>
      </c>
      <c r="F51" s="51" t="s">
        <v>28</v>
      </c>
      <c r="G51" s="51">
        <v>0.1</v>
      </c>
      <c r="H51" s="52" t="s">
        <v>1147</v>
      </c>
      <c r="I51" s="51" t="s">
        <v>1063</v>
      </c>
      <c r="J51" s="90">
        <v>1000</v>
      </c>
      <c r="K51" s="90">
        <v>4060</v>
      </c>
      <c r="L51" s="85">
        <v>100</v>
      </c>
      <c r="M51" s="86"/>
      <c r="N51" s="85">
        <v>100</v>
      </c>
      <c r="O51" s="85"/>
      <c r="P51" s="85"/>
      <c r="Q51" s="85"/>
      <c r="R51" s="85" t="s">
        <v>79</v>
      </c>
      <c r="S51" s="52"/>
    </row>
    <row r="52" s="5" customFormat="1" ht="30" customHeight="1" spans="1:19">
      <c r="A52" s="219">
        <v>48</v>
      </c>
      <c r="B52" s="86" t="s">
        <v>760</v>
      </c>
      <c r="C52" s="51">
        <v>1</v>
      </c>
      <c r="D52" s="52" t="s">
        <v>159</v>
      </c>
      <c r="E52" s="52" t="s">
        <v>1148</v>
      </c>
      <c r="F52" s="51" t="s">
        <v>28</v>
      </c>
      <c r="G52" s="51">
        <v>0.05</v>
      </c>
      <c r="H52" s="86" t="s">
        <v>1149</v>
      </c>
      <c r="I52" s="51" t="s">
        <v>1063</v>
      </c>
      <c r="J52" s="84">
        <v>185</v>
      </c>
      <c r="K52" s="84">
        <v>765</v>
      </c>
      <c r="L52" s="85">
        <v>150</v>
      </c>
      <c r="M52" s="86"/>
      <c r="N52" s="85">
        <v>150</v>
      </c>
      <c r="O52" s="85"/>
      <c r="P52" s="85"/>
      <c r="Q52" s="85"/>
      <c r="R52" s="85" t="s">
        <v>35</v>
      </c>
      <c r="S52" s="52"/>
    </row>
    <row r="53" s="5" customFormat="1" ht="30" customHeight="1" spans="1:19">
      <c r="A53" s="219">
        <v>49</v>
      </c>
      <c r="B53" s="52" t="s">
        <v>1150</v>
      </c>
      <c r="C53" s="51">
        <v>1</v>
      </c>
      <c r="D53" s="52" t="s">
        <v>203</v>
      </c>
      <c r="E53" s="52" t="s">
        <v>1151</v>
      </c>
      <c r="F53" s="51" t="s">
        <v>28</v>
      </c>
      <c r="G53" s="51">
        <v>0.055</v>
      </c>
      <c r="H53" s="52" t="s">
        <v>1152</v>
      </c>
      <c r="I53" s="51" t="s">
        <v>1063</v>
      </c>
      <c r="J53" s="84">
        <v>155</v>
      </c>
      <c r="K53" s="84">
        <v>591</v>
      </c>
      <c r="L53" s="85">
        <v>330</v>
      </c>
      <c r="M53" s="86"/>
      <c r="N53" s="85">
        <v>330</v>
      </c>
      <c r="O53" s="85"/>
      <c r="P53" s="85"/>
      <c r="Q53" s="85"/>
      <c r="R53" s="85" t="s">
        <v>59</v>
      </c>
      <c r="S53" s="52"/>
    </row>
    <row r="54" s="5" customFormat="1" ht="52" customHeight="1" spans="1:19">
      <c r="A54" s="219">
        <v>50</v>
      </c>
      <c r="B54" s="52" t="s">
        <v>766</v>
      </c>
      <c r="C54" s="51">
        <v>12</v>
      </c>
      <c r="D54" s="52" t="s">
        <v>753</v>
      </c>
      <c r="E54" s="52" t="s">
        <v>1133</v>
      </c>
      <c r="F54" s="51" t="s">
        <v>28</v>
      </c>
      <c r="G54" s="51">
        <v>0.065</v>
      </c>
      <c r="H54" s="52" t="s">
        <v>1153</v>
      </c>
      <c r="I54" s="51" t="s">
        <v>1063</v>
      </c>
      <c r="J54" s="84">
        <v>163</v>
      </c>
      <c r="K54" s="84">
        <v>596</v>
      </c>
      <c r="L54" s="85">
        <v>130</v>
      </c>
      <c r="M54" s="86"/>
      <c r="N54" s="85">
        <v>130</v>
      </c>
      <c r="O54" s="85"/>
      <c r="P54" s="85"/>
      <c r="Q54" s="85"/>
      <c r="R54" s="85" t="s">
        <v>98</v>
      </c>
      <c r="S54" s="52"/>
    </row>
    <row r="55" s="218" customFormat="1" ht="30" customHeight="1" spans="1:19">
      <c r="A55" s="219">
        <v>51</v>
      </c>
      <c r="B55" s="178" t="s">
        <v>116</v>
      </c>
      <c r="C55" s="197">
        <f>C56+C59+C61+C66+C69+C70</f>
        <v>28</v>
      </c>
      <c r="D55" s="197"/>
      <c r="E55" s="197"/>
      <c r="F55" s="197"/>
      <c r="G55" s="197"/>
      <c r="H55" s="197"/>
      <c r="I55" s="197"/>
      <c r="J55" s="197">
        <f t="shared" ref="D55:Q55" si="7">J56+J59+J61+J66+J69+J70</f>
        <v>16875</v>
      </c>
      <c r="K55" s="197">
        <f t="shared" si="7"/>
        <v>65876</v>
      </c>
      <c r="L55" s="211">
        <f t="shared" si="7"/>
        <v>2485</v>
      </c>
      <c r="M55" s="211">
        <f t="shared" si="7"/>
        <v>0</v>
      </c>
      <c r="N55" s="211">
        <f t="shared" si="7"/>
        <v>2185</v>
      </c>
      <c r="O55" s="211">
        <f t="shared" si="7"/>
        <v>300</v>
      </c>
      <c r="P55" s="211">
        <f t="shared" si="7"/>
        <v>0</v>
      </c>
      <c r="Q55" s="211">
        <f t="shared" si="7"/>
        <v>0</v>
      </c>
      <c r="R55" s="211"/>
      <c r="S55" s="178"/>
    </row>
    <row r="56" s="218" customFormat="1" ht="30" customHeight="1" spans="1:19">
      <c r="A56" s="219">
        <v>52</v>
      </c>
      <c r="B56" s="178" t="s">
        <v>768</v>
      </c>
      <c r="C56" s="197">
        <f>SUM(C57:C58)</f>
        <v>2</v>
      </c>
      <c r="D56" s="197"/>
      <c r="E56" s="197"/>
      <c r="F56" s="197" t="s">
        <v>118</v>
      </c>
      <c r="G56" s="197">
        <f t="shared" ref="D56:R56" si="8">SUM(G57:G58)</f>
        <v>0.05</v>
      </c>
      <c r="H56" s="197"/>
      <c r="I56" s="197"/>
      <c r="J56" s="197">
        <f t="shared" si="8"/>
        <v>2195</v>
      </c>
      <c r="K56" s="197">
        <f t="shared" si="8"/>
        <v>11289</v>
      </c>
      <c r="L56" s="211">
        <f t="shared" si="8"/>
        <v>600</v>
      </c>
      <c r="M56" s="211">
        <f t="shared" si="8"/>
        <v>0</v>
      </c>
      <c r="N56" s="211">
        <f t="shared" si="8"/>
        <v>600</v>
      </c>
      <c r="O56" s="211">
        <f t="shared" si="8"/>
        <v>0</v>
      </c>
      <c r="P56" s="211">
        <f t="shared" si="8"/>
        <v>0</v>
      </c>
      <c r="Q56" s="211">
        <f t="shared" si="8"/>
        <v>0</v>
      </c>
      <c r="R56" s="197"/>
      <c r="S56" s="178"/>
    </row>
    <row r="57" s="5" customFormat="1" ht="30" customHeight="1" spans="1:19">
      <c r="A57" s="219">
        <v>53</v>
      </c>
      <c r="B57" s="59" t="s">
        <v>1154</v>
      </c>
      <c r="C57" s="51">
        <v>1</v>
      </c>
      <c r="D57" s="52" t="s">
        <v>67</v>
      </c>
      <c r="E57" s="52" t="s">
        <v>1155</v>
      </c>
      <c r="F57" s="51" t="s">
        <v>118</v>
      </c>
      <c r="G57" s="51">
        <v>0.02</v>
      </c>
      <c r="H57" s="52" t="s">
        <v>1156</v>
      </c>
      <c r="I57" s="51" t="s">
        <v>1063</v>
      </c>
      <c r="J57" s="84">
        <v>2000</v>
      </c>
      <c r="K57" s="90">
        <v>10500</v>
      </c>
      <c r="L57" s="91">
        <v>300</v>
      </c>
      <c r="M57" s="86"/>
      <c r="N57" s="91">
        <v>300</v>
      </c>
      <c r="O57" s="85"/>
      <c r="P57" s="85"/>
      <c r="Q57" s="85"/>
      <c r="R57" s="85" t="s">
        <v>59</v>
      </c>
      <c r="S57" s="52"/>
    </row>
    <row r="58" s="5" customFormat="1" ht="30" customHeight="1" spans="1:19">
      <c r="A58" s="219">
        <v>54</v>
      </c>
      <c r="B58" s="59" t="s">
        <v>1157</v>
      </c>
      <c r="C58" s="51">
        <v>1</v>
      </c>
      <c r="D58" s="52" t="s">
        <v>159</v>
      </c>
      <c r="E58" s="52" t="s">
        <v>1158</v>
      </c>
      <c r="F58" s="51" t="s">
        <v>118</v>
      </c>
      <c r="G58" s="51">
        <v>0.03</v>
      </c>
      <c r="H58" s="59" t="s">
        <v>1159</v>
      </c>
      <c r="I58" s="51" t="s">
        <v>1063</v>
      </c>
      <c r="J58" s="84">
        <v>195</v>
      </c>
      <c r="K58" s="84">
        <v>789</v>
      </c>
      <c r="L58" s="85">
        <v>300</v>
      </c>
      <c r="M58" s="86"/>
      <c r="N58" s="85">
        <v>300</v>
      </c>
      <c r="O58" s="85"/>
      <c r="P58" s="85"/>
      <c r="Q58" s="85"/>
      <c r="R58" s="85" t="s">
        <v>59</v>
      </c>
      <c r="S58" s="52"/>
    </row>
    <row r="59" s="218" customFormat="1" ht="30" customHeight="1" spans="1:19">
      <c r="A59" s="219">
        <v>55</v>
      </c>
      <c r="B59" s="178" t="s">
        <v>786</v>
      </c>
      <c r="C59" s="197">
        <f>C60</f>
        <v>1</v>
      </c>
      <c r="D59" s="197"/>
      <c r="E59" s="197"/>
      <c r="F59" s="197" t="str">
        <f t="shared" ref="D59:Q59" si="9">F60</f>
        <v>万只</v>
      </c>
      <c r="G59" s="197">
        <f t="shared" si="9"/>
        <v>0.1</v>
      </c>
      <c r="H59" s="197"/>
      <c r="I59" s="197"/>
      <c r="J59" s="197">
        <f t="shared" si="9"/>
        <v>50</v>
      </c>
      <c r="K59" s="197">
        <f t="shared" si="9"/>
        <v>215</v>
      </c>
      <c r="L59" s="211">
        <f t="shared" si="9"/>
        <v>100</v>
      </c>
      <c r="M59" s="211">
        <f t="shared" si="9"/>
        <v>0</v>
      </c>
      <c r="N59" s="211">
        <f t="shared" si="9"/>
        <v>100</v>
      </c>
      <c r="O59" s="211">
        <f t="shared" si="9"/>
        <v>0</v>
      </c>
      <c r="P59" s="211">
        <f t="shared" si="9"/>
        <v>0</v>
      </c>
      <c r="Q59" s="211">
        <f t="shared" si="9"/>
        <v>0</v>
      </c>
      <c r="R59" s="211"/>
      <c r="S59" s="178"/>
    </row>
    <row r="60" s="5" customFormat="1" ht="30" customHeight="1" spans="1:19">
      <c r="A60" s="219">
        <v>56</v>
      </c>
      <c r="B60" s="52" t="s">
        <v>1160</v>
      </c>
      <c r="C60" s="51">
        <v>1</v>
      </c>
      <c r="D60" s="52" t="s">
        <v>127</v>
      </c>
      <c r="E60" s="52" t="s">
        <v>1161</v>
      </c>
      <c r="F60" s="51" t="s">
        <v>132</v>
      </c>
      <c r="G60" s="51">
        <v>0.1</v>
      </c>
      <c r="H60" s="52" t="s">
        <v>1162</v>
      </c>
      <c r="I60" s="51" t="s">
        <v>1063</v>
      </c>
      <c r="J60" s="84">
        <v>50</v>
      </c>
      <c r="K60" s="84">
        <v>215</v>
      </c>
      <c r="L60" s="85">
        <v>100</v>
      </c>
      <c r="M60" s="87"/>
      <c r="N60" s="85">
        <v>100</v>
      </c>
      <c r="O60" s="85"/>
      <c r="P60" s="85"/>
      <c r="Q60" s="85"/>
      <c r="R60" s="85" t="s">
        <v>59</v>
      </c>
      <c r="S60" s="52"/>
    </row>
    <row r="61" s="218" customFormat="1" ht="30" customHeight="1" spans="1:19">
      <c r="A61" s="219">
        <v>57</v>
      </c>
      <c r="B61" s="178" t="s">
        <v>133</v>
      </c>
      <c r="C61" s="197">
        <f>SUM(C62:C65)</f>
        <v>4</v>
      </c>
      <c r="D61" s="197"/>
      <c r="E61" s="197"/>
      <c r="F61" s="197" t="s">
        <v>118</v>
      </c>
      <c r="G61" s="197">
        <f t="shared" ref="D61:Q61" si="10">SUM(G62:G65)</f>
        <v>0.34</v>
      </c>
      <c r="H61" s="197"/>
      <c r="I61" s="197"/>
      <c r="J61" s="197">
        <f t="shared" si="10"/>
        <v>12752</v>
      </c>
      <c r="K61" s="197">
        <f t="shared" si="10"/>
        <v>47180</v>
      </c>
      <c r="L61" s="211">
        <f t="shared" si="10"/>
        <v>1200</v>
      </c>
      <c r="M61" s="211">
        <f t="shared" si="10"/>
        <v>0</v>
      </c>
      <c r="N61" s="211">
        <f t="shared" si="10"/>
        <v>1200</v>
      </c>
      <c r="O61" s="211">
        <f t="shared" si="10"/>
        <v>0</v>
      </c>
      <c r="P61" s="211">
        <f t="shared" si="10"/>
        <v>0</v>
      </c>
      <c r="Q61" s="211">
        <f t="shared" si="10"/>
        <v>0</v>
      </c>
      <c r="R61" s="211"/>
      <c r="S61" s="178"/>
    </row>
    <row r="62" s="5" customFormat="1" ht="30" customHeight="1" spans="1:19">
      <c r="A62" s="219">
        <v>58</v>
      </c>
      <c r="B62" s="52" t="s">
        <v>1163</v>
      </c>
      <c r="C62" s="51">
        <v>1</v>
      </c>
      <c r="D62" s="52" t="s">
        <v>127</v>
      </c>
      <c r="E62" s="52" t="s">
        <v>1164</v>
      </c>
      <c r="F62" s="51" t="s">
        <v>118</v>
      </c>
      <c r="G62" s="51">
        <v>0.03</v>
      </c>
      <c r="H62" s="52" t="s">
        <v>1165</v>
      </c>
      <c r="I62" s="51" t="s">
        <v>1063</v>
      </c>
      <c r="J62" s="84">
        <v>100</v>
      </c>
      <c r="K62" s="84">
        <v>365</v>
      </c>
      <c r="L62" s="85">
        <v>200</v>
      </c>
      <c r="M62" s="86"/>
      <c r="N62" s="117">
        <v>200</v>
      </c>
      <c r="O62" s="85"/>
      <c r="P62" s="85"/>
      <c r="Q62" s="85"/>
      <c r="R62" s="85" t="s">
        <v>59</v>
      </c>
      <c r="S62" s="52"/>
    </row>
    <row r="63" s="5" customFormat="1" ht="30" customHeight="1" spans="1:19">
      <c r="A63" s="219">
        <v>59</v>
      </c>
      <c r="B63" s="59" t="s">
        <v>1166</v>
      </c>
      <c r="C63" s="51">
        <v>1</v>
      </c>
      <c r="D63" s="52" t="s">
        <v>67</v>
      </c>
      <c r="E63" s="52" t="s">
        <v>632</v>
      </c>
      <c r="F63" s="51" t="s">
        <v>118</v>
      </c>
      <c r="G63" s="51">
        <v>0.2</v>
      </c>
      <c r="H63" s="52" t="s">
        <v>1167</v>
      </c>
      <c r="I63" s="51" t="s">
        <v>1063</v>
      </c>
      <c r="J63" s="84">
        <v>5000</v>
      </c>
      <c r="K63" s="90">
        <v>21000</v>
      </c>
      <c r="L63" s="91">
        <v>350</v>
      </c>
      <c r="M63" s="86"/>
      <c r="N63" s="125">
        <v>350</v>
      </c>
      <c r="O63" s="85"/>
      <c r="P63" s="85"/>
      <c r="Q63" s="85"/>
      <c r="R63" s="85" t="s">
        <v>59</v>
      </c>
      <c r="S63" s="52"/>
    </row>
    <row r="64" s="5" customFormat="1" ht="30" customHeight="1" spans="1:19">
      <c r="A64" s="219">
        <v>60</v>
      </c>
      <c r="B64" s="52" t="s">
        <v>1168</v>
      </c>
      <c r="C64" s="51">
        <v>1</v>
      </c>
      <c r="D64" s="52" t="s">
        <v>123</v>
      </c>
      <c r="E64" s="52" t="s">
        <v>1169</v>
      </c>
      <c r="F64" s="51" t="s">
        <v>118</v>
      </c>
      <c r="G64" s="51">
        <v>0.01</v>
      </c>
      <c r="H64" s="52" t="s">
        <v>1170</v>
      </c>
      <c r="I64" s="51" t="s">
        <v>1063</v>
      </c>
      <c r="J64" s="84">
        <v>7584</v>
      </c>
      <c r="K64" s="84">
        <v>25541</v>
      </c>
      <c r="L64" s="85">
        <v>300</v>
      </c>
      <c r="M64" s="85"/>
      <c r="N64" s="85">
        <v>300</v>
      </c>
      <c r="O64" s="85"/>
      <c r="P64" s="85"/>
      <c r="Q64" s="85"/>
      <c r="R64" s="85" t="s">
        <v>59</v>
      </c>
      <c r="S64" s="52"/>
    </row>
    <row r="65" s="5" customFormat="1" ht="30" customHeight="1" spans="1:19">
      <c r="A65" s="219">
        <v>61</v>
      </c>
      <c r="B65" s="52" t="s">
        <v>1171</v>
      </c>
      <c r="C65" s="51">
        <v>1</v>
      </c>
      <c r="D65" s="52" t="s">
        <v>203</v>
      </c>
      <c r="E65" s="52" t="s">
        <v>397</v>
      </c>
      <c r="F65" s="51" t="s">
        <v>118</v>
      </c>
      <c r="G65" s="51">
        <v>0.1</v>
      </c>
      <c r="H65" s="52" t="s">
        <v>1172</v>
      </c>
      <c r="I65" s="51" t="s">
        <v>1063</v>
      </c>
      <c r="J65" s="84">
        <v>68</v>
      </c>
      <c r="K65" s="84">
        <v>274</v>
      </c>
      <c r="L65" s="85">
        <v>350</v>
      </c>
      <c r="M65" s="85"/>
      <c r="N65" s="85">
        <v>350</v>
      </c>
      <c r="O65" s="85"/>
      <c r="P65" s="85"/>
      <c r="Q65" s="85"/>
      <c r="R65" s="85" t="s">
        <v>59</v>
      </c>
      <c r="S65" s="52"/>
    </row>
    <row r="66" s="218" customFormat="1" ht="30" customHeight="1" spans="1:19">
      <c r="A66" s="219">
        <v>62</v>
      </c>
      <c r="B66" s="178" t="s">
        <v>811</v>
      </c>
      <c r="C66" s="197">
        <f>SUM(C67:C68)</f>
        <v>21</v>
      </c>
      <c r="D66" s="197"/>
      <c r="E66" s="197"/>
      <c r="F66" s="197" t="s">
        <v>139</v>
      </c>
      <c r="G66" s="197">
        <f t="shared" ref="D66:Q66" si="11">SUM(G67:G68)</f>
        <v>13</v>
      </c>
      <c r="H66" s="197"/>
      <c r="I66" s="197"/>
      <c r="J66" s="197">
        <f t="shared" si="11"/>
        <v>1878</v>
      </c>
      <c r="K66" s="197">
        <f t="shared" si="11"/>
        <v>7192</v>
      </c>
      <c r="L66" s="211">
        <f t="shared" si="11"/>
        <v>585</v>
      </c>
      <c r="M66" s="211">
        <f t="shared" si="11"/>
        <v>0</v>
      </c>
      <c r="N66" s="211">
        <f t="shared" si="11"/>
        <v>285</v>
      </c>
      <c r="O66" s="211">
        <f t="shared" si="11"/>
        <v>300</v>
      </c>
      <c r="P66" s="211">
        <f t="shared" si="11"/>
        <v>0</v>
      </c>
      <c r="Q66" s="211">
        <f t="shared" si="11"/>
        <v>0</v>
      </c>
      <c r="R66" s="211"/>
      <c r="S66" s="178"/>
    </row>
    <row r="67" s="5" customFormat="1" ht="30" customHeight="1" spans="1:19">
      <c r="A67" s="219">
        <v>63</v>
      </c>
      <c r="B67" s="52" t="s">
        <v>1173</v>
      </c>
      <c r="C67" s="51">
        <v>20</v>
      </c>
      <c r="D67" s="52" t="s">
        <v>37</v>
      </c>
      <c r="E67" s="52" t="s">
        <v>476</v>
      </c>
      <c r="F67" s="51" t="s">
        <v>139</v>
      </c>
      <c r="G67" s="51">
        <v>10</v>
      </c>
      <c r="H67" s="52" t="s">
        <v>1174</v>
      </c>
      <c r="I67" s="51" t="s">
        <v>1063</v>
      </c>
      <c r="J67" s="84">
        <v>1668</v>
      </c>
      <c r="K67" s="84">
        <v>6347</v>
      </c>
      <c r="L67" s="85">
        <v>300</v>
      </c>
      <c r="M67" s="85"/>
      <c r="N67" s="85"/>
      <c r="O67" s="85">
        <v>300</v>
      </c>
      <c r="P67" s="85"/>
      <c r="Q67" s="85"/>
      <c r="R67" s="85" t="s">
        <v>59</v>
      </c>
      <c r="S67" s="52"/>
    </row>
    <row r="68" s="5" customFormat="1" ht="30" customHeight="1" spans="1:19">
      <c r="A68" s="219">
        <v>64</v>
      </c>
      <c r="B68" s="52" t="s">
        <v>814</v>
      </c>
      <c r="C68" s="51">
        <v>1</v>
      </c>
      <c r="D68" s="52" t="s">
        <v>159</v>
      </c>
      <c r="E68" s="52" t="s">
        <v>1175</v>
      </c>
      <c r="F68" s="51" t="s">
        <v>139</v>
      </c>
      <c r="G68" s="51">
        <v>3</v>
      </c>
      <c r="H68" s="52" t="s">
        <v>1176</v>
      </c>
      <c r="I68" s="51" t="s">
        <v>1063</v>
      </c>
      <c r="J68" s="84">
        <v>210</v>
      </c>
      <c r="K68" s="84">
        <v>845</v>
      </c>
      <c r="L68" s="85">
        <v>285</v>
      </c>
      <c r="M68" s="85"/>
      <c r="N68" s="85">
        <v>285</v>
      </c>
      <c r="O68" s="85"/>
      <c r="P68" s="85"/>
      <c r="Q68" s="85"/>
      <c r="R68" s="85" t="s">
        <v>35</v>
      </c>
      <c r="S68" s="52"/>
    </row>
    <row r="69" s="218" customFormat="1" ht="30" customHeight="1" spans="1:19">
      <c r="A69" s="219">
        <v>65</v>
      </c>
      <c r="B69" s="178" t="s">
        <v>823</v>
      </c>
      <c r="C69" s="197"/>
      <c r="D69" s="178"/>
      <c r="E69" s="178"/>
      <c r="F69" s="197" t="s">
        <v>28</v>
      </c>
      <c r="G69" s="197"/>
      <c r="H69" s="178"/>
      <c r="I69" s="197"/>
      <c r="J69" s="212"/>
      <c r="K69" s="212"/>
      <c r="L69" s="211"/>
      <c r="M69" s="211"/>
      <c r="N69" s="211"/>
      <c r="O69" s="211"/>
      <c r="P69" s="211"/>
      <c r="Q69" s="211"/>
      <c r="R69" s="211"/>
      <c r="S69" s="178"/>
    </row>
    <row r="70" s="218" customFormat="1" ht="30" customHeight="1" spans="1:19">
      <c r="A70" s="219">
        <v>66</v>
      </c>
      <c r="B70" s="178" t="s">
        <v>824</v>
      </c>
      <c r="C70" s="197">
        <v>0</v>
      </c>
      <c r="D70" s="197"/>
      <c r="E70" s="197"/>
      <c r="F70" s="197">
        <v>0</v>
      </c>
      <c r="G70" s="197">
        <v>0</v>
      </c>
      <c r="H70" s="197"/>
      <c r="I70" s="197"/>
      <c r="J70" s="197">
        <v>0</v>
      </c>
      <c r="K70" s="197">
        <v>0</v>
      </c>
      <c r="L70" s="211">
        <v>0</v>
      </c>
      <c r="M70" s="211">
        <v>0</v>
      </c>
      <c r="N70" s="211">
        <v>0</v>
      </c>
      <c r="O70" s="211">
        <v>0</v>
      </c>
      <c r="P70" s="211">
        <v>0</v>
      </c>
      <c r="Q70" s="211">
        <v>0</v>
      </c>
      <c r="R70" s="211"/>
      <c r="S70" s="178"/>
    </row>
    <row r="71" s="218" customFormat="1" ht="30" customHeight="1" spans="1:19">
      <c r="A71" s="219">
        <v>67</v>
      </c>
      <c r="B71" s="178" t="s">
        <v>150</v>
      </c>
      <c r="C71" s="197">
        <f>C72+C73+C79</f>
        <v>8</v>
      </c>
      <c r="D71" s="197"/>
      <c r="E71" s="197"/>
      <c r="F71" s="197" t="s">
        <v>141</v>
      </c>
      <c r="G71" s="197">
        <f t="shared" ref="D71:Q71" si="12">G72+G73+G79</f>
        <v>8</v>
      </c>
      <c r="H71" s="197"/>
      <c r="I71" s="197"/>
      <c r="J71" s="197">
        <f t="shared" si="12"/>
        <v>1763</v>
      </c>
      <c r="K71" s="197">
        <f t="shared" si="12"/>
        <v>7207</v>
      </c>
      <c r="L71" s="211">
        <f t="shared" si="12"/>
        <v>191</v>
      </c>
      <c r="M71" s="211">
        <f t="shared" si="12"/>
        <v>190</v>
      </c>
      <c r="N71" s="211">
        <f t="shared" si="12"/>
        <v>0</v>
      </c>
      <c r="O71" s="211">
        <f t="shared" si="12"/>
        <v>1</v>
      </c>
      <c r="P71" s="211">
        <f t="shared" si="12"/>
        <v>0</v>
      </c>
      <c r="Q71" s="211">
        <f t="shared" si="12"/>
        <v>0</v>
      </c>
      <c r="R71" s="211"/>
      <c r="S71" s="178"/>
    </row>
    <row r="72" s="218" customFormat="1" ht="30" customHeight="1" spans="1:19">
      <c r="A72" s="219">
        <v>68</v>
      </c>
      <c r="B72" s="178" t="s">
        <v>826</v>
      </c>
      <c r="C72" s="197">
        <v>0</v>
      </c>
      <c r="D72" s="197"/>
      <c r="E72" s="197"/>
      <c r="F72" s="197" t="s">
        <v>141</v>
      </c>
      <c r="G72" s="197">
        <v>0</v>
      </c>
      <c r="H72" s="197"/>
      <c r="I72" s="197"/>
      <c r="J72" s="197">
        <v>0</v>
      </c>
      <c r="K72" s="197">
        <v>0</v>
      </c>
      <c r="L72" s="211">
        <v>0</v>
      </c>
      <c r="M72" s="211">
        <v>0</v>
      </c>
      <c r="N72" s="211">
        <v>0</v>
      </c>
      <c r="O72" s="211">
        <v>0</v>
      </c>
      <c r="P72" s="211">
        <v>0</v>
      </c>
      <c r="Q72" s="211">
        <v>0</v>
      </c>
      <c r="R72" s="211"/>
      <c r="S72" s="178"/>
    </row>
    <row r="73" s="218" customFormat="1" ht="30" customHeight="1" spans="1:19">
      <c r="A73" s="219">
        <v>69</v>
      </c>
      <c r="B73" s="178" t="s">
        <v>834</v>
      </c>
      <c r="C73" s="197">
        <f>SUM(C74:C78)</f>
        <v>8</v>
      </c>
      <c r="D73" s="197"/>
      <c r="E73" s="197"/>
      <c r="F73" s="197" t="s">
        <v>141</v>
      </c>
      <c r="G73" s="197">
        <f t="shared" ref="D73:Q73" si="13">SUM(G74:G78)</f>
        <v>8</v>
      </c>
      <c r="H73" s="197"/>
      <c r="I73" s="197"/>
      <c r="J73" s="197">
        <f t="shared" si="13"/>
        <v>1763</v>
      </c>
      <c r="K73" s="197">
        <f t="shared" si="13"/>
        <v>7207</v>
      </c>
      <c r="L73" s="211">
        <f t="shared" si="13"/>
        <v>191</v>
      </c>
      <c r="M73" s="211">
        <f t="shared" si="13"/>
        <v>190</v>
      </c>
      <c r="N73" s="211">
        <f t="shared" si="13"/>
        <v>0</v>
      </c>
      <c r="O73" s="211">
        <f t="shared" si="13"/>
        <v>1</v>
      </c>
      <c r="P73" s="211">
        <f t="shared" si="13"/>
        <v>0</v>
      </c>
      <c r="Q73" s="211">
        <f t="shared" si="13"/>
        <v>0</v>
      </c>
      <c r="R73" s="211"/>
      <c r="S73" s="178"/>
    </row>
    <row r="74" s="5" customFormat="1" ht="71" customHeight="1" spans="1:19">
      <c r="A74" s="219">
        <v>70</v>
      </c>
      <c r="B74" s="52" t="s">
        <v>835</v>
      </c>
      <c r="C74" s="51">
        <v>2</v>
      </c>
      <c r="D74" s="52" t="s">
        <v>1177</v>
      </c>
      <c r="E74" s="52" t="s">
        <v>837</v>
      </c>
      <c r="F74" s="51" t="s">
        <v>141</v>
      </c>
      <c r="G74" s="51">
        <v>2</v>
      </c>
      <c r="H74" s="52" t="s">
        <v>838</v>
      </c>
      <c r="I74" s="51" t="s">
        <v>1063</v>
      </c>
      <c r="J74" s="84">
        <v>10</v>
      </c>
      <c r="K74" s="84">
        <v>10</v>
      </c>
      <c r="L74" s="85">
        <v>1</v>
      </c>
      <c r="M74" s="85">
        <v>0</v>
      </c>
      <c r="N74" s="85">
        <v>0</v>
      </c>
      <c r="O74" s="85">
        <v>1</v>
      </c>
      <c r="P74" s="85">
        <v>0</v>
      </c>
      <c r="Q74" s="85">
        <v>0</v>
      </c>
      <c r="R74" s="85" t="s">
        <v>280</v>
      </c>
      <c r="S74" s="52"/>
    </row>
    <row r="75" s="5" customFormat="1" ht="30" customHeight="1" spans="1:19">
      <c r="A75" s="219">
        <v>71</v>
      </c>
      <c r="B75" s="52" t="s">
        <v>1178</v>
      </c>
      <c r="C75" s="51">
        <v>1</v>
      </c>
      <c r="D75" s="52" t="s">
        <v>41</v>
      </c>
      <c r="E75" s="52" t="s">
        <v>547</v>
      </c>
      <c r="F75" s="51" t="s">
        <v>141</v>
      </c>
      <c r="G75" s="51">
        <v>1</v>
      </c>
      <c r="H75" s="52" t="s">
        <v>1179</v>
      </c>
      <c r="I75" s="51" t="s">
        <v>1063</v>
      </c>
      <c r="J75" s="84">
        <v>69</v>
      </c>
      <c r="K75" s="84">
        <v>272</v>
      </c>
      <c r="L75" s="85">
        <v>20</v>
      </c>
      <c r="M75" s="85">
        <v>20</v>
      </c>
      <c r="N75" s="85"/>
      <c r="O75" s="85"/>
      <c r="P75" s="85"/>
      <c r="Q75" s="85"/>
      <c r="R75" s="85" t="s">
        <v>35</v>
      </c>
      <c r="S75" s="52"/>
    </row>
    <row r="76" s="5" customFormat="1" ht="30" customHeight="1" spans="1:19">
      <c r="A76" s="219">
        <v>72</v>
      </c>
      <c r="B76" s="52" t="s">
        <v>843</v>
      </c>
      <c r="C76" s="51">
        <v>2</v>
      </c>
      <c r="D76" s="52" t="s">
        <v>52</v>
      </c>
      <c r="E76" s="52" t="s">
        <v>1095</v>
      </c>
      <c r="F76" s="51" t="s">
        <v>141</v>
      </c>
      <c r="G76" s="51">
        <v>2</v>
      </c>
      <c r="H76" s="52" t="s">
        <v>1180</v>
      </c>
      <c r="I76" s="51" t="s">
        <v>1063</v>
      </c>
      <c r="J76" s="84">
        <v>1500</v>
      </c>
      <c r="K76" s="84">
        <v>6307</v>
      </c>
      <c r="L76" s="85">
        <v>30</v>
      </c>
      <c r="M76" s="85">
        <v>30</v>
      </c>
      <c r="N76" s="85">
        <v>0</v>
      </c>
      <c r="O76" s="85">
        <v>0</v>
      </c>
      <c r="P76" s="85">
        <v>0</v>
      </c>
      <c r="Q76" s="85">
        <v>0</v>
      </c>
      <c r="R76" s="85" t="s">
        <v>35</v>
      </c>
      <c r="S76" s="52"/>
    </row>
    <row r="77" s="5" customFormat="1" ht="30" customHeight="1" spans="1:19">
      <c r="A77" s="219">
        <v>73</v>
      </c>
      <c r="B77" s="52" t="s">
        <v>849</v>
      </c>
      <c r="C77" s="51">
        <v>1</v>
      </c>
      <c r="D77" s="52" t="s">
        <v>159</v>
      </c>
      <c r="E77" s="52" t="s">
        <v>1181</v>
      </c>
      <c r="F77" s="51" t="s">
        <v>141</v>
      </c>
      <c r="G77" s="51">
        <v>1</v>
      </c>
      <c r="H77" s="52" t="s">
        <v>1182</v>
      </c>
      <c r="I77" s="51" t="s">
        <v>1063</v>
      </c>
      <c r="J77" s="84">
        <v>54</v>
      </c>
      <c r="K77" s="84">
        <v>198</v>
      </c>
      <c r="L77" s="85">
        <v>100</v>
      </c>
      <c r="M77" s="85">
        <v>100</v>
      </c>
      <c r="N77" s="85"/>
      <c r="O77" s="85"/>
      <c r="P77" s="85"/>
      <c r="Q77" s="85"/>
      <c r="R77" s="85" t="s">
        <v>35</v>
      </c>
      <c r="S77" s="52"/>
    </row>
    <row r="78" s="14" customFormat="1" ht="26" customHeight="1" spans="1:19">
      <c r="A78" s="219">
        <v>74</v>
      </c>
      <c r="B78" s="50" t="s">
        <v>852</v>
      </c>
      <c r="C78" s="51">
        <v>2</v>
      </c>
      <c r="D78" s="53" t="s">
        <v>45</v>
      </c>
      <c r="E78" s="53" t="s">
        <v>1183</v>
      </c>
      <c r="F78" s="51" t="s">
        <v>141</v>
      </c>
      <c r="G78" s="51">
        <v>2</v>
      </c>
      <c r="H78" s="50" t="s">
        <v>1184</v>
      </c>
      <c r="I78" s="51" t="s">
        <v>1063</v>
      </c>
      <c r="J78" s="84">
        <v>130</v>
      </c>
      <c r="K78" s="84">
        <v>420</v>
      </c>
      <c r="L78" s="85">
        <v>40</v>
      </c>
      <c r="M78" s="85">
        <v>40</v>
      </c>
      <c r="N78" s="85"/>
      <c r="O78" s="85"/>
      <c r="P78" s="85"/>
      <c r="Q78" s="85"/>
      <c r="R78" s="85" t="s">
        <v>35</v>
      </c>
      <c r="S78" s="51"/>
    </row>
    <row r="79" s="218" customFormat="1" ht="30" customHeight="1" spans="1:19">
      <c r="A79" s="219">
        <v>75</v>
      </c>
      <c r="B79" s="178" t="s">
        <v>855</v>
      </c>
      <c r="C79" s="197"/>
      <c r="D79" s="178"/>
      <c r="E79" s="178"/>
      <c r="F79" s="197" t="s">
        <v>141</v>
      </c>
      <c r="G79" s="197"/>
      <c r="H79" s="178"/>
      <c r="I79" s="197"/>
      <c r="J79" s="212"/>
      <c r="K79" s="212"/>
      <c r="L79" s="211"/>
      <c r="M79" s="211"/>
      <c r="N79" s="211"/>
      <c r="O79" s="211"/>
      <c r="P79" s="211"/>
      <c r="Q79" s="211"/>
      <c r="R79" s="211"/>
      <c r="S79" s="178"/>
    </row>
    <row r="80" s="218" customFormat="1" ht="30" customHeight="1" spans="1:19">
      <c r="A80" s="219">
        <v>76</v>
      </c>
      <c r="B80" s="178" t="s">
        <v>184</v>
      </c>
      <c r="C80" s="197">
        <v>0</v>
      </c>
      <c r="D80" s="178"/>
      <c r="E80" s="178"/>
      <c r="F80" s="197" t="s">
        <v>185</v>
      </c>
      <c r="G80" s="197"/>
      <c r="H80" s="178"/>
      <c r="I80" s="197"/>
      <c r="J80" s="212"/>
      <c r="K80" s="212"/>
      <c r="L80" s="211"/>
      <c r="M80" s="211"/>
      <c r="N80" s="211"/>
      <c r="O80" s="211"/>
      <c r="P80" s="211"/>
      <c r="Q80" s="211"/>
      <c r="R80" s="211"/>
      <c r="S80" s="178"/>
    </row>
    <row r="81" s="218" customFormat="1" ht="30" customHeight="1" spans="1:19">
      <c r="A81" s="219">
        <v>77</v>
      </c>
      <c r="B81" s="46" t="s">
        <v>1185</v>
      </c>
      <c r="C81" s="197"/>
      <c r="D81" s="178"/>
      <c r="E81" s="178"/>
      <c r="F81" s="197" t="s">
        <v>185</v>
      </c>
      <c r="G81" s="197"/>
      <c r="H81" s="178"/>
      <c r="I81" s="197"/>
      <c r="J81" s="212"/>
      <c r="K81" s="212"/>
      <c r="L81" s="211"/>
      <c r="M81" s="211"/>
      <c r="N81" s="211"/>
      <c r="O81" s="211"/>
      <c r="P81" s="211"/>
      <c r="Q81" s="211"/>
      <c r="R81" s="211"/>
      <c r="S81" s="178"/>
    </row>
    <row r="82" s="218" customFormat="1" ht="30" customHeight="1" spans="1:19">
      <c r="A82" s="219">
        <v>78</v>
      </c>
      <c r="B82" s="178" t="s">
        <v>864</v>
      </c>
      <c r="C82" s="197"/>
      <c r="D82" s="178"/>
      <c r="E82" s="178"/>
      <c r="F82" s="197" t="s">
        <v>141</v>
      </c>
      <c r="G82" s="197"/>
      <c r="H82" s="178"/>
      <c r="I82" s="197"/>
      <c r="J82" s="212"/>
      <c r="K82" s="212"/>
      <c r="L82" s="211"/>
      <c r="M82" s="211"/>
      <c r="N82" s="211"/>
      <c r="O82" s="211"/>
      <c r="P82" s="211"/>
      <c r="Q82" s="211"/>
      <c r="R82" s="211"/>
      <c r="S82" s="178"/>
    </row>
    <row r="83" s="215" customFormat="1" ht="30" customHeight="1" spans="1:256">
      <c r="A83" s="219">
        <v>79</v>
      </c>
      <c r="B83" s="178" t="s">
        <v>262</v>
      </c>
      <c r="C83" s="197">
        <f>C84</f>
        <v>1</v>
      </c>
      <c r="D83" s="197"/>
      <c r="E83" s="197"/>
      <c r="F83" s="197" t="str">
        <f t="shared" ref="D83:Q83" si="14">F84</f>
        <v>万元</v>
      </c>
      <c r="G83" s="197">
        <f t="shared" si="14"/>
        <v>16765</v>
      </c>
      <c r="H83" s="197"/>
      <c r="I83" s="197"/>
      <c r="J83" s="197">
        <f t="shared" si="14"/>
        <v>2756</v>
      </c>
      <c r="K83" s="197">
        <f t="shared" si="14"/>
        <v>9865</v>
      </c>
      <c r="L83" s="211">
        <f t="shared" si="14"/>
        <v>797</v>
      </c>
      <c r="M83" s="211">
        <f t="shared" si="14"/>
        <v>797</v>
      </c>
      <c r="N83" s="211">
        <f t="shared" si="14"/>
        <v>0</v>
      </c>
      <c r="O83" s="211">
        <f t="shared" si="14"/>
        <v>0</v>
      </c>
      <c r="P83" s="211">
        <f t="shared" si="14"/>
        <v>0</v>
      </c>
      <c r="Q83" s="211">
        <f t="shared" si="14"/>
        <v>0</v>
      </c>
      <c r="R83" s="211"/>
      <c r="S83" s="178"/>
      <c r="T83" s="218"/>
      <c r="U83" s="218"/>
      <c r="V83" s="218"/>
      <c r="W83" s="218"/>
      <c r="X83" s="218"/>
      <c r="Y83" s="218"/>
      <c r="Z83" s="218"/>
      <c r="AA83" s="218"/>
      <c r="AB83" s="218"/>
      <c r="AC83" s="218"/>
      <c r="AD83" s="218"/>
      <c r="AE83" s="218"/>
      <c r="AF83" s="218"/>
      <c r="AG83" s="218"/>
      <c r="AH83" s="218"/>
      <c r="AI83" s="218"/>
      <c r="AJ83" s="218"/>
      <c r="AK83" s="218"/>
      <c r="AL83" s="218"/>
      <c r="AM83" s="218"/>
      <c r="AN83" s="218"/>
      <c r="AO83" s="218"/>
      <c r="AP83" s="218"/>
      <c r="AQ83" s="218"/>
      <c r="AR83" s="218"/>
      <c r="AS83" s="218"/>
      <c r="AT83" s="218"/>
      <c r="AU83" s="218"/>
      <c r="AV83" s="218"/>
      <c r="AW83" s="218"/>
      <c r="AX83" s="218"/>
      <c r="AY83" s="218"/>
      <c r="AZ83" s="218"/>
      <c r="BA83" s="218"/>
      <c r="BB83" s="218"/>
      <c r="BC83" s="218"/>
      <c r="BD83" s="218"/>
      <c r="BE83" s="218"/>
      <c r="BF83" s="218"/>
      <c r="BG83" s="218"/>
      <c r="BH83" s="218"/>
      <c r="BI83" s="218"/>
      <c r="BJ83" s="218"/>
      <c r="BK83" s="218"/>
      <c r="BL83" s="218"/>
      <c r="BM83" s="218"/>
      <c r="BN83" s="218"/>
      <c r="BO83" s="218"/>
      <c r="BP83" s="218"/>
      <c r="BQ83" s="218"/>
      <c r="BR83" s="218"/>
      <c r="BS83" s="218"/>
      <c r="BT83" s="218"/>
      <c r="BU83" s="218"/>
      <c r="BV83" s="218"/>
      <c r="BW83" s="218"/>
      <c r="BX83" s="218"/>
      <c r="BY83" s="218"/>
      <c r="BZ83" s="218"/>
      <c r="CA83" s="218"/>
      <c r="CB83" s="218"/>
      <c r="CC83" s="218"/>
      <c r="CD83" s="218"/>
      <c r="CE83" s="218"/>
      <c r="CF83" s="218"/>
      <c r="CG83" s="218"/>
      <c r="CH83" s="218"/>
      <c r="CI83" s="218"/>
      <c r="CJ83" s="218"/>
      <c r="CK83" s="218"/>
      <c r="CL83" s="218"/>
      <c r="CM83" s="218"/>
      <c r="CN83" s="218"/>
      <c r="CO83" s="218"/>
      <c r="CP83" s="218"/>
      <c r="CQ83" s="218"/>
      <c r="CR83" s="218"/>
      <c r="CS83" s="218"/>
      <c r="CT83" s="218"/>
      <c r="CU83" s="218"/>
      <c r="CV83" s="218"/>
      <c r="CW83" s="218"/>
      <c r="CX83" s="218"/>
      <c r="CY83" s="218"/>
      <c r="CZ83" s="218"/>
      <c r="DA83" s="218"/>
      <c r="DB83" s="218"/>
      <c r="DC83" s="218"/>
      <c r="DD83" s="218"/>
      <c r="DE83" s="218"/>
      <c r="DF83" s="218"/>
      <c r="DG83" s="218"/>
      <c r="DH83" s="218"/>
      <c r="DI83" s="218"/>
      <c r="DJ83" s="218"/>
      <c r="DK83" s="218"/>
      <c r="DL83" s="218"/>
      <c r="DM83" s="218"/>
      <c r="DN83" s="218"/>
      <c r="DO83" s="218"/>
      <c r="DP83" s="218"/>
      <c r="DQ83" s="218"/>
      <c r="DR83" s="218"/>
      <c r="DS83" s="218"/>
      <c r="DT83" s="218"/>
      <c r="DU83" s="218"/>
      <c r="DV83" s="218"/>
      <c r="DW83" s="218"/>
      <c r="DX83" s="218"/>
      <c r="DY83" s="218"/>
      <c r="DZ83" s="218"/>
      <c r="EA83" s="218"/>
      <c r="EB83" s="218"/>
      <c r="EC83" s="218"/>
      <c r="ED83" s="218"/>
      <c r="EE83" s="218"/>
      <c r="EF83" s="218"/>
      <c r="EG83" s="218"/>
      <c r="EH83" s="218"/>
      <c r="EI83" s="218"/>
      <c r="EJ83" s="218"/>
      <c r="EK83" s="218"/>
      <c r="EL83" s="218"/>
      <c r="EM83" s="218"/>
      <c r="EN83" s="218"/>
      <c r="EO83" s="218"/>
      <c r="EP83" s="218"/>
      <c r="EQ83" s="218"/>
      <c r="ER83" s="218"/>
      <c r="ES83" s="218"/>
      <c r="ET83" s="218"/>
      <c r="EU83" s="218"/>
      <c r="EV83" s="218"/>
      <c r="EW83" s="218"/>
      <c r="EX83" s="218"/>
      <c r="EY83" s="218"/>
      <c r="EZ83" s="218"/>
      <c r="FA83" s="218"/>
      <c r="FB83" s="218"/>
      <c r="FC83" s="218"/>
      <c r="FD83" s="218"/>
      <c r="FE83" s="218"/>
      <c r="FF83" s="218"/>
      <c r="FG83" s="218"/>
      <c r="FH83" s="218"/>
      <c r="FI83" s="218"/>
      <c r="FJ83" s="218"/>
      <c r="FK83" s="218"/>
      <c r="FL83" s="218"/>
      <c r="FM83" s="218"/>
      <c r="FN83" s="218"/>
      <c r="FO83" s="218"/>
      <c r="FP83" s="218"/>
      <c r="FQ83" s="218"/>
      <c r="FR83" s="218"/>
      <c r="FS83" s="218"/>
      <c r="FT83" s="218"/>
      <c r="FU83" s="218"/>
      <c r="FV83" s="218"/>
      <c r="FW83" s="218"/>
      <c r="FX83" s="218"/>
      <c r="FY83" s="218"/>
      <c r="FZ83" s="218"/>
      <c r="GA83" s="218"/>
      <c r="GB83" s="218"/>
      <c r="GC83" s="218"/>
      <c r="GD83" s="218"/>
      <c r="GE83" s="218"/>
      <c r="GF83" s="218"/>
      <c r="GG83" s="218"/>
      <c r="GH83" s="218"/>
      <c r="GI83" s="218"/>
      <c r="GJ83" s="218"/>
      <c r="GK83" s="218"/>
      <c r="GL83" s="218"/>
      <c r="GM83" s="218"/>
      <c r="GN83" s="218"/>
      <c r="GO83" s="218"/>
      <c r="GP83" s="218"/>
      <c r="GQ83" s="218"/>
      <c r="GR83" s="218"/>
      <c r="GS83" s="218"/>
      <c r="GT83" s="218"/>
      <c r="GU83" s="218"/>
      <c r="GV83" s="218"/>
      <c r="GW83" s="218"/>
      <c r="GX83" s="218"/>
      <c r="GY83" s="218"/>
      <c r="GZ83" s="218"/>
      <c r="HA83" s="218"/>
      <c r="HB83" s="218"/>
      <c r="HC83" s="218"/>
      <c r="HD83" s="218"/>
      <c r="HE83" s="218"/>
      <c r="HF83" s="218"/>
      <c r="HG83" s="218"/>
      <c r="HH83" s="218"/>
      <c r="HI83" s="218"/>
      <c r="HJ83" s="218"/>
      <c r="HK83" s="218"/>
      <c r="HL83" s="218"/>
      <c r="HM83" s="218"/>
      <c r="HN83" s="218"/>
      <c r="HO83" s="218"/>
      <c r="HP83" s="218"/>
      <c r="HQ83" s="218"/>
      <c r="HR83" s="218"/>
      <c r="HS83" s="218"/>
      <c r="HT83" s="218"/>
      <c r="HU83" s="218"/>
      <c r="HV83" s="218"/>
      <c r="HW83" s="218"/>
      <c r="HX83" s="218"/>
      <c r="HY83" s="218"/>
      <c r="HZ83" s="218"/>
      <c r="IA83" s="218"/>
      <c r="IB83" s="218"/>
      <c r="IC83" s="218"/>
      <c r="ID83" s="218"/>
      <c r="IE83" s="218"/>
      <c r="IF83" s="218"/>
      <c r="IG83" s="218"/>
      <c r="IH83" s="218"/>
      <c r="II83" s="218"/>
      <c r="IJ83" s="218"/>
      <c r="IK83" s="218"/>
      <c r="IL83" s="218"/>
      <c r="IM83" s="218"/>
      <c r="IN83" s="218"/>
      <c r="IO83" s="218"/>
      <c r="IP83" s="218"/>
      <c r="IQ83" s="218"/>
      <c r="IR83" s="218"/>
      <c r="IS83" s="218"/>
      <c r="IT83" s="218"/>
      <c r="IU83" s="218"/>
      <c r="IV83" s="218"/>
    </row>
    <row r="84" s="22" customFormat="1" ht="30" customHeight="1" spans="1:19">
      <c r="A84" s="219">
        <v>80</v>
      </c>
      <c r="B84" s="136" t="s">
        <v>1186</v>
      </c>
      <c r="C84" s="135">
        <v>1</v>
      </c>
      <c r="D84" s="136" t="s">
        <v>265</v>
      </c>
      <c r="E84" s="136"/>
      <c r="F84" s="103" t="s">
        <v>263</v>
      </c>
      <c r="G84" s="137">
        <v>16765</v>
      </c>
      <c r="H84" s="136" t="s">
        <v>1187</v>
      </c>
      <c r="I84" s="135" t="s">
        <v>1063</v>
      </c>
      <c r="J84" s="135">
        <v>2756</v>
      </c>
      <c r="K84" s="135">
        <v>9865</v>
      </c>
      <c r="L84" s="137">
        <v>797</v>
      </c>
      <c r="M84" s="137">
        <v>797</v>
      </c>
      <c r="N84" s="137"/>
      <c r="O84" s="137"/>
      <c r="P84" s="137"/>
      <c r="Q84" s="137"/>
      <c r="R84" s="103" t="s">
        <v>35</v>
      </c>
      <c r="S84" s="143"/>
    </row>
    <row r="85" s="215" customFormat="1" ht="30" customHeight="1" spans="1:256">
      <c r="A85" s="219">
        <v>81</v>
      </c>
      <c r="B85" s="47" t="s">
        <v>268</v>
      </c>
      <c r="C85" s="44">
        <v>0</v>
      </c>
      <c r="D85" s="44"/>
      <c r="E85" s="44"/>
      <c r="F85" s="44"/>
      <c r="G85" s="211"/>
      <c r="H85" s="221"/>
      <c r="I85" s="212"/>
      <c r="J85" s="212"/>
      <c r="K85" s="212"/>
      <c r="L85" s="211"/>
      <c r="M85" s="211"/>
      <c r="N85" s="211"/>
      <c r="O85" s="211"/>
      <c r="P85" s="211"/>
      <c r="Q85" s="211"/>
      <c r="R85" s="211"/>
      <c r="S85" s="221"/>
      <c r="T85" s="218"/>
      <c r="U85" s="218"/>
      <c r="V85" s="218"/>
      <c r="W85" s="218"/>
      <c r="X85" s="218"/>
      <c r="Y85" s="218"/>
      <c r="Z85" s="218"/>
      <c r="AA85" s="218"/>
      <c r="AB85" s="218"/>
      <c r="AC85" s="218"/>
      <c r="AD85" s="218"/>
      <c r="AE85" s="218"/>
      <c r="AF85" s="218"/>
      <c r="AG85" s="218"/>
      <c r="AH85" s="218"/>
      <c r="AI85" s="218"/>
      <c r="AJ85" s="218"/>
      <c r="AK85" s="218"/>
      <c r="AL85" s="218"/>
      <c r="AM85" s="218"/>
      <c r="AN85" s="218"/>
      <c r="AO85" s="218"/>
      <c r="AP85" s="218"/>
      <c r="AQ85" s="218"/>
      <c r="AR85" s="218"/>
      <c r="AS85" s="218"/>
      <c r="AT85" s="218"/>
      <c r="AU85" s="218"/>
      <c r="AV85" s="218"/>
      <c r="AW85" s="218"/>
      <c r="AX85" s="218"/>
      <c r="AY85" s="218"/>
      <c r="AZ85" s="218"/>
      <c r="BA85" s="218"/>
      <c r="BB85" s="218"/>
      <c r="BC85" s="218"/>
      <c r="BD85" s="218"/>
      <c r="BE85" s="218"/>
      <c r="BF85" s="218"/>
      <c r="BG85" s="218"/>
      <c r="BH85" s="218"/>
      <c r="BI85" s="218"/>
      <c r="BJ85" s="218"/>
      <c r="BK85" s="218"/>
      <c r="BL85" s="218"/>
      <c r="BM85" s="218"/>
      <c r="BN85" s="218"/>
      <c r="BO85" s="218"/>
      <c r="BP85" s="218"/>
      <c r="BQ85" s="218"/>
      <c r="BR85" s="218"/>
      <c r="BS85" s="218"/>
      <c r="BT85" s="218"/>
      <c r="BU85" s="218"/>
      <c r="BV85" s="218"/>
      <c r="BW85" s="218"/>
      <c r="BX85" s="218"/>
      <c r="BY85" s="218"/>
      <c r="BZ85" s="218"/>
      <c r="CA85" s="218"/>
      <c r="CB85" s="218"/>
      <c r="CC85" s="218"/>
      <c r="CD85" s="218"/>
      <c r="CE85" s="218"/>
      <c r="CF85" s="218"/>
      <c r="CG85" s="218"/>
      <c r="CH85" s="218"/>
      <c r="CI85" s="218"/>
      <c r="CJ85" s="218"/>
      <c r="CK85" s="218"/>
      <c r="CL85" s="218"/>
      <c r="CM85" s="218"/>
      <c r="CN85" s="218"/>
      <c r="CO85" s="218"/>
      <c r="CP85" s="218"/>
      <c r="CQ85" s="218"/>
      <c r="CR85" s="218"/>
      <c r="CS85" s="218"/>
      <c r="CT85" s="218"/>
      <c r="CU85" s="218"/>
      <c r="CV85" s="218"/>
      <c r="CW85" s="218"/>
      <c r="CX85" s="218"/>
      <c r="CY85" s="218"/>
      <c r="CZ85" s="218"/>
      <c r="DA85" s="218"/>
      <c r="DB85" s="218"/>
      <c r="DC85" s="218"/>
      <c r="DD85" s="218"/>
      <c r="DE85" s="218"/>
      <c r="DF85" s="218"/>
      <c r="DG85" s="218"/>
      <c r="DH85" s="218"/>
      <c r="DI85" s="218"/>
      <c r="DJ85" s="218"/>
      <c r="DK85" s="218"/>
      <c r="DL85" s="218"/>
      <c r="DM85" s="218"/>
      <c r="DN85" s="218"/>
      <c r="DO85" s="218"/>
      <c r="DP85" s="218"/>
      <c r="DQ85" s="218"/>
      <c r="DR85" s="218"/>
      <c r="DS85" s="218"/>
      <c r="DT85" s="218"/>
      <c r="DU85" s="218"/>
      <c r="DV85" s="218"/>
      <c r="DW85" s="218"/>
      <c r="DX85" s="218"/>
      <c r="DY85" s="218"/>
      <c r="DZ85" s="218"/>
      <c r="EA85" s="218"/>
      <c r="EB85" s="218"/>
      <c r="EC85" s="218"/>
      <c r="ED85" s="218"/>
      <c r="EE85" s="218"/>
      <c r="EF85" s="218"/>
      <c r="EG85" s="218"/>
      <c r="EH85" s="218"/>
      <c r="EI85" s="218"/>
      <c r="EJ85" s="218"/>
      <c r="EK85" s="218"/>
      <c r="EL85" s="218"/>
      <c r="EM85" s="218"/>
      <c r="EN85" s="218"/>
      <c r="EO85" s="218"/>
      <c r="EP85" s="218"/>
      <c r="EQ85" s="218"/>
      <c r="ER85" s="218"/>
      <c r="ES85" s="218"/>
      <c r="ET85" s="218"/>
      <c r="EU85" s="218"/>
      <c r="EV85" s="218"/>
      <c r="EW85" s="218"/>
      <c r="EX85" s="218"/>
      <c r="EY85" s="218"/>
      <c r="EZ85" s="218"/>
      <c r="FA85" s="218"/>
      <c r="FB85" s="218"/>
      <c r="FC85" s="218"/>
      <c r="FD85" s="218"/>
      <c r="FE85" s="218"/>
      <c r="FF85" s="218"/>
      <c r="FG85" s="218"/>
      <c r="FH85" s="218"/>
      <c r="FI85" s="218"/>
      <c r="FJ85" s="218"/>
      <c r="FK85" s="218"/>
      <c r="FL85" s="218"/>
      <c r="FM85" s="218"/>
      <c r="FN85" s="218"/>
      <c r="FO85" s="218"/>
      <c r="FP85" s="218"/>
      <c r="FQ85" s="218"/>
      <c r="FR85" s="218"/>
      <c r="FS85" s="218"/>
      <c r="FT85" s="218"/>
      <c r="FU85" s="218"/>
      <c r="FV85" s="218"/>
      <c r="FW85" s="218"/>
      <c r="FX85" s="218"/>
      <c r="FY85" s="218"/>
      <c r="FZ85" s="218"/>
      <c r="GA85" s="218"/>
      <c r="GB85" s="218"/>
      <c r="GC85" s="218"/>
      <c r="GD85" s="218"/>
      <c r="GE85" s="218"/>
      <c r="GF85" s="218"/>
      <c r="GG85" s="218"/>
      <c r="GH85" s="218"/>
      <c r="GI85" s="218"/>
      <c r="GJ85" s="218"/>
      <c r="GK85" s="218"/>
      <c r="GL85" s="218"/>
      <c r="GM85" s="218"/>
      <c r="GN85" s="218"/>
      <c r="GO85" s="218"/>
      <c r="GP85" s="218"/>
      <c r="GQ85" s="218"/>
      <c r="GR85" s="218"/>
      <c r="GS85" s="218"/>
      <c r="GT85" s="218"/>
      <c r="GU85" s="218"/>
      <c r="GV85" s="218"/>
      <c r="GW85" s="218"/>
      <c r="GX85" s="218"/>
      <c r="GY85" s="218"/>
      <c r="GZ85" s="218"/>
      <c r="HA85" s="218"/>
      <c r="HB85" s="218"/>
      <c r="HC85" s="218"/>
      <c r="HD85" s="218"/>
      <c r="HE85" s="218"/>
      <c r="HF85" s="218"/>
      <c r="HG85" s="218"/>
      <c r="HH85" s="218"/>
      <c r="HI85" s="218"/>
      <c r="HJ85" s="218"/>
      <c r="HK85" s="218"/>
      <c r="HL85" s="218"/>
      <c r="HM85" s="218"/>
      <c r="HN85" s="218"/>
      <c r="HO85" s="218"/>
      <c r="HP85" s="218"/>
      <c r="HQ85" s="218"/>
      <c r="HR85" s="218"/>
      <c r="HS85" s="218"/>
      <c r="HT85" s="218"/>
      <c r="HU85" s="218"/>
      <c r="HV85" s="218"/>
      <c r="HW85" s="218"/>
      <c r="HX85" s="218"/>
      <c r="HY85" s="218"/>
      <c r="HZ85" s="218"/>
      <c r="IA85" s="218"/>
      <c r="IB85" s="218"/>
      <c r="IC85" s="218"/>
      <c r="ID85" s="218"/>
      <c r="IE85" s="218"/>
      <c r="IF85" s="218"/>
      <c r="IG85" s="218"/>
      <c r="IH85" s="218"/>
      <c r="II85" s="218"/>
      <c r="IJ85" s="218"/>
      <c r="IK85" s="218"/>
      <c r="IL85" s="218"/>
      <c r="IM85" s="218"/>
      <c r="IN85" s="218"/>
      <c r="IO85" s="218"/>
      <c r="IP85" s="218"/>
      <c r="IQ85" s="218"/>
      <c r="IR85" s="218"/>
      <c r="IS85" s="218"/>
      <c r="IT85" s="218"/>
      <c r="IU85" s="218"/>
      <c r="IV85" s="218"/>
    </row>
    <row r="86" s="215" customFormat="1" ht="30" customHeight="1" spans="1:256">
      <c r="A86" s="219">
        <v>82</v>
      </c>
      <c r="B86" s="198" t="s">
        <v>269</v>
      </c>
      <c r="C86" s="44"/>
      <c r="D86" s="44"/>
      <c r="E86" s="44"/>
      <c r="F86" s="45" t="s">
        <v>141</v>
      </c>
      <c r="G86" s="211"/>
      <c r="H86" s="221"/>
      <c r="I86" s="212"/>
      <c r="J86" s="212"/>
      <c r="K86" s="212"/>
      <c r="L86" s="211"/>
      <c r="M86" s="211"/>
      <c r="N86" s="211"/>
      <c r="O86" s="211"/>
      <c r="P86" s="211"/>
      <c r="Q86" s="211"/>
      <c r="R86" s="211"/>
      <c r="S86" s="221"/>
      <c r="T86" s="218"/>
      <c r="U86" s="218"/>
      <c r="V86" s="218"/>
      <c r="W86" s="218"/>
      <c r="X86" s="218"/>
      <c r="Y86" s="218"/>
      <c r="Z86" s="218"/>
      <c r="AA86" s="218"/>
      <c r="AB86" s="218"/>
      <c r="AC86" s="218"/>
      <c r="AD86" s="218"/>
      <c r="AE86" s="218"/>
      <c r="AF86" s="218"/>
      <c r="AG86" s="218"/>
      <c r="AH86" s="218"/>
      <c r="AI86" s="218"/>
      <c r="AJ86" s="218"/>
      <c r="AK86" s="218"/>
      <c r="AL86" s="218"/>
      <c r="AM86" s="218"/>
      <c r="AN86" s="218"/>
      <c r="AO86" s="218"/>
      <c r="AP86" s="218"/>
      <c r="AQ86" s="218"/>
      <c r="AR86" s="218"/>
      <c r="AS86" s="218"/>
      <c r="AT86" s="218"/>
      <c r="AU86" s="218"/>
      <c r="AV86" s="218"/>
      <c r="AW86" s="218"/>
      <c r="AX86" s="218"/>
      <c r="AY86" s="218"/>
      <c r="AZ86" s="218"/>
      <c r="BA86" s="218"/>
      <c r="BB86" s="218"/>
      <c r="BC86" s="218"/>
      <c r="BD86" s="218"/>
      <c r="BE86" s="218"/>
      <c r="BF86" s="218"/>
      <c r="BG86" s="218"/>
      <c r="BH86" s="218"/>
      <c r="BI86" s="218"/>
      <c r="BJ86" s="218"/>
      <c r="BK86" s="218"/>
      <c r="BL86" s="218"/>
      <c r="BM86" s="218"/>
      <c r="BN86" s="218"/>
      <c r="BO86" s="218"/>
      <c r="BP86" s="218"/>
      <c r="BQ86" s="218"/>
      <c r="BR86" s="218"/>
      <c r="BS86" s="218"/>
      <c r="BT86" s="218"/>
      <c r="BU86" s="218"/>
      <c r="BV86" s="218"/>
      <c r="BW86" s="218"/>
      <c r="BX86" s="218"/>
      <c r="BY86" s="218"/>
      <c r="BZ86" s="218"/>
      <c r="CA86" s="218"/>
      <c r="CB86" s="218"/>
      <c r="CC86" s="218"/>
      <c r="CD86" s="218"/>
      <c r="CE86" s="218"/>
      <c r="CF86" s="218"/>
      <c r="CG86" s="218"/>
      <c r="CH86" s="218"/>
      <c r="CI86" s="218"/>
      <c r="CJ86" s="218"/>
      <c r="CK86" s="218"/>
      <c r="CL86" s="218"/>
      <c r="CM86" s="218"/>
      <c r="CN86" s="218"/>
      <c r="CO86" s="218"/>
      <c r="CP86" s="218"/>
      <c r="CQ86" s="218"/>
      <c r="CR86" s="218"/>
      <c r="CS86" s="218"/>
      <c r="CT86" s="218"/>
      <c r="CU86" s="218"/>
      <c r="CV86" s="218"/>
      <c r="CW86" s="218"/>
      <c r="CX86" s="218"/>
      <c r="CY86" s="218"/>
      <c r="CZ86" s="218"/>
      <c r="DA86" s="218"/>
      <c r="DB86" s="218"/>
      <c r="DC86" s="218"/>
      <c r="DD86" s="218"/>
      <c r="DE86" s="218"/>
      <c r="DF86" s="218"/>
      <c r="DG86" s="218"/>
      <c r="DH86" s="218"/>
      <c r="DI86" s="218"/>
      <c r="DJ86" s="218"/>
      <c r="DK86" s="218"/>
      <c r="DL86" s="218"/>
      <c r="DM86" s="218"/>
      <c r="DN86" s="218"/>
      <c r="DO86" s="218"/>
      <c r="DP86" s="218"/>
      <c r="DQ86" s="218"/>
      <c r="DR86" s="218"/>
      <c r="DS86" s="218"/>
      <c r="DT86" s="218"/>
      <c r="DU86" s="218"/>
      <c r="DV86" s="218"/>
      <c r="DW86" s="218"/>
      <c r="DX86" s="218"/>
      <c r="DY86" s="218"/>
      <c r="DZ86" s="218"/>
      <c r="EA86" s="218"/>
      <c r="EB86" s="218"/>
      <c r="EC86" s="218"/>
      <c r="ED86" s="218"/>
      <c r="EE86" s="218"/>
      <c r="EF86" s="218"/>
      <c r="EG86" s="218"/>
      <c r="EH86" s="218"/>
      <c r="EI86" s="218"/>
      <c r="EJ86" s="218"/>
      <c r="EK86" s="218"/>
      <c r="EL86" s="218"/>
      <c r="EM86" s="218"/>
      <c r="EN86" s="218"/>
      <c r="EO86" s="218"/>
      <c r="EP86" s="218"/>
      <c r="EQ86" s="218"/>
      <c r="ER86" s="218"/>
      <c r="ES86" s="218"/>
      <c r="ET86" s="218"/>
      <c r="EU86" s="218"/>
      <c r="EV86" s="218"/>
      <c r="EW86" s="218"/>
      <c r="EX86" s="218"/>
      <c r="EY86" s="218"/>
      <c r="EZ86" s="218"/>
      <c r="FA86" s="218"/>
      <c r="FB86" s="218"/>
      <c r="FC86" s="218"/>
      <c r="FD86" s="218"/>
      <c r="FE86" s="218"/>
      <c r="FF86" s="218"/>
      <c r="FG86" s="218"/>
      <c r="FH86" s="218"/>
      <c r="FI86" s="218"/>
      <c r="FJ86" s="218"/>
      <c r="FK86" s="218"/>
      <c r="FL86" s="218"/>
      <c r="FM86" s="218"/>
      <c r="FN86" s="218"/>
      <c r="FO86" s="218"/>
      <c r="FP86" s="218"/>
      <c r="FQ86" s="218"/>
      <c r="FR86" s="218"/>
      <c r="FS86" s="218"/>
      <c r="FT86" s="218"/>
      <c r="FU86" s="218"/>
      <c r="FV86" s="218"/>
      <c r="FW86" s="218"/>
      <c r="FX86" s="218"/>
      <c r="FY86" s="218"/>
      <c r="FZ86" s="218"/>
      <c r="GA86" s="218"/>
      <c r="GB86" s="218"/>
      <c r="GC86" s="218"/>
      <c r="GD86" s="218"/>
      <c r="GE86" s="218"/>
      <c r="GF86" s="218"/>
      <c r="GG86" s="218"/>
      <c r="GH86" s="218"/>
      <c r="GI86" s="218"/>
      <c r="GJ86" s="218"/>
      <c r="GK86" s="218"/>
      <c r="GL86" s="218"/>
      <c r="GM86" s="218"/>
      <c r="GN86" s="218"/>
      <c r="GO86" s="218"/>
      <c r="GP86" s="218"/>
      <c r="GQ86" s="218"/>
      <c r="GR86" s="218"/>
      <c r="GS86" s="218"/>
      <c r="GT86" s="218"/>
      <c r="GU86" s="218"/>
      <c r="GV86" s="218"/>
      <c r="GW86" s="218"/>
      <c r="GX86" s="218"/>
      <c r="GY86" s="218"/>
      <c r="GZ86" s="218"/>
      <c r="HA86" s="218"/>
      <c r="HB86" s="218"/>
      <c r="HC86" s="218"/>
      <c r="HD86" s="218"/>
      <c r="HE86" s="218"/>
      <c r="HF86" s="218"/>
      <c r="HG86" s="218"/>
      <c r="HH86" s="218"/>
      <c r="HI86" s="218"/>
      <c r="HJ86" s="218"/>
      <c r="HK86" s="218"/>
      <c r="HL86" s="218"/>
      <c r="HM86" s="218"/>
      <c r="HN86" s="218"/>
      <c r="HO86" s="218"/>
      <c r="HP86" s="218"/>
      <c r="HQ86" s="218"/>
      <c r="HR86" s="218"/>
      <c r="HS86" s="218"/>
      <c r="HT86" s="218"/>
      <c r="HU86" s="218"/>
      <c r="HV86" s="218"/>
      <c r="HW86" s="218"/>
      <c r="HX86" s="218"/>
      <c r="HY86" s="218"/>
      <c r="HZ86" s="218"/>
      <c r="IA86" s="218"/>
      <c r="IB86" s="218"/>
      <c r="IC86" s="218"/>
      <c r="ID86" s="218"/>
      <c r="IE86" s="218"/>
      <c r="IF86" s="218"/>
      <c r="IG86" s="218"/>
      <c r="IH86" s="218"/>
      <c r="II86" s="218"/>
      <c r="IJ86" s="218"/>
      <c r="IK86" s="218"/>
      <c r="IL86" s="218"/>
      <c r="IM86" s="218"/>
      <c r="IN86" s="218"/>
      <c r="IO86" s="218"/>
      <c r="IP86" s="218"/>
      <c r="IQ86" s="218"/>
      <c r="IR86" s="218"/>
      <c r="IS86" s="218"/>
      <c r="IT86" s="218"/>
      <c r="IU86" s="218"/>
      <c r="IV86" s="218"/>
    </row>
    <row r="87" s="215" customFormat="1" ht="30" customHeight="1" spans="1:256">
      <c r="A87" s="219">
        <v>83</v>
      </c>
      <c r="B87" s="198" t="s">
        <v>270</v>
      </c>
      <c r="C87" s="44"/>
      <c r="D87" s="44"/>
      <c r="E87" s="44"/>
      <c r="F87" s="45" t="s">
        <v>141</v>
      </c>
      <c r="G87" s="211"/>
      <c r="H87" s="221"/>
      <c r="I87" s="212"/>
      <c r="J87" s="212"/>
      <c r="K87" s="212"/>
      <c r="L87" s="211"/>
      <c r="M87" s="211"/>
      <c r="N87" s="211"/>
      <c r="O87" s="211"/>
      <c r="P87" s="211"/>
      <c r="Q87" s="211"/>
      <c r="R87" s="211"/>
      <c r="S87" s="221"/>
      <c r="T87" s="218"/>
      <c r="U87" s="218"/>
      <c r="V87" s="218"/>
      <c r="W87" s="218"/>
      <c r="X87" s="218"/>
      <c r="Y87" s="218"/>
      <c r="Z87" s="218"/>
      <c r="AA87" s="218"/>
      <c r="AB87" s="218"/>
      <c r="AC87" s="218"/>
      <c r="AD87" s="218"/>
      <c r="AE87" s="218"/>
      <c r="AF87" s="218"/>
      <c r="AG87" s="218"/>
      <c r="AH87" s="218"/>
      <c r="AI87" s="218"/>
      <c r="AJ87" s="218"/>
      <c r="AK87" s="218"/>
      <c r="AL87" s="218"/>
      <c r="AM87" s="218"/>
      <c r="AN87" s="218"/>
      <c r="AO87" s="218"/>
      <c r="AP87" s="218"/>
      <c r="AQ87" s="218"/>
      <c r="AR87" s="218"/>
      <c r="AS87" s="218"/>
      <c r="AT87" s="218"/>
      <c r="AU87" s="218"/>
      <c r="AV87" s="218"/>
      <c r="AW87" s="218"/>
      <c r="AX87" s="218"/>
      <c r="AY87" s="218"/>
      <c r="AZ87" s="218"/>
      <c r="BA87" s="218"/>
      <c r="BB87" s="218"/>
      <c r="BC87" s="218"/>
      <c r="BD87" s="218"/>
      <c r="BE87" s="218"/>
      <c r="BF87" s="218"/>
      <c r="BG87" s="218"/>
      <c r="BH87" s="218"/>
      <c r="BI87" s="218"/>
      <c r="BJ87" s="218"/>
      <c r="BK87" s="218"/>
      <c r="BL87" s="218"/>
      <c r="BM87" s="218"/>
      <c r="BN87" s="218"/>
      <c r="BO87" s="218"/>
      <c r="BP87" s="218"/>
      <c r="BQ87" s="218"/>
      <c r="BR87" s="218"/>
      <c r="BS87" s="218"/>
      <c r="BT87" s="218"/>
      <c r="BU87" s="218"/>
      <c r="BV87" s="218"/>
      <c r="BW87" s="218"/>
      <c r="BX87" s="218"/>
      <c r="BY87" s="218"/>
      <c r="BZ87" s="218"/>
      <c r="CA87" s="218"/>
      <c r="CB87" s="218"/>
      <c r="CC87" s="218"/>
      <c r="CD87" s="218"/>
      <c r="CE87" s="218"/>
      <c r="CF87" s="218"/>
      <c r="CG87" s="218"/>
      <c r="CH87" s="218"/>
      <c r="CI87" s="218"/>
      <c r="CJ87" s="218"/>
      <c r="CK87" s="218"/>
      <c r="CL87" s="218"/>
      <c r="CM87" s="218"/>
      <c r="CN87" s="218"/>
      <c r="CO87" s="218"/>
      <c r="CP87" s="218"/>
      <c r="CQ87" s="218"/>
      <c r="CR87" s="218"/>
      <c r="CS87" s="218"/>
      <c r="CT87" s="218"/>
      <c r="CU87" s="218"/>
      <c r="CV87" s="218"/>
      <c r="CW87" s="218"/>
      <c r="CX87" s="218"/>
      <c r="CY87" s="218"/>
      <c r="CZ87" s="218"/>
      <c r="DA87" s="218"/>
      <c r="DB87" s="218"/>
      <c r="DC87" s="218"/>
      <c r="DD87" s="218"/>
      <c r="DE87" s="218"/>
      <c r="DF87" s="218"/>
      <c r="DG87" s="218"/>
      <c r="DH87" s="218"/>
      <c r="DI87" s="218"/>
      <c r="DJ87" s="218"/>
      <c r="DK87" s="218"/>
      <c r="DL87" s="218"/>
      <c r="DM87" s="218"/>
      <c r="DN87" s="218"/>
      <c r="DO87" s="218"/>
      <c r="DP87" s="218"/>
      <c r="DQ87" s="218"/>
      <c r="DR87" s="218"/>
      <c r="DS87" s="218"/>
      <c r="DT87" s="218"/>
      <c r="DU87" s="218"/>
      <c r="DV87" s="218"/>
      <c r="DW87" s="218"/>
      <c r="DX87" s="218"/>
      <c r="DY87" s="218"/>
      <c r="DZ87" s="218"/>
      <c r="EA87" s="218"/>
      <c r="EB87" s="218"/>
      <c r="EC87" s="218"/>
      <c r="ED87" s="218"/>
      <c r="EE87" s="218"/>
      <c r="EF87" s="218"/>
      <c r="EG87" s="218"/>
      <c r="EH87" s="218"/>
      <c r="EI87" s="218"/>
      <c r="EJ87" s="218"/>
      <c r="EK87" s="218"/>
      <c r="EL87" s="218"/>
      <c r="EM87" s="218"/>
      <c r="EN87" s="218"/>
      <c r="EO87" s="218"/>
      <c r="EP87" s="218"/>
      <c r="EQ87" s="218"/>
      <c r="ER87" s="218"/>
      <c r="ES87" s="218"/>
      <c r="ET87" s="218"/>
      <c r="EU87" s="218"/>
      <c r="EV87" s="218"/>
      <c r="EW87" s="218"/>
      <c r="EX87" s="218"/>
      <c r="EY87" s="218"/>
      <c r="EZ87" s="218"/>
      <c r="FA87" s="218"/>
      <c r="FB87" s="218"/>
      <c r="FC87" s="218"/>
      <c r="FD87" s="218"/>
      <c r="FE87" s="218"/>
      <c r="FF87" s="218"/>
      <c r="FG87" s="218"/>
      <c r="FH87" s="218"/>
      <c r="FI87" s="218"/>
      <c r="FJ87" s="218"/>
      <c r="FK87" s="218"/>
      <c r="FL87" s="218"/>
      <c r="FM87" s="218"/>
      <c r="FN87" s="218"/>
      <c r="FO87" s="218"/>
      <c r="FP87" s="218"/>
      <c r="FQ87" s="218"/>
      <c r="FR87" s="218"/>
      <c r="FS87" s="218"/>
      <c r="FT87" s="218"/>
      <c r="FU87" s="218"/>
      <c r="FV87" s="218"/>
      <c r="FW87" s="218"/>
      <c r="FX87" s="218"/>
      <c r="FY87" s="218"/>
      <c r="FZ87" s="218"/>
      <c r="GA87" s="218"/>
      <c r="GB87" s="218"/>
      <c r="GC87" s="218"/>
      <c r="GD87" s="218"/>
      <c r="GE87" s="218"/>
      <c r="GF87" s="218"/>
      <c r="GG87" s="218"/>
      <c r="GH87" s="218"/>
      <c r="GI87" s="218"/>
      <c r="GJ87" s="218"/>
      <c r="GK87" s="218"/>
      <c r="GL87" s="218"/>
      <c r="GM87" s="218"/>
      <c r="GN87" s="218"/>
      <c r="GO87" s="218"/>
      <c r="GP87" s="218"/>
      <c r="GQ87" s="218"/>
      <c r="GR87" s="218"/>
      <c r="GS87" s="218"/>
      <c r="GT87" s="218"/>
      <c r="GU87" s="218"/>
      <c r="GV87" s="218"/>
      <c r="GW87" s="218"/>
      <c r="GX87" s="218"/>
      <c r="GY87" s="218"/>
      <c r="GZ87" s="218"/>
      <c r="HA87" s="218"/>
      <c r="HB87" s="218"/>
      <c r="HC87" s="218"/>
      <c r="HD87" s="218"/>
      <c r="HE87" s="218"/>
      <c r="HF87" s="218"/>
      <c r="HG87" s="218"/>
      <c r="HH87" s="218"/>
      <c r="HI87" s="218"/>
      <c r="HJ87" s="218"/>
      <c r="HK87" s="218"/>
      <c r="HL87" s="218"/>
      <c r="HM87" s="218"/>
      <c r="HN87" s="218"/>
      <c r="HO87" s="218"/>
      <c r="HP87" s="218"/>
      <c r="HQ87" s="218"/>
      <c r="HR87" s="218"/>
      <c r="HS87" s="218"/>
      <c r="HT87" s="218"/>
      <c r="HU87" s="218"/>
      <c r="HV87" s="218"/>
      <c r="HW87" s="218"/>
      <c r="HX87" s="218"/>
      <c r="HY87" s="218"/>
      <c r="HZ87" s="218"/>
      <c r="IA87" s="218"/>
      <c r="IB87" s="218"/>
      <c r="IC87" s="218"/>
      <c r="ID87" s="218"/>
      <c r="IE87" s="218"/>
      <c r="IF87" s="218"/>
      <c r="IG87" s="218"/>
      <c r="IH87" s="218"/>
      <c r="II87" s="218"/>
      <c r="IJ87" s="218"/>
      <c r="IK87" s="218"/>
      <c r="IL87" s="218"/>
      <c r="IM87" s="218"/>
      <c r="IN87" s="218"/>
      <c r="IO87" s="218"/>
      <c r="IP87" s="218"/>
      <c r="IQ87" s="218"/>
      <c r="IR87" s="218"/>
      <c r="IS87" s="218"/>
      <c r="IT87" s="218"/>
      <c r="IU87" s="218"/>
      <c r="IV87" s="218"/>
    </row>
    <row r="88" s="215" customFormat="1" ht="30" customHeight="1" spans="1:256">
      <c r="A88" s="219">
        <v>84</v>
      </c>
      <c r="B88" s="178" t="s">
        <v>1188</v>
      </c>
      <c r="C88" s="212"/>
      <c r="D88" s="221"/>
      <c r="E88" s="221"/>
      <c r="F88" s="211"/>
      <c r="G88" s="211"/>
      <c r="H88" s="221"/>
      <c r="I88" s="212"/>
      <c r="J88" s="212"/>
      <c r="K88" s="212"/>
      <c r="L88" s="211"/>
      <c r="M88" s="211"/>
      <c r="N88" s="211"/>
      <c r="O88" s="211"/>
      <c r="P88" s="211"/>
      <c r="Q88" s="211"/>
      <c r="R88" s="211"/>
      <c r="S88" s="221"/>
      <c r="T88" s="218"/>
      <c r="U88" s="218"/>
      <c r="V88" s="218"/>
      <c r="W88" s="218"/>
      <c r="X88" s="218"/>
      <c r="Y88" s="218"/>
      <c r="Z88" s="218"/>
      <c r="AA88" s="218"/>
      <c r="AB88" s="218"/>
      <c r="AC88" s="218"/>
      <c r="AD88" s="218"/>
      <c r="AE88" s="218"/>
      <c r="AF88" s="218"/>
      <c r="AG88" s="218"/>
      <c r="AH88" s="218"/>
      <c r="AI88" s="218"/>
      <c r="AJ88" s="218"/>
      <c r="AK88" s="218"/>
      <c r="AL88" s="218"/>
      <c r="AM88" s="218"/>
      <c r="AN88" s="218"/>
      <c r="AO88" s="218"/>
      <c r="AP88" s="218"/>
      <c r="AQ88" s="218"/>
      <c r="AR88" s="218"/>
      <c r="AS88" s="218"/>
      <c r="AT88" s="218"/>
      <c r="AU88" s="218"/>
      <c r="AV88" s="218"/>
      <c r="AW88" s="218"/>
      <c r="AX88" s="218"/>
      <c r="AY88" s="218"/>
      <c r="AZ88" s="218"/>
      <c r="BA88" s="218"/>
      <c r="BB88" s="218"/>
      <c r="BC88" s="218"/>
      <c r="BD88" s="218"/>
      <c r="BE88" s="218"/>
      <c r="BF88" s="218"/>
      <c r="BG88" s="218"/>
      <c r="BH88" s="218"/>
      <c r="BI88" s="218"/>
      <c r="BJ88" s="218"/>
      <c r="BK88" s="218"/>
      <c r="BL88" s="218"/>
      <c r="BM88" s="218"/>
      <c r="BN88" s="218"/>
      <c r="BO88" s="218"/>
      <c r="BP88" s="218"/>
      <c r="BQ88" s="218"/>
      <c r="BR88" s="218"/>
      <c r="BS88" s="218"/>
      <c r="BT88" s="218"/>
      <c r="BU88" s="218"/>
      <c r="BV88" s="218"/>
      <c r="BW88" s="218"/>
      <c r="BX88" s="218"/>
      <c r="BY88" s="218"/>
      <c r="BZ88" s="218"/>
      <c r="CA88" s="218"/>
      <c r="CB88" s="218"/>
      <c r="CC88" s="218"/>
      <c r="CD88" s="218"/>
      <c r="CE88" s="218"/>
      <c r="CF88" s="218"/>
      <c r="CG88" s="218"/>
      <c r="CH88" s="218"/>
      <c r="CI88" s="218"/>
      <c r="CJ88" s="218"/>
      <c r="CK88" s="218"/>
      <c r="CL88" s="218"/>
      <c r="CM88" s="218"/>
      <c r="CN88" s="218"/>
      <c r="CO88" s="218"/>
      <c r="CP88" s="218"/>
      <c r="CQ88" s="218"/>
      <c r="CR88" s="218"/>
      <c r="CS88" s="218"/>
      <c r="CT88" s="218"/>
      <c r="CU88" s="218"/>
      <c r="CV88" s="218"/>
      <c r="CW88" s="218"/>
      <c r="CX88" s="218"/>
      <c r="CY88" s="218"/>
      <c r="CZ88" s="218"/>
      <c r="DA88" s="218"/>
      <c r="DB88" s="218"/>
      <c r="DC88" s="218"/>
      <c r="DD88" s="218"/>
      <c r="DE88" s="218"/>
      <c r="DF88" s="218"/>
      <c r="DG88" s="218"/>
      <c r="DH88" s="218"/>
      <c r="DI88" s="218"/>
      <c r="DJ88" s="218"/>
      <c r="DK88" s="218"/>
      <c r="DL88" s="218"/>
      <c r="DM88" s="218"/>
      <c r="DN88" s="218"/>
      <c r="DO88" s="218"/>
      <c r="DP88" s="218"/>
      <c r="DQ88" s="218"/>
      <c r="DR88" s="218"/>
      <c r="DS88" s="218"/>
      <c r="DT88" s="218"/>
      <c r="DU88" s="218"/>
      <c r="DV88" s="218"/>
      <c r="DW88" s="218"/>
      <c r="DX88" s="218"/>
      <c r="DY88" s="218"/>
      <c r="DZ88" s="218"/>
      <c r="EA88" s="218"/>
      <c r="EB88" s="218"/>
      <c r="EC88" s="218"/>
      <c r="ED88" s="218"/>
      <c r="EE88" s="218"/>
      <c r="EF88" s="218"/>
      <c r="EG88" s="218"/>
      <c r="EH88" s="218"/>
      <c r="EI88" s="218"/>
      <c r="EJ88" s="218"/>
      <c r="EK88" s="218"/>
      <c r="EL88" s="218"/>
      <c r="EM88" s="218"/>
      <c r="EN88" s="218"/>
      <c r="EO88" s="218"/>
      <c r="EP88" s="218"/>
      <c r="EQ88" s="218"/>
      <c r="ER88" s="218"/>
      <c r="ES88" s="218"/>
      <c r="ET88" s="218"/>
      <c r="EU88" s="218"/>
      <c r="EV88" s="218"/>
      <c r="EW88" s="218"/>
      <c r="EX88" s="218"/>
      <c r="EY88" s="218"/>
      <c r="EZ88" s="218"/>
      <c r="FA88" s="218"/>
      <c r="FB88" s="218"/>
      <c r="FC88" s="218"/>
      <c r="FD88" s="218"/>
      <c r="FE88" s="218"/>
      <c r="FF88" s="218"/>
      <c r="FG88" s="218"/>
      <c r="FH88" s="218"/>
      <c r="FI88" s="218"/>
      <c r="FJ88" s="218"/>
      <c r="FK88" s="218"/>
      <c r="FL88" s="218"/>
      <c r="FM88" s="218"/>
      <c r="FN88" s="218"/>
      <c r="FO88" s="218"/>
      <c r="FP88" s="218"/>
      <c r="FQ88" s="218"/>
      <c r="FR88" s="218"/>
      <c r="FS88" s="218"/>
      <c r="FT88" s="218"/>
      <c r="FU88" s="218"/>
      <c r="FV88" s="218"/>
      <c r="FW88" s="218"/>
      <c r="FX88" s="218"/>
      <c r="FY88" s="218"/>
      <c r="FZ88" s="218"/>
      <c r="GA88" s="218"/>
      <c r="GB88" s="218"/>
      <c r="GC88" s="218"/>
      <c r="GD88" s="218"/>
      <c r="GE88" s="218"/>
      <c r="GF88" s="218"/>
      <c r="GG88" s="218"/>
      <c r="GH88" s="218"/>
      <c r="GI88" s="218"/>
      <c r="GJ88" s="218"/>
      <c r="GK88" s="218"/>
      <c r="GL88" s="218"/>
      <c r="GM88" s="218"/>
      <c r="GN88" s="218"/>
      <c r="GO88" s="218"/>
      <c r="GP88" s="218"/>
      <c r="GQ88" s="218"/>
      <c r="GR88" s="218"/>
      <c r="GS88" s="218"/>
      <c r="GT88" s="218"/>
      <c r="GU88" s="218"/>
      <c r="GV88" s="218"/>
      <c r="GW88" s="218"/>
      <c r="GX88" s="218"/>
      <c r="GY88" s="218"/>
      <c r="GZ88" s="218"/>
      <c r="HA88" s="218"/>
      <c r="HB88" s="218"/>
      <c r="HC88" s="218"/>
      <c r="HD88" s="218"/>
      <c r="HE88" s="218"/>
      <c r="HF88" s="218"/>
      <c r="HG88" s="218"/>
      <c r="HH88" s="218"/>
      <c r="HI88" s="218"/>
      <c r="HJ88" s="218"/>
      <c r="HK88" s="218"/>
      <c r="HL88" s="218"/>
      <c r="HM88" s="218"/>
      <c r="HN88" s="218"/>
      <c r="HO88" s="218"/>
      <c r="HP88" s="218"/>
      <c r="HQ88" s="218"/>
      <c r="HR88" s="218"/>
      <c r="HS88" s="218"/>
      <c r="HT88" s="218"/>
      <c r="HU88" s="218"/>
      <c r="HV88" s="218"/>
      <c r="HW88" s="218"/>
      <c r="HX88" s="218"/>
      <c r="HY88" s="218"/>
      <c r="HZ88" s="218"/>
      <c r="IA88" s="218"/>
      <c r="IB88" s="218"/>
      <c r="IC88" s="218"/>
      <c r="ID88" s="218"/>
      <c r="IE88" s="218"/>
      <c r="IF88" s="218"/>
      <c r="IG88" s="218"/>
      <c r="IH88" s="218"/>
      <c r="II88" s="218"/>
      <c r="IJ88" s="218"/>
      <c r="IK88" s="218"/>
      <c r="IL88" s="218"/>
      <c r="IM88" s="218"/>
      <c r="IN88" s="218"/>
      <c r="IO88" s="218"/>
      <c r="IP88" s="218"/>
      <c r="IQ88" s="218"/>
      <c r="IR88" s="218"/>
      <c r="IS88" s="218"/>
      <c r="IT88" s="218"/>
      <c r="IU88" s="218"/>
      <c r="IV88" s="218"/>
    </row>
    <row r="89" s="215" customFormat="1" ht="30" customHeight="1" spans="1:256">
      <c r="A89" s="219">
        <v>85</v>
      </c>
      <c r="B89" s="46" t="s">
        <v>271</v>
      </c>
      <c r="C89" s="197">
        <f>C90+C92+C94+C95</f>
        <v>3</v>
      </c>
      <c r="D89" s="197"/>
      <c r="E89" s="197"/>
      <c r="F89" s="197" t="s">
        <v>272</v>
      </c>
      <c r="G89" s="197">
        <f t="shared" ref="D89:Q89" si="15">G90+G92+G94+G95</f>
        <v>6750</v>
      </c>
      <c r="H89" s="197"/>
      <c r="I89" s="197"/>
      <c r="J89" s="197">
        <f t="shared" si="15"/>
        <v>6350</v>
      </c>
      <c r="K89" s="197">
        <f t="shared" si="15"/>
        <v>6750</v>
      </c>
      <c r="L89" s="211">
        <f t="shared" si="15"/>
        <v>530</v>
      </c>
      <c r="M89" s="211">
        <f t="shared" si="15"/>
        <v>125</v>
      </c>
      <c r="N89" s="211">
        <f t="shared" si="15"/>
        <v>0</v>
      </c>
      <c r="O89" s="211">
        <f t="shared" si="15"/>
        <v>405</v>
      </c>
      <c r="P89" s="211">
        <f t="shared" si="15"/>
        <v>0</v>
      </c>
      <c r="Q89" s="211">
        <f t="shared" si="15"/>
        <v>0</v>
      </c>
      <c r="R89" s="211"/>
      <c r="S89" s="178"/>
      <c r="T89" s="218"/>
      <c r="U89" s="218"/>
      <c r="V89" s="218"/>
      <c r="W89" s="218"/>
      <c r="X89" s="218"/>
      <c r="Y89" s="218"/>
      <c r="Z89" s="218"/>
      <c r="AA89" s="218"/>
      <c r="AB89" s="218"/>
      <c r="AC89" s="218"/>
      <c r="AD89" s="218"/>
      <c r="AE89" s="218"/>
      <c r="AF89" s="218"/>
      <c r="AG89" s="218"/>
      <c r="AH89" s="218"/>
      <c r="AI89" s="218"/>
      <c r="AJ89" s="218"/>
      <c r="AK89" s="218"/>
      <c r="AL89" s="218"/>
      <c r="AM89" s="218"/>
      <c r="AN89" s="218"/>
      <c r="AO89" s="218"/>
      <c r="AP89" s="218"/>
      <c r="AQ89" s="218"/>
      <c r="AR89" s="218"/>
      <c r="AS89" s="218"/>
      <c r="AT89" s="218"/>
      <c r="AU89" s="218"/>
      <c r="AV89" s="218"/>
      <c r="AW89" s="218"/>
      <c r="AX89" s="218"/>
      <c r="AY89" s="218"/>
      <c r="AZ89" s="218"/>
      <c r="BA89" s="218"/>
      <c r="BB89" s="218"/>
      <c r="BC89" s="218"/>
      <c r="BD89" s="218"/>
      <c r="BE89" s="218"/>
      <c r="BF89" s="218"/>
      <c r="BG89" s="218"/>
      <c r="BH89" s="218"/>
      <c r="BI89" s="218"/>
      <c r="BJ89" s="218"/>
      <c r="BK89" s="218"/>
      <c r="BL89" s="218"/>
      <c r="BM89" s="218"/>
      <c r="BN89" s="218"/>
      <c r="BO89" s="218"/>
      <c r="BP89" s="218"/>
      <c r="BQ89" s="218"/>
      <c r="BR89" s="218"/>
      <c r="BS89" s="218"/>
      <c r="BT89" s="218"/>
      <c r="BU89" s="218"/>
      <c r="BV89" s="218"/>
      <c r="BW89" s="218"/>
      <c r="BX89" s="218"/>
      <c r="BY89" s="218"/>
      <c r="BZ89" s="218"/>
      <c r="CA89" s="218"/>
      <c r="CB89" s="218"/>
      <c r="CC89" s="218"/>
      <c r="CD89" s="218"/>
      <c r="CE89" s="218"/>
      <c r="CF89" s="218"/>
      <c r="CG89" s="218"/>
      <c r="CH89" s="218"/>
      <c r="CI89" s="218"/>
      <c r="CJ89" s="218"/>
      <c r="CK89" s="218"/>
      <c r="CL89" s="218"/>
      <c r="CM89" s="218"/>
      <c r="CN89" s="218"/>
      <c r="CO89" s="218"/>
      <c r="CP89" s="218"/>
      <c r="CQ89" s="218"/>
      <c r="CR89" s="218"/>
      <c r="CS89" s="218"/>
      <c r="CT89" s="218"/>
      <c r="CU89" s="218"/>
      <c r="CV89" s="218"/>
      <c r="CW89" s="218"/>
      <c r="CX89" s="218"/>
      <c r="CY89" s="218"/>
      <c r="CZ89" s="218"/>
      <c r="DA89" s="218"/>
      <c r="DB89" s="218"/>
      <c r="DC89" s="218"/>
      <c r="DD89" s="218"/>
      <c r="DE89" s="218"/>
      <c r="DF89" s="218"/>
      <c r="DG89" s="218"/>
      <c r="DH89" s="218"/>
      <c r="DI89" s="218"/>
      <c r="DJ89" s="218"/>
      <c r="DK89" s="218"/>
      <c r="DL89" s="218"/>
      <c r="DM89" s="218"/>
      <c r="DN89" s="218"/>
      <c r="DO89" s="218"/>
      <c r="DP89" s="218"/>
      <c r="DQ89" s="218"/>
      <c r="DR89" s="218"/>
      <c r="DS89" s="218"/>
      <c r="DT89" s="218"/>
      <c r="DU89" s="218"/>
      <c r="DV89" s="218"/>
      <c r="DW89" s="218"/>
      <c r="DX89" s="218"/>
      <c r="DY89" s="218"/>
      <c r="DZ89" s="218"/>
      <c r="EA89" s="218"/>
      <c r="EB89" s="218"/>
      <c r="EC89" s="218"/>
      <c r="ED89" s="218"/>
      <c r="EE89" s="218"/>
      <c r="EF89" s="218"/>
      <c r="EG89" s="218"/>
      <c r="EH89" s="218"/>
      <c r="EI89" s="218"/>
      <c r="EJ89" s="218"/>
      <c r="EK89" s="218"/>
      <c r="EL89" s="218"/>
      <c r="EM89" s="218"/>
      <c r="EN89" s="218"/>
      <c r="EO89" s="218"/>
      <c r="EP89" s="218"/>
      <c r="EQ89" s="218"/>
      <c r="ER89" s="218"/>
      <c r="ES89" s="218"/>
      <c r="ET89" s="218"/>
      <c r="EU89" s="218"/>
      <c r="EV89" s="218"/>
      <c r="EW89" s="218"/>
      <c r="EX89" s="218"/>
      <c r="EY89" s="218"/>
      <c r="EZ89" s="218"/>
      <c r="FA89" s="218"/>
      <c r="FB89" s="218"/>
      <c r="FC89" s="218"/>
      <c r="FD89" s="218"/>
      <c r="FE89" s="218"/>
      <c r="FF89" s="218"/>
      <c r="FG89" s="218"/>
      <c r="FH89" s="218"/>
      <c r="FI89" s="218"/>
      <c r="FJ89" s="218"/>
      <c r="FK89" s="218"/>
      <c r="FL89" s="218"/>
      <c r="FM89" s="218"/>
      <c r="FN89" s="218"/>
      <c r="FO89" s="218"/>
      <c r="FP89" s="218"/>
      <c r="FQ89" s="218"/>
      <c r="FR89" s="218"/>
      <c r="FS89" s="218"/>
      <c r="FT89" s="218"/>
      <c r="FU89" s="218"/>
      <c r="FV89" s="218"/>
      <c r="FW89" s="218"/>
      <c r="FX89" s="218"/>
      <c r="FY89" s="218"/>
      <c r="FZ89" s="218"/>
      <c r="GA89" s="218"/>
      <c r="GB89" s="218"/>
      <c r="GC89" s="218"/>
      <c r="GD89" s="218"/>
      <c r="GE89" s="218"/>
      <c r="GF89" s="218"/>
      <c r="GG89" s="218"/>
      <c r="GH89" s="218"/>
      <c r="GI89" s="218"/>
      <c r="GJ89" s="218"/>
      <c r="GK89" s="218"/>
      <c r="GL89" s="218"/>
      <c r="GM89" s="218"/>
      <c r="GN89" s="218"/>
      <c r="GO89" s="218"/>
      <c r="GP89" s="218"/>
      <c r="GQ89" s="218"/>
      <c r="GR89" s="218"/>
      <c r="GS89" s="218"/>
      <c r="GT89" s="218"/>
      <c r="GU89" s="218"/>
      <c r="GV89" s="218"/>
      <c r="GW89" s="218"/>
      <c r="GX89" s="218"/>
      <c r="GY89" s="218"/>
      <c r="GZ89" s="218"/>
      <c r="HA89" s="218"/>
      <c r="HB89" s="218"/>
      <c r="HC89" s="218"/>
      <c r="HD89" s="218"/>
      <c r="HE89" s="218"/>
      <c r="HF89" s="218"/>
      <c r="HG89" s="218"/>
      <c r="HH89" s="218"/>
      <c r="HI89" s="218"/>
      <c r="HJ89" s="218"/>
      <c r="HK89" s="218"/>
      <c r="HL89" s="218"/>
      <c r="HM89" s="218"/>
      <c r="HN89" s="218"/>
      <c r="HO89" s="218"/>
      <c r="HP89" s="218"/>
      <c r="HQ89" s="218"/>
      <c r="HR89" s="218"/>
      <c r="HS89" s="218"/>
      <c r="HT89" s="218"/>
      <c r="HU89" s="218"/>
      <c r="HV89" s="218"/>
      <c r="HW89" s="218"/>
      <c r="HX89" s="218"/>
      <c r="HY89" s="218"/>
      <c r="HZ89" s="218"/>
      <c r="IA89" s="218"/>
      <c r="IB89" s="218"/>
      <c r="IC89" s="218"/>
      <c r="ID89" s="218"/>
      <c r="IE89" s="218"/>
      <c r="IF89" s="218"/>
      <c r="IG89" s="218"/>
      <c r="IH89" s="218"/>
      <c r="II89" s="218"/>
      <c r="IJ89" s="218"/>
      <c r="IK89" s="218"/>
      <c r="IL89" s="218"/>
      <c r="IM89" s="218"/>
      <c r="IN89" s="218"/>
      <c r="IO89" s="218"/>
      <c r="IP89" s="218"/>
      <c r="IQ89" s="218"/>
      <c r="IR89" s="218"/>
      <c r="IS89" s="218"/>
      <c r="IT89" s="218"/>
      <c r="IU89" s="218"/>
      <c r="IV89" s="218"/>
    </row>
    <row r="90" s="215" customFormat="1" ht="30" customHeight="1" spans="1:256">
      <c r="A90" s="219">
        <v>86</v>
      </c>
      <c r="B90" s="178" t="s">
        <v>273</v>
      </c>
      <c r="C90" s="197">
        <f>C91</f>
        <v>1</v>
      </c>
      <c r="D90" s="197"/>
      <c r="E90" s="197"/>
      <c r="F90" s="197" t="str">
        <f t="shared" ref="D90:Q90" si="16">F91</f>
        <v>人次</v>
      </c>
      <c r="G90" s="197">
        <f t="shared" si="16"/>
        <v>250</v>
      </c>
      <c r="H90" s="197"/>
      <c r="I90" s="197"/>
      <c r="J90" s="197">
        <f t="shared" si="16"/>
        <v>250</v>
      </c>
      <c r="K90" s="197">
        <f t="shared" si="16"/>
        <v>250</v>
      </c>
      <c r="L90" s="211">
        <f t="shared" si="16"/>
        <v>150</v>
      </c>
      <c r="M90" s="211">
        <f t="shared" si="16"/>
        <v>75</v>
      </c>
      <c r="N90" s="211">
        <f t="shared" si="16"/>
        <v>0</v>
      </c>
      <c r="O90" s="211">
        <f t="shared" si="16"/>
        <v>75</v>
      </c>
      <c r="P90" s="211">
        <f t="shared" si="16"/>
        <v>0</v>
      </c>
      <c r="Q90" s="211">
        <f t="shared" si="16"/>
        <v>0</v>
      </c>
      <c r="R90" s="211"/>
      <c r="S90" s="178"/>
      <c r="T90" s="218"/>
      <c r="U90" s="218"/>
      <c r="V90" s="218"/>
      <c r="W90" s="218"/>
      <c r="X90" s="218"/>
      <c r="Y90" s="218"/>
      <c r="Z90" s="218"/>
      <c r="AA90" s="218"/>
      <c r="AB90" s="218"/>
      <c r="AC90" s="218"/>
      <c r="AD90" s="218"/>
      <c r="AE90" s="218"/>
      <c r="AF90" s="218"/>
      <c r="AG90" s="218"/>
      <c r="AH90" s="218"/>
      <c r="AI90" s="218"/>
      <c r="AJ90" s="218"/>
      <c r="AK90" s="218"/>
      <c r="AL90" s="218"/>
      <c r="AM90" s="218"/>
      <c r="AN90" s="218"/>
      <c r="AO90" s="218"/>
      <c r="AP90" s="218"/>
      <c r="AQ90" s="218"/>
      <c r="AR90" s="218"/>
      <c r="AS90" s="218"/>
      <c r="AT90" s="218"/>
      <c r="AU90" s="218"/>
      <c r="AV90" s="218"/>
      <c r="AW90" s="218"/>
      <c r="AX90" s="218"/>
      <c r="AY90" s="218"/>
      <c r="AZ90" s="218"/>
      <c r="BA90" s="218"/>
      <c r="BB90" s="218"/>
      <c r="BC90" s="218"/>
      <c r="BD90" s="218"/>
      <c r="BE90" s="218"/>
      <c r="BF90" s="218"/>
      <c r="BG90" s="218"/>
      <c r="BH90" s="218"/>
      <c r="BI90" s="218"/>
      <c r="BJ90" s="218"/>
      <c r="BK90" s="218"/>
      <c r="BL90" s="218"/>
      <c r="BM90" s="218"/>
      <c r="BN90" s="218"/>
      <c r="BO90" s="218"/>
      <c r="BP90" s="218"/>
      <c r="BQ90" s="218"/>
      <c r="BR90" s="218"/>
      <c r="BS90" s="218"/>
      <c r="BT90" s="218"/>
      <c r="BU90" s="218"/>
      <c r="BV90" s="218"/>
      <c r="BW90" s="218"/>
      <c r="BX90" s="218"/>
      <c r="BY90" s="218"/>
      <c r="BZ90" s="218"/>
      <c r="CA90" s="218"/>
      <c r="CB90" s="218"/>
      <c r="CC90" s="218"/>
      <c r="CD90" s="218"/>
      <c r="CE90" s="218"/>
      <c r="CF90" s="218"/>
      <c r="CG90" s="218"/>
      <c r="CH90" s="218"/>
      <c r="CI90" s="218"/>
      <c r="CJ90" s="218"/>
      <c r="CK90" s="218"/>
      <c r="CL90" s="218"/>
      <c r="CM90" s="218"/>
      <c r="CN90" s="218"/>
      <c r="CO90" s="218"/>
      <c r="CP90" s="218"/>
      <c r="CQ90" s="218"/>
      <c r="CR90" s="218"/>
      <c r="CS90" s="218"/>
      <c r="CT90" s="218"/>
      <c r="CU90" s="218"/>
      <c r="CV90" s="218"/>
      <c r="CW90" s="218"/>
      <c r="CX90" s="218"/>
      <c r="CY90" s="218"/>
      <c r="CZ90" s="218"/>
      <c r="DA90" s="218"/>
      <c r="DB90" s="218"/>
      <c r="DC90" s="218"/>
      <c r="DD90" s="218"/>
      <c r="DE90" s="218"/>
      <c r="DF90" s="218"/>
      <c r="DG90" s="218"/>
      <c r="DH90" s="218"/>
      <c r="DI90" s="218"/>
      <c r="DJ90" s="218"/>
      <c r="DK90" s="218"/>
      <c r="DL90" s="218"/>
      <c r="DM90" s="218"/>
      <c r="DN90" s="218"/>
      <c r="DO90" s="218"/>
      <c r="DP90" s="218"/>
      <c r="DQ90" s="218"/>
      <c r="DR90" s="218"/>
      <c r="DS90" s="218"/>
      <c r="DT90" s="218"/>
      <c r="DU90" s="218"/>
      <c r="DV90" s="218"/>
      <c r="DW90" s="218"/>
      <c r="DX90" s="218"/>
      <c r="DY90" s="218"/>
      <c r="DZ90" s="218"/>
      <c r="EA90" s="218"/>
      <c r="EB90" s="218"/>
      <c r="EC90" s="218"/>
      <c r="ED90" s="218"/>
      <c r="EE90" s="218"/>
      <c r="EF90" s="218"/>
      <c r="EG90" s="218"/>
      <c r="EH90" s="218"/>
      <c r="EI90" s="218"/>
      <c r="EJ90" s="218"/>
      <c r="EK90" s="218"/>
      <c r="EL90" s="218"/>
      <c r="EM90" s="218"/>
      <c r="EN90" s="218"/>
      <c r="EO90" s="218"/>
      <c r="EP90" s="218"/>
      <c r="EQ90" s="218"/>
      <c r="ER90" s="218"/>
      <c r="ES90" s="218"/>
      <c r="ET90" s="218"/>
      <c r="EU90" s="218"/>
      <c r="EV90" s="218"/>
      <c r="EW90" s="218"/>
      <c r="EX90" s="218"/>
      <c r="EY90" s="218"/>
      <c r="EZ90" s="218"/>
      <c r="FA90" s="218"/>
      <c r="FB90" s="218"/>
      <c r="FC90" s="218"/>
      <c r="FD90" s="218"/>
      <c r="FE90" s="218"/>
      <c r="FF90" s="218"/>
      <c r="FG90" s="218"/>
      <c r="FH90" s="218"/>
      <c r="FI90" s="218"/>
      <c r="FJ90" s="218"/>
      <c r="FK90" s="218"/>
      <c r="FL90" s="218"/>
      <c r="FM90" s="218"/>
      <c r="FN90" s="218"/>
      <c r="FO90" s="218"/>
      <c r="FP90" s="218"/>
      <c r="FQ90" s="218"/>
      <c r="FR90" s="218"/>
      <c r="FS90" s="218"/>
      <c r="FT90" s="218"/>
      <c r="FU90" s="218"/>
      <c r="FV90" s="218"/>
      <c r="FW90" s="218"/>
      <c r="FX90" s="218"/>
      <c r="FY90" s="218"/>
      <c r="FZ90" s="218"/>
      <c r="GA90" s="218"/>
      <c r="GB90" s="218"/>
      <c r="GC90" s="218"/>
      <c r="GD90" s="218"/>
      <c r="GE90" s="218"/>
      <c r="GF90" s="218"/>
      <c r="GG90" s="218"/>
      <c r="GH90" s="218"/>
      <c r="GI90" s="218"/>
      <c r="GJ90" s="218"/>
      <c r="GK90" s="218"/>
      <c r="GL90" s="218"/>
      <c r="GM90" s="218"/>
      <c r="GN90" s="218"/>
      <c r="GO90" s="218"/>
      <c r="GP90" s="218"/>
      <c r="GQ90" s="218"/>
      <c r="GR90" s="218"/>
      <c r="GS90" s="218"/>
      <c r="GT90" s="218"/>
      <c r="GU90" s="218"/>
      <c r="GV90" s="218"/>
      <c r="GW90" s="218"/>
      <c r="GX90" s="218"/>
      <c r="GY90" s="218"/>
      <c r="GZ90" s="218"/>
      <c r="HA90" s="218"/>
      <c r="HB90" s="218"/>
      <c r="HC90" s="218"/>
      <c r="HD90" s="218"/>
      <c r="HE90" s="218"/>
      <c r="HF90" s="218"/>
      <c r="HG90" s="218"/>
      <c r="HH90" s="218"/>
      <c r="HI90" s="218"/>
      <c r="HJ90" s="218"/>
      <c r="HK90" s="218"/>
      <c r="HL90" s="218"/>
      <c r="HM90" s="218"/>
      <c r="HN90" s="218"/>
      <c r="HO90" s="218"/>
      <c r="HP90" s="218"/>
      <c r="HQ90" s="218"/>
      <c r="HR90" s="218"/>
      <c r="HS90" s="218"/>
      <c r="HT90" s="218"/>
      <c r="HU90" s="218"/>
      <c r="HV90" s="218"/>
      <c r="HW90" s="218"/>
      <c r="HX90" s="218"/>
      <c r="HY90" s="218"/>
      <c r="HZ90" s="218"/>
      <c r="IA90" s="218"/>
      <c r="IB90" s="218"/>
      <c r="IC90" s="218"/>
      <c r="ID90" s="218"/>
      <c r="IE90" s="218"/>
      <c r="IF90" s="218"/>
      <c r="IG90" s="218"/>
      <c r="IH90" s="218"/>
      <c r="II90" s="218"/>
      <c r="IJ90" s="218"/>
      <c r="IK90" s="218"/>
      <c r="IL90" s="218"/>
      <c r="IM90" s="218"/>
      <c r="IN90" s="218"/>
      <c r="IO90" s="218"/>
      <c r="IP90" s="218"/>
      <c r="IQ90" s="218"/>
      <c r="IR90" s="218"/>
      <c r="IS90" s="218"/>
      <c r="IT90" s="218"/>
      <c r="IU90" s="218"/>
      <c r="IV90" s="218"/>
    </row>
    <row r="91" s="24" customFormat="1" ht="62" customHeight="1" spans="1:256">
      <c r="A91" s="219">
        <v>87</v>
      </c>
      <c r="B91" s="138" t="s">
        <v>883</v>
      </c>
      <c r="C91" s="129">
        <v>1</v>
      </c>
      <c r="D91" s="139" t="s">
        <v>278</v>
      </c>
      <c r="E91" s="139" t="s">
        <v>266</v>
      </c>
      <c r="F91" s="129" t="s">
        <v>272</v>
      </c>
      <c r="G91" s="129">
        <v>250</v>
      </c>
      <c r="H91" s="139" t="s">
        <v>1189</v>
      </c>
      <c r="I91" s="129" t="s">
        <v>1063</v>
      </c>
      <c r="J91" s="142">
        <v>250</v>
      </c>
      <c r="K91" s="142">
        <v>250</v>
      </c>
      <c r="L91" s="103">
        <v>150</v>
      </c>
      <c r="M91" s="103">
        <v>75</v>
      </c>
      <c r="N91" s="103">
        <v>0</v>
      </c>
      <c r="O91" s="103">
        <v>75</v>
      </c>
      <c r="P91" s="103">
        <v>0</v>
      </c>
      <c r="Q91" s="103">
        <v>0</v>
      </c>
      <c r="R91" s="103" t="s">
        <v>280</v>
      </c>
      <c r="S91" s="139"/>
      <c r="T91" s="144"/>
      <c r="U91" s="144"/>
      <c r="V91" s="144"/>
      <c r="W91" s="144"/>
      <c r="X91" s="144"/>
      <c r="Y91" s="144"/>
      <c r="Z91" s="144"/>
      <c r="AA91" s="144"/>
      <c r="AB91" s="144"/>
      <c r="AC91" s="144"/>
      <c r="AD91" s="144"/>
      <c r="AE91" s="144"/>
      <c r="AF91" s="144"/>
      <c r="AG91" s="144"/>
      <c r="AH91" s="144"/>
      <c r="AI91" s="144"/>
      <c r="AJ91" s="144"/>
      <c r="AK91" s="144"/>
      <c r="AL91" s="144"/>
      <c r="AM91" s="144"/>
      <c r="AN91" s="144"/>
      <c r="AO91" s="144"/>
      <c r="AP91" s="144"/>
      <c r="AQ91" s="144"/>
      <c r="AR91" s="144"/>
      <c r="AS91" s="144"/>
      <c r="AT91" s="144"/>
      <c r="AU91" s="144"/>
      <c r="AV91" s="144"/>
      <c r="AW91" s="144"/>
      <c r="AX91" s="144"/>
      <c r="AY91" s="144"/>
      <c r="AZ91" s="144"/>
      <c r="BA91" s="144"/>
      <c r="BB91" s="144"/>
      <c r="BC91" s="144"/>
      <c r="BD91" s="144"/>
      <c r="BE91" s="144"/>
      <c r="BF91" s="144"/>
      <c r="BG91" s="144"/>
      <c r="BH91" s="144"/>
      <c r="BI91" s="144"/>
      <c r="BJ91" s="144"/>
      <c r="BK91" s="144"/>
      <c r="BL91" s="144"/>
      <c r="BM91" s="144"/>
      <c r="BN91" s="144"/>
      <c r="BO91" s="144"/>
      <c r="BP91" s="144"/>
      <c r="BQ91" s="144"/>
      <c r="BR91" s="144"/>
      <c r="BS91" s="144"/>
      <c r="BT91" s="144"/>
      <c r="BU91" s="144"/>
      <c r="BV91" s="144"/>
      <c r="BW91" s="144"/>
      <c r="BX91" s="144"/>
      <c r="BY91" s="144"/>
      <c r="BZ91" s="144"/>
      <c r="CA91" s="144"/>
      <c r="CB91" s="144"/>
      <c r="CC91" s="144"/>
      <c r="CD91" s="144"/>
      <c r="CE91" s="144"/>
      <c r="CF91" s="144"/>
      <c r="CG91" s="144"/>
      <c r="CH91" s="144"/>
      <c r="CI91" s="144"/>
      <c r="CJ91" s="144"/>
      <c r="CK91" s="144"/>
      <c r="CL91" s="144"/>
      <c r="CM91" s="144"/>
      <c r="CN91" s="144"/>
      <c r="CO91" s="144"/>
      <c r="CP91" s="144"/>
      <c r="CQ91" s="144"/>
      <c r="CR91" s="144"/>
      <c r="CS91" s="144"/>
      <c r="CT91" s="144"/>
      <c r="CU91" s="144"/>
      <c r="CV91" s="144"/>
      <c r="CW91" s="144"/>
      <c r="CX91" s="144"/>
      <c r="CY91" s="144"/>
      <c r="CZ91" s="144"/>
      <c r="DA91" s="144"/>
      <c r="DB91" s="144"/>
      <c r="DC91" s="144"/>
      <c r="DD91" s="144"/>
      <c r="DE91" s="144"/>
      <c r="DF91" s="144"/>
      <c r="DG91" s="144"/>
      <c r="DH91" s="144"/>
      <c r="DI91" s="144"/>
      <c r="DJ91" s="144"/>
      <c r="DK91" s="144"/>
      <c r="DL91" s="144"/>
      <c r="DM91" s="144"/>
      <c r="DN91" s="144"/>
      <c r="DO91" s="144"/>
      <c r="DP91" s="144"/>
      <c r="DQ91" s="144"/>
      <c r="DR91" s="144"/>
      <c r="DS91" s="144"/>
      <c r="DT91" s="144"/>
      <c r="DU91" s="144"/>
      <c r="DV91" s="144"/>
      <c r="DW91" s="144"/>
      <c r="DX91" s="144"/>
      <c r="DY91" s="144"/>
      <c r="DZ91" s="144"/>
      <c r="EA91" s="144"/>
      <c r="EB91" s="144"/>
      <c r="EC91" s="144"/>
      <c r="ED91" s="144"/>
      <c r="EE91" s="144"/>
      <c r="EF91" s="144"/>
      <c r="EG91" s="144"/>
      <c r="EH91" s="144"/>
      <c r="EI91" s="144"/>
      <c r="EJ91" s="144"/>
      <c r="EK91" s="144"/>
      <c r="EL91" s="144"/>
      <c r="EM91" s="144"/>
      <c r="EN91" s="144"/>
      <c r="EO91" s="144"/>
      <c r="EP91" s="144"/>
      <c r="EQ91" s="144"/>
      <c r="ER91" s="144"/>
      <c r="ES91" s="144"/>
      <c r="ET91" s="144"/>
      <c r="EU91" s="144"/>
      <c r="EV91" s="144"/>
      <c r="EW91" s="144"/>
      <c r="EX91" s="144"/>
      <c r="EY91" s="144"/>
      <c r="EZ91" s="144"/>
      <c r="FA91" s="144"/>
      <c r="FB91" s="144"/>
      <c r="FC91" s="144"/>
      <c r="FD91" s="144"/>
      <c r="FE91" s="144"/>
      <c r="FF91" s="144"/>
      <c r="FG91" s="144"/>
      <c r="FH91" s="144"/>
      <c r="FI91" s="144"/>
      <c r="FJ91" s="144"/>
      <c r="FK91" s="144"/>
      <c r="FL91" s="144"/>
      <c r="FM91" s="144"/>
      <c r="FN91" s="144"/>
      <c r="FO91" s="144"/>
      <c r="FP91" s="144"/>
      <c r="FQ91" s="144"/>
      <c r="FR91" s="144"/>
      <c r="FS91" s="144"/>
      <c r="FT91" s="144"/>
      <c r="FU91" s="144"/>
      <c r="FV91" s="144"/>
      <c r="FW91" s="144"/>
      <c r="FX91" s="144"/>
      <c r="FY91" s="144"/>
      <c r="FZ91" s="144"/>
      <c r="GA91" s="144"/>
      <c r="GB91" s="144"/>
      <c r="GC91" s="144"/>
      <c r="GD91" s="144"/>
      <c r="GE91" s="144"/>
      <c r="GF91" s="144"/>
      <c r="GG91" s="144"/>
      <c r="GH91" s="144"/>
      <c r="GI91" s="144"/>
      <c r="GJ91" s="144"/>
      <c r="GK91" s="144"/>
      <c r="GL91" s="144"/>
      <c r="GM91" s="144"/>
      <c r="GN91" s="144"/>
      <c r="GO91" s="144"/>
      <c r="GP91" s="144"/>
      <c r="GQ91" s="144"/>
      <c r="GR91" s="144"/>
      <c r="GS91" s="144"/>
      <c r="GT91" s="144"/>
      <c r="GU91" s="144"/>
      <c r="GV91" s="144"/>
      <c r="GW91" s="144"/>
      <c r="GX91" s="144"/>
      <c r="GY91" s="144"/>
      <c r="GZ91" s="144"/>
      <c r="HA91" s="144"/>
      <c r="HB91" s="144"/>
      <c r="HC91" s="144"/>
      <c r="HD91" s="144"/>
      <c r="HE91" s="144"/>
      <c r="HF91" s="144"/>
      <c r="HG91" s="144"/>
      <c r="HH91" s="144"/>
      <c r="HI91" s="144"/>
      <c r="HJ91" s="144"/>
      <c r="HK91" s="144"/>
      <c r="HL91" s="144"/>
      <c r="HM91" s="144"/>
      <c r="HN91" s="144"/>
      <c r="HO91" s="144"/>
      <c r="HP91" s="144"/>
      <c r="HQ91" s="144"/>
      <c r="HR91" s="144"/>
      <c r="HS91" s="144"/>
      <c r="HT91" s="144"/>
      <c r="HU91" s="144"/>
      <c r="HV91" s="144"/>
      <c r="HW91" s="144"/>
      <c r="HX91" s="144"/>
      <c r="HY91" s="144"/>
      <c r="HZ91" s="144"/>
      <c r="IA91" s="144"/>
      <c r="IB91" s="144"/>
      <c r="IC91" s="144"/>
      <c r="ID91" s="144"/>
      <c r="IE91" s="144"/>
      <c r="IF91" s="144"/>
      <c r="IG91" s="144"/>
      <c r="IH91" s="144"/>
      <c r="II91" s="144"/>
      <c r="IJ91" s="144"/>
      <c r="IK91" s="144"/>
      <c r="IL91" s="144"/>
      <c r="IM91" s="144"/>
      <c r="IN91" s="144"/>
      <c r="IO91" s="144"/>
      <c r="IP91" s="144"/>
      <c r="IQ91" s="144"/>
      <c r="IR91" s="144"/>
      <c r="IS91" s="144"/>
      <c r="IT91" s="144"/>
      <c r="IU91" s="144"/>
      <c r="IV91" s="144"/>
    </row>
    <row r="92" s="218" customFormat="1" ht="30" customHeight="1" spans="1:19">
      <c r="A92" s="219">
        <v>88</v>
      </c>
      <c r="B92" s="178" t="s">
        <v>274</v>
      </c>
      <c r="C92" s="197">
        <f>C93</f>
        <v>1</v>
      </c>
      <c r="D92" s="197"/>
      <c r="E92" s="197"/>
      <c r="F92" s="197" t="str">
        <f t="shared" ref="D92:Q92" si="17">F93</f>
        <v>人次</v>
      </c>
      <c r="G92" s="197">
        <f t="shared" si="17"/>
        <v>3500</v>
      </c>
      <c r="H92" s="197"/>
      <c r="I92" s="197"/>
      <c r="J92" s="197">
        <f t="shared" si="17"/>
        <v>3300</v>
      </c>
      <c r="K92" s="197">
        <f t="shared" si="17"/>
        <v>3500</v>
      </c>
      <c r="L92" s="211">
        <f t="shared" si="17"/>
        <v>350</v>
      </c>
      <c r="M92" s="211">
        <f t="shared" si="17"/>
        <v>50</v>
      </c>
      <c r="N92" s="211">
        <f t="shared" si="17"/>
        <v>0</v>
      </c>
      <c r="O92" s="211">
        <f t="shared" si="17"/>
        <v>300</v>
      </c>
      <c r="P92" s="211">
        <f t="shared" si="17"/>
        <v>0</v>
      </c>
      <c r="Q92" s="211">
        <f t="shared" si="17"/>
        <v>0</v>
      </c>
      <c r="R92" s="211"/>
      <c r="S92" s="178"/>
    </row>
    <row r="93" s="24" customFormat="1" ht="30" customHeight="1" spans="1:256">
      <c r="A93" s="219">
        <v>89</v>
      </c>
      <c r="B93" s="139" t="s">
        <v>885</v>
      </c>
      <c r="C93" s="129">
        <v>1</v>
      </c>
      <c r="D93" s="139" t="s">
        <v>278</v>
      </c>
      <c r="E93" s="139" t="s">
        <v>266</v>
      </c>
      <c r="F93" s="129" t="s">
        <v>272</v>
      </c>
      <c r="G93" s="129">
        <v>3500</v>
      </c>
      <c r="H93" s="23" t="s">
        <v>886</v>
      </c>
      <c r="I93" s="129" t="s">
        <v>1063</v>
      </c>
      <c r="J93" s="142">
        <v>3300</v>
      </c>
      <c r="K93" s="142">
        <v>3500</v>
      </c>
      <c r="L93" s="103">
        <v>350</v>
      </c>
      <c r="M93" s="103">
        <v>50</v>
      </c>
      <c r="N93" s="103">
        <v>0</v>
      </c>
      <c r="O93" s="103">
        <v>300</v>
      </c>
      <c r="P93" s="103">
        <v>0</v>
      </c>
      <c r="Q93" s="103">
        <v>0</v>
      </c>
      <c r="R93" s="103" t="s">
        <v>280</v>
      </c>
      <c r="S93" s="139"/>
      <c r="T93" s="144"/>
      <c r="U93" s="144"/>
      <c r="V93" s="144"/>
      <c r="W93" s="144"/>
      <c r="X93" s="144"/>
      <c r="Y93" s="144"/>
      <c r="Z93" s="144"/>
      <c r="AA93" s="144"/>
      <c r="AB93" s="144"/>
      <c r="AC93" s="144"/>
      <c r="AD93" s="144"/>
      <c r="AE93" s="144"/>
      <c r="AF93" s="144"/>
      <c r="AG93" s="144"/>
      <c r="AH93" s="144"/>
      <c r="AI93" s="144"/>
      <c r="AJ93" s="144"/>
      <c r="AK93" s="144"/>
      <c r="AL93" s="144"/>
      <c r="AM93" s="144"/>
      <c r="AN93" s="144"/>
      <c r="AO93" s="144"/>
      <c r="AP93" s="144"/>
      <c r="AQ93" s="144"/>
      <c r="AR93" s="144"/>
      <c r="AS93" s="144"/>
      <c r="AT93" s="144"/>
      <c r="AU93" s="144"/>
      <c r="AV93" s="144"/>
      <c r="AW93" s="144"/>
      <c r="AX93" s="144"/>
      <c r="AY93" s="144"/>
      <c r="AZ93" s="144"/>
      <c r="BA93" s="144"/>
      <c r="BB93" s="144"/>
      <c r="BC93" s="144"/>
      <c r="BD93" s="144"/>
      <c r="BE93" s="144"/>
      <c r="BF93" s="144"/>
      <c r="BG93" s="144"/>
      <c r="BH93" s="144"/>
      <c r="BI93" s="144"/>
      <c r="BJ93" s="144"/>
      <c r="BK93" s="144"/>
      <c r="BL93" s="144"/>
      <c r="BM93" s="144"/>
      <c r="BN93" s="144"/>
      <c r="BO93" s="144"/>
      <c r="BP93" s="144"/>
      <c r="BQ93" s="144"/>
      <c r="BR93" s="144"/>
      <c r="BS93" s="144"/>
      <c r="BT93" s="144"/>
      <c r="BU93" s="144"/>
      <c r="BV93" s="144"/>
      <c r="BW93" s="144"/>
      <c r="BX93" s="144"/>
      <c r="BY93" s="144"/>
      <c r="BZ93" s="144"/>
      <c r="CA93" s="144"/>
      <c r="CB93" s="144"/>
      <c r="CC93" s="144"/>
      <c r="CD93" s="144"/>
      <c r="CE93" s="144"/>
      <c r="CF93" s="144"/>
      <c r="CG93" s="144"/>
      <c r="CH93" s="144"/>
      <c r="CI93" s="144"/>
      <c r="CJ93" s="144"/>
      <c r="CK93" s="144"/>
      <c r="CL93" s="144"/>
      <c r="CM93" s="144"/>
      <c r="CN93" s="144"/>
      <c r="CO93" s="144"/>
      <c r="CP93" s="144"/>
      <c r="CQ93" s="144"/>
      <c r="CR93" s="144"/>
      <c r="CS93" s="144"/>
      <c r="CT93" s="144"/>
      <c r="CU93" s="144"/>
      <c r="CV93" s="144"/>
      <c r="CW93" s="144"/>
      <c r="CX93" s="144"/>
      <c r="CY93" s="144"/>
      <c r="CZ93" s="144"/>
      <c r="DA93" s="144"/>
      <c r="DB93" s="144"/>
      <c r="DC93" s="144"/>
      <c r="DD93" s="144"/>
      <c r="DE93" s="144"/>
      <c r="DF93" s="144"/>
      <c r="DG93" s="144"/>
      <c r="DH93" s="144"/>
      <c r="DI93" s="144"/>
      <c r="DJ93" s="144"/>
      <c r="DK93" s="144"/>
      <c r="DL93" s="144"/>
      <c r="DM93" s="144"/>
      <c r="DN93" s="144"/>
      <c r="DO93" s="144"/>
      <c r="DP93" s="144"/>
      <c r="DQ93" s="144"/>
      <c r="DR93" s="144"/>
      <c r="DS93" s="144"/>
      <c r="DT93" s="144"/>
      <c r="DU93" s="144"/>
      <c r="DV93" s="144"/>
      <c r="DW93" s="144"/>
      <c r="DX93" s="144"/>
      <c r="DY93" s="144"/>
      <c r="DZ93" s="144"/>
      <c r="EA93" s="144"/>
      <c r="EB93" s="144"/>
      <c r="EC93" s="144"/>
      <c r="ED93" s="144"/>
      <c r="EE93" s="144"/>
      <c r="EF93" s="144"/>
      <c r="EG93" s="144"/>
      <c r="EH93" s="144"/>
      <c r="EI93" s="144"/>
      <c r="EJ93" s="144"/>
      <c r="EK93" s="144"/>
      <c r="EL93" s="144"/>
      <c r="EM93" s="144"/>
      <c r="EN93" s="144"/>
      <c r="EO93" s="144"/>
      <c r="EP93" s="144"/>
      <c r="EQ93" s="144"/>
      <c r="ER93" s="144"/>
      <c r="ES93" s="144"/>
      <c r="ET93" s="144"/>
      <c r="EU93" s="144"/>
      <c r="EV93" s="144"/>
      <c r="EW93" s="144"/>
      <c r="EX93" s="144"/>
      <c r="EY93" s="144"/>
      <c r="EZ93" s="144"/>
      <c r="FA93" s="144"/>
      <c r="FB93" s="144"/>
      <c r="FC93" s="144"/>
      <c r="FD93" s="144"/>
      <c r="FE93" s="144"/>
      <c r="FF93" s="144"/>
      <c r="FG93" s="144"/>
      <c r="FH93" s="144"/>
      <c r="FI93" s="144"/>
      <c r="FJ93" s="144"/>
      <c r="FK93" s="144"/>
      <c r="FL93" s="144"/>
      <c r="FM93" s="144"/>
      <c r="FN93" s="144"/>
      <c r="FO93" s="144"/>
      <c r="FP93" s="144"/>
      <c r="FQ93" s="144"/>
      <c r="FR93" s="144"/>
      <c r="FS93" s="144"/>
      <c r="FT93" s="144"/>
      <c r="FU93" s="144"/>
      <c r="FV93" s="144"/>
      <c r="FW93" s="144"/>
      <c r="FX93" s="144"/>
      <c r="FY93" s="144"/>
      <c r="FZ93" s="144"/>
      <c r="GA93" s="144"/>
      <c r="GB93" s="144"/>
      <c r="GC93" s="144"/>
      <c r="GD93" s="144"/>
      <c r="GE93" s="144"/>
      <c r="GF93" s="144"/>
      <c r="GG93" s="144"/>
      <c r="GH93" s="144"/>
      <c r="GI93" s="144"/>
      <c r="GJ93" s="144"/>
      <c r="GK93" s="144"/>
      <c r="GL93" s="144"/>
      <c r="GM93" s="144"/>
      <c r="GN93" s="144"/>
      <c r="GO93" s="144"/>
      <c r="GP93" s="144"/>
      <c r="GQ93" s="144"/>
      <c r="GR93" s="144"/>
      <c r="GS93" s="144"/>
      <c r="GT93" s="144"/>
      <c r="GU93" s="144"/>
      <c r="GV93" s="144"/>
      <c r="GW93" s="144"/>
      <c r="GX93" s="144"/>
      <c r="GY93" s="144"/>
      <c r="GZ93" s="144"/>
      <c r="HA93" s="144"/>
      <c r="HB93" s="144"/>
      <c r="HC93" s="144"/>
      <c r="HD93" s="144"/>
      <c r="HE93" s="144"/>
      <c r="HF93" s="144"/>
      <c r="HG93" s="144"/>
      <c r="HH93" s="144"/>
      <c r="HI93" s="144"/>
      <c r="HJ93" s="144"/>
      <c r="HK93" s="144"/>
      <c r="HL93" s="144"/>
      <c r="HM93" s="144"/>
      <c r="HN93" s="144"/>
      <c r="HO93" s="144"/>
      <c r="HP93" s="144"/>
      <c r="HQ93" s="144"/>
      <c r="HR93" s="144"/>
      <c r="HS93" s="144"/>
      <c r="HT93" s="144"/>
      <c r="HU93" s="144"/>
      <c r="HV93" s="144"/>
      <c r="HW93" s="144"/>
      <c r="HX93" s="144"/>
      <c r="HY93" s="144"/>
      <c r="HZ93" s="144"/>
      <c r="IA93" s="144"/>
      <c r="IB93" s="144"/>
      <c r="IC93" s="144"/>
      <c r="ID93" s="144"/>
      <c r="IE93" s="144"/>
      <c r="IF93" s="144"/>
      <c r="IG93" s="144"/>
      <c r="IH93" s="144"/>
      <c r="II93" s="144"/>
      <c r="IJ93" s="144"/>
      <c r="IK93" s="144"/>
      <c r="IL93" s="144"/>
      <c r="IM93" s="144"/>
      <c r="IN93" s="144"/>
      <c r="IO93" s="144"/>
      <c r="IP93" s="144"/>
      <c r="IQ93" s="144"/>
      <c r="IR93" s="144"/>
      <c r="IS93" s="144"/>
      <c r="IT93" s="144"/>
      <c r="IU93" s="144"/>
      <c r="IV93" s="144"/>
    </row>
    <row r="94" s="218" customFormat="1" ht="30" customHeight="1" spans="1:19">
      <c r="A94" s="219">
        <v>90</v>
      </c>
      <c r="B94" s="178" t="s">
        <v>275</v>
      </c>
      <c r="C94" s="197">
        <v>0</v>
      </c>
      <c r="D94" s="197"/>
      <c r="E94" s="197"/>
      <c r="F94" s="44" t="str">
        <f>F95</f>
        <v>人次</v>
      </c>
      <c r="G94" s="197">
        <v>0</v>
      </c>
      <c r="H94" s="197"/>
      <c r="I94" s="197"/>
      <c r="J94" s="197">
        <v>0</v>
      </c>
      <c r="K94" s="197">
        <v>0</v>
      </c>
      <c r="L94" s="211">
        <v>0</v>
      </c>
      <c r="M94" s="211">
        <v>0</v>
      </c>
      <c r="N94" s="211">
        <v>0</v>
      </c>
      <c r="O94" s="211">
        <v>0</v>
      </c>
      <c r="P94" s="211">
        <v>0</v>
      </c>
      <c r="Q94" s="211">
        <v>0</v>
      </c>
      <c r="R94" s="211"/>
      <c r="S94" s="178"/>
    </row>
    <row r="95" s="218" customFormat="1" ht="30" customHeight="1" spans="1:19">
      <c r="A95" s="219">
        <v>91</v>
      </c>
      <c r="B95" s="178" t="s">
        <v>276</v>
      </c>
      <c r="C95" s="197">
        <f>C96</f>
        <v>1</v>
      </c>
      <c r="D95" s="197"/>
      <c r="E95" s="197"/>
      <c r="F95" s="197" t="str">
        <f t="shared" ref="D95:Q95" si="18">F96</f>
        <v>人次</v>
      </c>
      <c r="G95" s="197">
        <f t="shared" si="18"/>
        <v>3000</v>
      </c>
      <c r="H95" s="197"/>
      <c r="I95" s="197"/>
      <c r="J95" s="197">
        <f t="shared" si="18"/>
        <v>2800</v>
      </c>
      <c r="K95" s="197">
        <f t="shared" si="18"/>
        <v>3000</v>
      </c>
      <c r="L95" s="211">
        <f t="shared" si="18"/>
        <v>30</v>
      </c>
      <c r="M95" s="211">
        <f t="shared" si="18"/>
        <v>0</v>
      </c>
      <c r="N95" s="211">
        <f t="shared" si="18"/>
        <v>0</v>
      </c>
      <c r="O95" s="211">
        <f t="shared" si="18"/>
        <v>30</v>
      </c>
      <c r="P95" s="211">
        <f t="shared" si="18"/>
        <v>0</v>
      </c>
      <c r="Q95" s="211">
        <f t="shared" si="18"/>
        <v>0</v>
      </c>
      <c r="R95" s="211"/>
      <c r="S95" s="178"/>
    </row>
    <row r="96" s="24" customFormat="1" ht="30" customHeight="1" spans="1:256">
      <c r="A96" s="219">
        <v>92</v>
      </c>
      <c r="B96" s="139" t="s">
        <v>887</v>
      </c>
      <c r="C96" s="129">
        <v>1</v>
      </c>
      <c r="D96" s="139" t="s">
        <v>278</v>
      </c>
      <c r="E96" s="139" t="s">
        <v>266</v>
      </c>
      <c r="F96" s="129" t="s">
        <v>272</v>
      </c>
      <c r="G96" s="129">
        <v>3000</v>
      </c>
      <c r="H96" s="139" t="s">
        <v>888</v>
      </c>
      <c r="I96" s="129" t="s">
        <v>1063</v>
      </c>
      <c r="J96" s="142">
        <v>2800</v>
      </c>
      <c r="K96" s="142">
        <v>3000</v>
      </c>
      <c r="L96" s="103">
        <v>30</v>
      </c>
      <c r="M96" s="103"/>
      <c r="N96" s="103"/>
      <c r="O96" s="103">
        <v>30</v>
      </c>
      <c r="P96" s="103"/>
      <c r="Q96" s="103"/>
      <c r="R96" s="103" t="s">
        <v>280</v>
      </c>
      <c r="S96" s="139"/>
      <c r="T96" s="144"/>
      <c r="U96" s="144"/>
      <c r="V96" s="144"/>
      <c r="W96" s="144"/>
      <c r="X96" s="144"/>
      <c r="Y96" s="144"/>
      <c r="Z96" s="144"/>
      <c r="AA96" s="144"/>
      <c r="AB96" s="144"/>
      <c r="AC96" s="144"/>
      <c r="AD96" s="144"/>
      <c r="AE96" s="144"/>
      <c r="AF96" s="144"/>
      <c r="AG96" s="144"/>
      <c r="AH96" s="144"/>
      <c r="AI96" s="144"/>
      <c r="AJ96" s="144"/>
      <c r="AK96" s="144"/>
      <c r="AL96" s="144"/>
      <c r="AM96" s="144"/>
      <c r="AN96" s="144"/>
      <c r="AO96" s="144"/>
      <c r="AP96" s="144"/>
      <c r="AQ96" s="144"/>
      <c r="AR96" s="144"/>
      <c r="AS96" s="144"/>
      <c r="AT96" s="144"/>
      <c r="AU96" s="144"/>
      <c r="AV96" s="144"/>
      <c r="AW96" s="144"/>
      <c r="AX96" s="144"/>
      <c r="AY96" s="144"/>
      <c r="AZ96" s="144"/>
      <c r="BA96" s="144"/>
      <c r="BB96" s="144"/>
      <c r="BC96" s="144"/>
      <c r="BD96" s="144"/>
      <c r="BE96" s="144"/>
      <c r="BF96" s="144"/>
      <c r="BG96" s="144"/>
      <c r="BH96" s="144"/>
      <c r="BI96" s="144"/>
      <c r="BJ96" s="144"/>
      <c r="BK96" s="144"/>
      <c r="BL96" s="144"/>
      <c r="BM96" s="144"/>
      <c r="BN96" s="144"/>
      <c r="BO96" s="144"/>
      <c r="BP96" s="144"/>
      <c r="BQ96" s="144"/>
      <c r="BR96" s="144"/>
      <c r="BS96" s="144"/>
      <c r="BT96" s="144"/>
      <c r="BU96" s="144"/>
      <c r="BV96" s="144"/>
      <c r="BW96" s="144"/>
      <c r="BX96" s="144"/>
      <c r="BY96" s="144"/>
      <c r="BZ96" s="144"/>
      <c r="CA96" s="144"/>
      <c r="CB96" s="144"/>
      <c r="CC96" s="144"/>
      <c r="CD96" s="144"/>
      <c r="CE96" s="144"/>
      <c r="CF96" s="144"/>
      <c r="CG96" s="144"/>
      <c r="CH96" s="144"/>
      <c r="CI96" s="144"/>
      <c r="CJ96" s="144"/>
      <c r="CK96" s="144"/>
      <c r="CL96" s="144"/>
      <c r="CM96" s="144"/>
      <c r="CN96" s="144"/>
      <c r="CO96" s="144"/>
      <c r="CP96" s="144"/>
      <c r="CQ96" s="144"/>
      <c r="CR96" s="144"/>
      <c r="CS96" s="144"/>
      <c r="CT96" s="144"/>
      <c r="CU96" s="144"/>
      <c r="CV96" s="144"/>
      <c r="CW96" s="144"/>
      <c r="CX96" s="144"/>
      <c r="CY96" s="144"/>
      <c r="CZ96" s="144"/>
      <c r="DA96" s="144"/>
      <c r="DB96" s="144"/>
      <c r="DC96" s="144"/>
      <c r="DD96" s="144"/>
      <c r="DE96" s="144"/>
      <c r="DF96" s="144"/>
      <c r="DG96" s="144"/>
      <c r="DH96" s="144"/>
      <c r="DI96" s="144"/>
      <c r="DJ96" s="144"/>
      <c r="DK96" s="144"/>
      <c r="DL96" s="144"/>
      <c r="DM96" s="144"/>
      <c r="DN96" s="144"/>
      <c r="DO96" s="144"/>
      <c r="DP96" s="144"/>
      <c r="DQ96" s="144"/>
      <c r="DR96" s="144"/>
      <c r="DS96" s="144"/>
      <c r="DT96" s="144"/>
      <c r="DU96" s="144"/>
      <c r="DV96" s="144"/>
      <c r="DW96" s="144"/>
      <c r="DX96" s="144"/>
      <c r="DY96" s="144"/>
      <c r="DZ96" s="144"/>
      <c r="EA96" s="144"/>
      <c r="EB96" s="144"/>
      <c r="EC96" s="144"/>
      <c r="ED96" s="144"/>
      <c r="EE96" s="144"/>
      <c r="EF96" s="144"/>
      <c r="EG96" s="144"/>
      <c r="EH96" s="144"/>
      <c r="EI96" s="144"/>
      <c r="EJ96" s="144"/>
      <c r="EK96" s="144"/>
      <c r="EL96" s="144"/>
      <c r="EM96" s="144"/>
      <c r="EN96" s="144"/>
      <c r="EO96" s="144"/>
      <c r="EP96" s="144"/>
      <c r="EQ96" s="144"/>
      <c r="ER96" s="144"/>
      <c r="ES96" s="144"/>
      <c r="ET96" s="144"/>
      <c r="EU96" s="144"/>
      <c r="EV96" s="144"/>
      <c r="EW96" s="144"/>
      <c r="EX96" s="144"/>
      <c r="EY96" s="144"/>
      <c r="EZ96" s="144"/>
      <c r="FA96" s="144"/>
      <c r="FB96" s="144"/>
      <c r="FC96" s="144"/>
      <c r="FD96" s="144"/>
      <c r="FE96" s="144"/>
      <c r="FF96" s="144"/>
      <c r="FG96" s="144"/>
      <c r="FH96" s="144"/>
      <c r="FI96" s="144"/>
      <c r="FJ96" s="144"/>
      <c r="FK96" s="144"/>
      <c r="FL96" s="144"/>
      <c r="FM96" s="144"/>
      <c r="FN96" s="144"/>
      <c r="FO96" s="144"/>
      <c r="FP96" s="144"/>
      <c r="FQ96" s="144"/>
      <c r="FR96" s="144"/>
      <c r="FS96" s="144"/>
      <c r="FT96" s="144"/>
      <c r="FU96" s="144"/>
      <c r="FV96" s="144"/>
      <c r="FW96" s="144"/>
      <c r="FX96" s="144"/>
      <c r="FY96" s="144"/>
      <c r="FZ96" s="144"/>
      <c r="GA96" s="144"/>
      <c r="GB96" s="144"/>
      <c r="GC96" s="144"/>
      <c r="GD96" s="144"/>
      <c r="GE96" s="144"/>
      <c r="GF96" s="144"/>
      <c r="GG96" s="144"/>
      <c r="GH96" s="144"/>
      <c r="GI96" s="144"/>
      <c r="GJ96" s="144"/>
      <c r="GK96" s="144"/>
      <c r="GL96" s="144"/>
      <c r="GM96" s="144"/>
      <c r="GN96" s="144"/>
      <c r="GO96" s="144"/>
      <c r="GP96" s="144"/>
      <c r="GQ96" s="144"/>
      <c r="GR96" s="144"/>
      <c r="GS96" s="144"/>
      <c r="GT96" s="144"/>
      <c r="GU96" s="144"/>
      <c r="GV96" s="144"/>
      <c r="GW96" s="144"/>
      <c r="GX96" s="144"/>
      <c r="GY96" s="144"/>
      <c r="GZ96" s="144"/>
      <c r="HA96" s="144"/>
      <c r="HB96" s="144"/>
      <c r="HC96" s="144"/>
      <c r="HD96" s="144"/>
      <c r="HE96" s="144"/>
      <c r="HF96" s="144"/>
      <c r="HG96" s="144"/>
      <c r="HH96" s="144"/>
      <c r="HI96" s="144"/>
      <c r="HJ96" s="144"/>
      <c r="HK96" s="144"/>
      <c r="HL96" s="144"/>
      <c r="HM96" s="144"/>
      <c r="HN96" s="144"/>
      <c r="HO96" s="144"/>
      <c r="HP96" s="144"/>
      <c r="HQ96" s="144"/>
      <c r="HR96" s="144"/>
      <c r="HS96" s="144"/>
      <c r="HT96" s="144"/>
      <c r="HU96" s="144"/>
      <c r="HV96" s="144"/>
      <c r="HW96" s="144"/>
      <c r="HX96" s="144"/>
      <c r="HY96" s="144"/>
      <c r="HZ96" s="144"/>
      <c r="IA96" s="144"/>
      <c r="IB96" s="144"/>
      <c r="IC96" s="144"/>
      <c r="ID96" s="144"/>
      <c r="IE96" s="144"/>
      <c r="IF96" s="144"/>
      <c r="IG96" s="144"/>
      <c r="IH96" s="144"/>
      <c r="II96" s="144"/>
      <c r="IJ96" s="144"/>
      <c r="IK96" s="144"/>
      <c r="IL96" s="144"/>
      <c r="IM96" s="144"/>
      <c r="IN96" s="144"/>
      <c r="IO96" s="144"/>
      <c r="IP96" s="144"/>
      <c r="IQ96" s="144"/>
      <c r="IR96" s="144"/>
      <c r="IS96" s="144"/>
      <c r="IT96" s="144"/>
      <c r="IU96" s="144"/>
      <c r="IV96" s="144"/>
    </row>
    <row r="97" s="215" customFormat="1" ht="30" customHeight="1" spans="1:256">
      <c r="A97" s="219">
        <v>93</v>
      </c>
      <c r="B97" s="47" t="s">
        <v>283</v>
      </c>
      <c r="C97" s="44">
        <f>C98+C101+C107</f>
        <v>2</v>
      </c>
      <c r="D97" s="44"/>
      <c r="E97" s="44"/>
      <c r="F97" s="44"/>
      <c r="G97" s="44"/>
      <c r="H97" s="44"/>
      <c r="I97" s="44"/>
      <c r="J97" s="44">
        <f t="shared" ref="D97:R97" si="19">J98+J101+J107</f>
        <v>100</v>
      </c>
      <c r="K97" s="44">
        <f t="shared" si="19"/>
        <v>415</v>
      </c>
      <c r="L97" s="82">
        <f t="shared" si="19"/>
        <v>590</v>
      </c>
      <c r="M97" s="82">
        <f t="shared" si="19"/>
        <v>0</v>
      </c>
      <c r="N97" s="82">
        <f t="shared" si="19"/>
        <v>590</v>
      </c>
      <c r="O97" s="82">
        <f t="shared" si="19"/>
        <v>0</v>
      </c>
      <c r="P97" s="82">
        <f t="shared" si="19"/>
        <v>0</v>
      </c>
      <c r="Q97" s="82">
        <f t="shared" si="19"/>
        <v>0</v>
      </c>
      <c r="R97" s="44">
        <f t="shared" si="19"/>
        <v>0</v>
      </c>
      <c r="S97" s="178"/>
      <c r="T97" s="218"/>
      <c r="U97" s="218"/>
      <c r="V97" s="218"/>
      <c r="W97" s="218"/>
      <c r="X97" s="218"/>
      <c r="Y97" s="218"/>
      <c r="Z97" s="218"/>
      <c r="AA97" s="218"/>
      <c r="AB97" s="218"/>
      <c r="AC97" s="218"/>
      <c r="AD97" s="218"/>
      <c r="AE97" s="218"/>
      <c r="AF97" s="218"/>
      <c r="AG97" s="218"/>
      <c r="AH97" s="218"/>
      <c r="AI97" s="218"/>
      <c r="AJ97" s="218"/>
      <c r="AK97" s="218"/>
      <c r="AL97" s="218"/>
      <c r="AM97" s="218"/>
      <c r="AN97" s="218"/>
      <c r="AO97" s="218"/>
      <c r="AP97" s="218"/>
      <c r="AQ97" s="218"/>
      <c r="AR97" s="218"/>
      <c r="AS97" s="218"/>
      <c r="AT97" s="218"/>
      <c r="AU97" s="218"/>
      <c r="AV97" s="218"/>
      <c r="AW97" s="218"/>
      <c r="AX97" s="218"/>
      <c r="AY97" s="218"/>
      <c r="AZ97" s="218"/>
      <c r="BA97" s="218"/>
      <c r="BB97" s="218"/>
      <c r="BC97" s="218"/>
      <c r="BD97" s="218"/>
      <c r="BE97" s="218"/>
      <c r="BF97" s="218"/>
      <c r="BG97" s="218"/>
      <c r="BH97" s="218"/>
      <c r="BI97" s="218"/>
      <c r="BJ97" s="218"/>
      <c r="BK97" s="218"/>
      <c r="BL97" s="218"/>
      <c r="BM97" s="218"/>
      <c r="BN97" s="218"/>
      <c r="BO97" s="218"/>
      <c r="BP97" s="218"/>
      <c r="BQ97" s="218"/>
      <c r="BR97" s="218"/>
      <c r="BS97" s="218"/>
      <c r="BT97" s="218"/>
      <c r="BU97" s="218"/>
      <c r="BV97" s="218"/>
      <c r="BW97" s="218"/>
      <c r="BX97" s="218"/>
      <c r="BY97" s="218"/>
      <c r="BZ97" s="218"/>
      <c r="CA97" s="218"/>
      <c r="CB97" s="218"/>
      <c r="CC97" s="218"/>
      <c r="CD97" s="218"/>
      <c r="CE97" s="218"/>
      <c r="CF97" s="218"/>
      <c r="CG97" s="218"/>
      <c r="CH97" s="218"/>
      <c r="CI97" s="218"/>
      <c r="CJ97" s="218"/>
      <c r="CK97" s="218"/>
      <c r="CL97" s="218"/>
      <c r="CM97" s="218"/>
      <c r="CN97" s="218"/>
      <c r="CO97" s="218"/>
      <c r="CP97" s="218"/>
      <c r="CQ97" s="218"/>
      <c r="CR97" s="218"/>
      <c r="CS97" s="218"/>
      <c r="CT97" s="218"/>
      <c r="CU97" s="218"/>
      <c r="CV97" s="218"/>
      <c r="CW97" s="218"/>
      <c r="CX97" s="218"/>
      <c r="CY97" s="218"/>
      <c r="CZ97" s="218"/>
      <c r="DA97" s="218"/>
      <c r="DB97" s="218"/>
      <c r="DC97" s="218"/>
      <c r="DD97" s="218"/>
      <c r="DE97" s="218"/>
      <c r="DF97" s="218"/>
      <c r="DG97" s="218"/>
      <c r="DH97" s="218"/>
      <c r="DI97" s="218"/>
      <c r="DJ97" s="218"/>
      <c r="DK97" s="218"/>
      <c r="DL97" s="218"/>
      <c r="DM97" s="218"/>
      <c r="DN97" s="218"/>
      <c r="DO97" s="218"/>
      <c r="DP97" s="218"/>
      <c r="DQ97" s="218"/>
      <c r="DR97" s="218"/>
      <c r="DS97" s="218"/>
      <c r="DT97" s="218"/>
      <c r="DU97" s="218"/>
      <c r="DV97" s="218"/>
      <c r="DW97" s="218"/>
      <c r="DX97" s="218"/>
      <c r="DY97" s="218"/>
      <c r="DZ97" s="218"/>
      <c r="EA97" s="218"/>
      <c r="EB97" s="218"/>
      <c r="EC97" s="218"/>
      <c r="ED97" s="218"/>
      <c r="EE97" s="218"/>
      <c r="EF97" s="218"/>
      <c r="EG97" s="218"/>
      <c r="EH97" s="218"/>
      <c r="EI97" s="218"/>
      <c r="EJ97" s="218"/>
      <c r="EK97" s="218"/>
      <c r="EL97" s="218"/>
      <c r="EM97" s="218"/>
      <c r="EN97" s="218"/>
      <c r="EO97" s="218"/>
      <c r="EP97" s="218"/>
      <c r="EQ97" s="218"/>
      <c r="ER97" s="218"/>
      <c r="ES97" s="218"/>
      <c r="ET97" s="218"/>
      <c r="EU97" s="218"/>
      <c r="EV97" s="218"/>
      <c r="EW97" s="218"/>
      <c r="EX97" s="218"/>
      <c r="EY97" s="218"/>
      <c r="EZ97" s="218"/>
      <c r="FA97" s="218"/>
      <c r="FB97" s="218"/>
      <c r="FC97" s="218"/>
      <c r="FD97" s="218"/>
      <c r="FE97" s="218"/>
      <c r="FF97" s="218"/>
      <c r="FG97" s="218"/>
      <c r="FH97" s="218"/>
      <c r="FI97" s="218"/>
      <c r="FJ97" s="218"/>
      <c r="FK97" s="218"/>
      <c r="FL97" s="218"/>
      <c r="FM97" s="218"/>
      <c r="FN97" s="218"/>
      <c r="FO97" s="218"/>
      <c r="FP97" s="218"/>
      <c r="FQ97" s="218"/>
      <c r="FR97" s="218"/>
      <c r="FS97" s="218"/>
      <c r="FT97" s="218"/>
      <c r="FU97" s="218"/>
      <c r="FV97" s="218"/>
      <c r="FW97" s="218"/>
      <c r="FX97" s="218"/>
      <c r="FY97" s="218"/>
      <c r="FZ97" s="218"/>
      <c r="GA97" s="218"/>
      <c r="GB97" s="218"/>
      <c r="GC97" s="218"/>
      <c r="GD97" s="218"/>
      <c r="GE97" s="218"/>
      <c r="GF97" s="218"/>
      <c r="GG97" s="218"/>
      <c r="GH97" s="218"/>
      <c r="GI97" s="218"/>
      <c r="GJ97" s="218"/>
      <c r="GK97" s="218"/>
      <c r="GL97" s="218"/>
      <c r="GM97" s="218"/>
      <c r="GN97" s="218"/>
      <c r="GO97" s="218"/>
      <c r="GP97" s="218"/>
      <c r="GQ97" s="218"/>
      <c r="GR97" s="218"/>
      <c r="GS97" s="218"/>
      <c r="GT97" s="218"/>
      <c r="GU97" s="218"/>
      <c r="GV97" s="218"/>
      <c r="GW97" s="218"/>
      <c r="GX97" s="218"/>
      <c r="GY97" s="218"/>
      <c r="GZ97" s="218"/>
      <c r="HA97" s="218"/>
      <c r="HB97" s="218"/>
      <c r="HC97" s="218"/>
      <c r="HD97" s="218"/>
      <c r="HE97" s="218"/>
      <c r="HF97" s="218"/>
      <c r="HG97" s="218"/>
      <c r="HH97" s="218"/>
      <c r="HI97" s="218"/>
      <c r="HJ97" s="218"/>
      <c r="HK97" s="218"/>
      <c r="HL97" s="218"/>
      <c r="HM97" s="218"/>
      <c r="HN97" s="218"/>
      <c r="HO97" s="218"/>
      <c r="HP97" s="218"/>
      <c r="HQ97" s="218"/>
      <c r="HR97" s="218"/>
      <c r="HS97" s="218"/>
      <c r="HT97" s="218"/>
      <c r="HU97" s="218"/>
      <c r="HV97" s="218"/>
      <c r="HW97" s="218"/>
      <c r="HX97" s="218"/>
      <c r="HY97" s="218"/>
      <c r="HZ97" s="218"/>
      <c r="IA97" s="218"/>
      <c r="IB97" s="218"/>
      <c r="IC97" s="218"/>
      <c r="ID97" s="218"/>
      <c r="IE97" s="218"/>
      <c r="IF97" s="218"/>
      <c r="IG97" s="218"/>
      <c r="IH97" s="218"/>
      <c r="II97" s="218"/>
      <c r="IJ97" s="218"/>
      <c r="IK97" s="218"/>
      <c r="IL97" s="218"/>
      <c r="IM97" s="218"/>
      <c r="IN97" s="218"/>
      <c r="IO97" s="218"/>
      <c r="IP97" s="218"/>
      <c r="IQ97" s="218"/>
      <c r="IR97" s="218"/>
      <c r="IS97" s="218"/>
      <c r="IT97" s="218"/>
      <c r="IU97" s="218"/>
      <c r="IV97" s="218"/>
    </row>
    <row r="98" s="215" customFormat="1" ht="30" customHeight="1" spans="1:256">
      <c r="A98" s="219">
        <v>94</v>
      </c>
      <c r="B98" s="47" t="s">
        <v>284</v>
      </c>
      <c r="C98" s="44">
        <f>C99+C100</f>
        <v>0</v>
      </c>
      <c r="D98" s="44"/>
      <c r="E98" s="44"/>
      <c r="F98" s="44" t="s">
        <v>141</v>
      </c>
      <c r="G98" s="44">
        <f t="shared" ref="D98:Q98" si="20">G99+G100</f>
        <v>0</v>
      </c>
      <c r="H98" s="44"/>
      <c r="I98" s="44"/>
      <c r="J98" s="44">
        <f t="shared" si="20"/>
        <v>0</v>
      </c>
      <c r="K98" s="44">
        <f t="shared" si="20"/>
        <v>0</v>
      </c>
      <c r="L98" s="82">
        <f t="shared" si="20"/>
        <v>0</v>
      </c>
      <c r="M98" s="82">
        <f t="shared" si="20"/>
        <v>0</v>
      </c>
      <c r="N98" s="82">
        <f t="shared" si="20"/>
        <v>0</v>
      </c>
      <c r="O98" s="82">
        <f t="shared" si="20"/>
        <v>0</v>
      </c>
      <c r="P98" s="82">
        <f t="shared" si="20"/>
        <v>0</v>
      </c>
      <c r="Q98" s="82">
        <f t="shared" si="20"/>
        <v>0</v>
      </c>
      <c r="R98" s="211"/>
      <c r="S98" s="178"/>
      <c r="T98" s="218"/>
      <c r="U98" s="218"/>
      <c r="V98" s="218"/>
      <c r="W98" s="218"/>
      <c r="X98" s="218"/>
      <c r="Y98" s="218"/>
      <c r="Z98" s="218"/>
      <c r="AA98" s="218"/>
      <c r="AB98" s="218"/>
      <c r="AC98" s="218"/>
      <c r="AD98" s="218"/>
      <c r="AE98" s="218"/>
      <c r="AF98" s="218"/>
      <c r="AG98" s="218"/>
      <c r="AH98" s="218"/>
      <c r="AI98" s="218"/>
      <c r="AJ98" s="218"/>
      <c r="AK98" s="218"/>
      <c r="AL98" s="218"/>
      <c r="AM98" s="218"/>
      <c r="AN98" s="218"/>
      <c r="AO98" s="218"/>
      <c r="AP98" s="218"/>
      <c r="AQ98" s="218"/>
      <c r="AR98" s="218"/>
      <c r="AS98" s="218"/>
      <c r="AT98" s="218"/>
      <c r="AU98" s="218"/>
      <c r="AV98" s="218"/>
      <c r="AW98" s="218"/>
      <c r="AX98" s="218"/>
      <c r="AY98" s="218"/>
      <c r="AZ98" s="218"/>
      <c r="BA98" s="218"/>
      <c r="BB98" s="218"/>
      <c r="BC98" s="218"/>
      <c r="BD98" s="218"/>
      <c r="BE98" s="218"/>
      <c r="BF98" s="218"/>
      <c r="BG98" s="218"/>
      <c r="BH98" s="218"/>
      <c r="BI98" s="218"/>
      <c r="BJ98" s="218"/>
      <c r="BK98" s="218"/>
      <c r="BL98" s="218"/>
      <c r="BM98" s="218"/>
      <c r="BN98" s="218"/>
      <c r="BO98" s="218"/>
      <c r="BP98" s="218"/>
      <c r="BQ98" s="218"/>
      <c r="BR98" s="218"/>
      <c r="BS98" s="218"/>
      <c r="BT98" s="218"/>
      <c r="BU98" s="218"/>
      <c r="BV98" s="218"/>
      <c r="BW98" s="218"/>
      <c r="BX98" s="218"/>
      <c r="BY98" s="218"/>
      <c r="BZ98" s="218"/>
      <c r="CA98" s="218"/>
      <c r="CB98" s="218"/>
      <c r="CC98" s="218"/>
      <c r="CD98" s="218"/>
      <c r="CE98" s="218"/>
      <c r="CF98" s="218"/>
      <c r="CG98" s="218"/>
      <c r="CH98" s="218"/>
      <c r="CI98" s="218"/>
      <c r="CJ98" s="218"/>
      <c r="CK98" s="218"/>
      <c r="CL98" s="218"/>
      <c r="CM98" s="218"/>
      <c r="CN98" s="218"/>
      <c r="CO98" s="218"/>
      <c r="CP98" s="218"/>
      <c r="CQ98" s="218"/>
      <c r="CR98" s="218"/>
      <c r="CS98" s="218"/>
      <c r="CT98" s="218"/>
      <c r="CU98" s="218"/>
      <c r="CV98" s="218"/>
      <c r="CW98" s="218"/>
      <c r="CX98" s="218"/>
      <c r="CY98" s="218"/>
      <c r="CZ98" s="218"/>
      <c r="DA98" s="218"/>
      <c r="DB98" s="218"/>
      <c r="DC98" s="218"/>
      <c r="DD98" s="218"/>
      <c r="DE98" s="218"/>
      <c r="DF98" s="218"/>
      <c r="DG98" s="218"/>
      <c r="DH98" s="218"/>
      <c r="DI98" s="218"/>
      <c r="DJ98" s="218"/>
      <c r="DK98" s="218"/>
      <c r="DL98" s="218"/>
      <c r="DM98" s="218"/>
      <c r="DN98" s="218"/>
      <c r="DO98" s="218"/>
      <c r="DP98" s="218"/>
      <c r="DQ98" s="218"/>
      <c r="DR98" s="218"/>
      <c r="DS98" s="218"/>
      <c r="DT98" s="218"/>
      <c r="DU98" s="218"/>
      <c r="DV98" s="218"/>
      <c r="DW98" s="218"/>
      <c r="DX98" s="218"/>
      <c r="DY98" s="218"/>
      <c r="DZ98" s="218"/>
      <c r="EA98" s="218"/>
      <c r="EB98" s="218"/>
      <c r="EC98" s="218"/>
      <c r="ED98" s="218"/>
      <c r="EE98" s="218"/>
      <c r="EF98" s="218"/>
      <c r="EG98" s="218"/>
      <c r="EH98" s="218"/>
      <c r="EI98" s="218"/>
      <c r="EJ98" s="218"/>
      <c r="EK98" s="218"/>
      <c r="EL98" s="218"/>
      <c r="EM98" s="218"/>
      <c r="EN98" s="218"/>
      <c r="EO98" s="218"/>
      <c r="EP98" s="218"/>
      <c r="EQ98" s="218"/>
      <c r="ER98" s="218"/>
      <c r="ES98" s="218"/>
      <c r="ET98" s="218"/>
      <c r="EU98" s="218"/>
      <c r="EV98" s="218"/>
      <c r="EW98" s="218"/>
      <c r="EX98" s="218"/>
      <c r="EY98" s="218"/>
      <c r="EZ98" s="218"/>
      <c r="FA98" s="218"/>
      <c r="FB98" s="218"/>
      <c r="FC98" s="218"/>
      <c r="FD98" s="218"/>
      <c r="FE98" s="218"/>
      <c r="FF98" s="218"/>
      <c r="FG98" s="218"/>
      <c r="FH98" s="218"/>
      <c r="FI98" s="218"/>
      <c r="FJ98" s="218"/>
      <c r="FK98" s="218"/>
      <c r="FL98" s="218"/>
      <c r="FM98" s="218"/>
      <c r="FN98" s="218"/>
      <c r="FO98" s="218"/>
      <c r="FP98" s="218"/>
      <c r="FQ98" s="218"/>
      <c r="FR98" s="218"/>
      <c r="FS98" s="218"/>
      <c r="FT98" s="218"/>
      <c r="FU98" s="218"/>
      <c r="FV98" s="218"/>
      <c r="FW98" s="218"/>
      <c r="FX98" s="218"/>
      <c r="FY98" s="218"/>
      <c r="FZ98" s="218"/>
      <c r="GA98" s="218"/>
      <c r="GB98" s="218"/>
      <c r="GC98" s="218"/>
      <c r="GD98" s="218"/>
      <c r="GE98" s="218"/>
      <c r="GF98" s="218"/>
      <c r="GG98" s="218"/>
      <c r="GH98" s="218"/>
      <c r="GI98" s="218"/>
      <c r="GJ98" s="218"/>
      <c r="GK98" s="218"/>
      <c r="GL98" s="218"/>
      <c r="GM98" s="218"/>
      <c r="GN98" s="218"/>
      <c r="GO98" s="218"/>
      <c r="GP98" s="218"/>
      <c r="GQ98" s="218"/>
      <c r="GR98" s="218"/>
      <c r="GS98" s="218"/>
      <c r="GT98" s="218"/>
      <c r="GU98" s="218"/>
      <c r="GV98" s="218"/>
      <c r="GW98" s="218"/>
      <c r="GX98" s="218"/>
      <c r="GY98" s="218"/>
      <c r="GZ98" s="218"/>
      <c r="HA98" s="218"/>
      <c r="HB98" s="218"/>
      <c r="HC98" s="218"/>
      <c r="HD98" s="218"/>
      <c r="HE98" s="218"/>
      <c r="HF98" s="218"/>
      <c r="HG98" s="218"/>
      <c r="HH98" s="218"/>
      <c r="HI98" s="218"/>
      <c r="HJ98" s="218"/>
      <c r="HK98" s="218"/>
      <c r="HL98" s="218"/>
      <c r="HM98" s="218"/>
      <c r="HN98" s="218"/>
      <c r="HO98" s="218"/>
      <c r="HP98" s="218"/>
      <c r="HQ98" s="218"/>
      <c r="HR98" s="218"/>
      <c r="HS98" s="218"/>
      <c r="HT98" s="218"/>
      <c r="HU98" s="218"/>
      <c r="HV98" s="218"/>
      <c r="HW98" s="218"/>
      <c r="HX98" s="218"/>
      <c r="HY98" s="218"/>
      <c r="HZ98" s="218"/>
      <c r="IA98" s="218"/>
      <c r="IB98" s="218"/>
      <c r="IC98" s="218"/>
      <c r="ID98" s="218"/>
      <c r="IE98" s="218"/>
      <c r="IF98" s="218"/>
      <c r="IG98" s="218"/>
      <c r="IH98" s="218"/>
      <c r="II98" s="218"/>
      <c r="IJ98" s="218"/>
      <c r="IK98" s="218"/>
      <c r="IL98" s="218"/>
      <c r="IM98" s="218"/>
      <c r="IN98" s="218"/>
      <c r="IO98" s="218"/>
      <c r="IP98" s="218"/>
      <c r="IQ98" s="218"/>
      <c r="IR98" s="218"/>
      <c r="IS98" s="218"/>
      <c r="IT98" s="218"/>
      <c r="IU98" s="218"/>
      <c r="IV98" s="218"/>
    </row>
    <row r="99" s="215" customFormat="1" ht="30" customHeight="1" spans="1:256">
      <c r="A99" s="219">
        <v>95</v>
      </c>
      <c r="B99" s="46" t="s">
        <v>1190</v>
      </c>
      <c r="C99" s="44"/>
      <c r="D99" s="44"/>
      <c r="E99" s="44"/>
      <c r="F99" s="45" t="s">
        <v>286</v>
      </c>
      <c r="G99" s="197"/>
      <c r="H99" s="178"/>
      <c r="I99" s="197"/>
      <c r="J99" s="212"/>
      <c r="K99" s="212"/>
      <c r="L99" s="211"/>
      <c r="M99" s="211"/>
      <c r="N99" s="211"/>
      <c r="O99" s="211"/>
      <c r="P99" s="211"/>
      <c r="Q99" s="211"/>
      <c r="R99" s="211"/>
      <c r="S99" s="178"/>
      <c r="T99" s="218"/>
      <c r="U99" s="218"/>
      <c r="V99" s="218"/>
      <c r="W99" s="218"/>
      <c r="X99" s="218"/>
      <c r="Y99" s="218"/>
      <c r="Z99" s="218"/>
      <c r="AA99" s="218"/>
      <c r="AB99" s="218"/>
      <c r="AC99" s="218"/>
      <c r="AD99" s="218"/>
      <c r="AE99" s="218"/>
      <c r="AF99" s="218"/>
      <c r="AG99" s="218"/>
      <c r="AH99" s="218"/>
      <c r="AI99" s="218"/>
      <c r="AJ99" s="218"/>
      <c r="AK99" s="218"/>
      <c r="AL99" s="218"/>
      <c r="AM99" s="218"/>
      <c r="AN99" s="218"/>
      <c r="AO99" s="218"/>
      <c r="AP99" s="218"/>
      <c r="AQ99" s="218"/>
      <c r="AR99" s="218"/>
      <c r="AS99" s="218"/>
      <c r="AT99" s="218"/>
      <c r="AU99" s="218"/>
      <c r="AV99" s="218"/>
      <c r="AW99" s="218"/>
      <c r="AX99" s="218"/>
      <c r="AY99" s="218"/>
      <c r="AZ99" s="218"/>
      <c r="BA99" s="218"/>
      <c r="BB99" s="218"/>
      <c r="BC99" s="218"/>
      <c r="BD99" s="218"/>
      <c r="BE99" s="218"/>
      <c r="BF99" s="218"/>
      <c r="BG99" s="218"/>
      <c r="BH99" s="218"/>
      <c r="BI99" s="218"/>
      <c r="BJ99" s="218"/>
      <c r="BK99" s="218"/>
      <c r="BL99" s="218"/>
      <c r="BM99" s="218"/>
      <c r="BN99" s="218"/>
      <c r="BO99" s="218"/>
      <c r="BP99" s="218"/>
      <c r="BQ99" s="218"/>
      <c r="BR99" s="218"/>
      <c r="BS99" s="218"/>
      <c r="BT99" s="218"/>
      <c r="BU99" s="218"/>
      <c r="BV99" s="218"/>
      <c r="BW99" s="218"/>
      <c r="BX99" s="218"/>
      <c r="BY99" s="218"/>
      <c r="BZ99" s="218"/>
      <c r="CA99" s="218"/>
      <c r="CB99" s="218"/>
      <c r="CC99" s="218"/>
      <c r="CD99" s="218"/>
      <c r="CE99" s="218"/>
      <c r="CF99" s="218"/>
      <c r="CG99" s="218"/>
      <c r="CH99" s="218"/>
      <c r="CI99" s="218"/>
      <c r="CJ99" s="218"/>
      <c r="CK99" s="218"/>
      <c r="CL99" s="218"/>
      <c r="CM99" s="218"/>
      <c r="CN99" s="218"/>
      <c r="CO99" s="218"/>
      <c r="CP99" s="218"/>
      <c r="CQ99" s="218"/>
      <c r="CR99" s="218"/>
      <c r="CS99" s="218"/>
      <c r="CT99" s="218"/>
      <c r="CU99" s="218"/>
      <c r="CV99" s="218"/>
      <c r="CW99" s="218"/>
      <c r="CX99" s="218"/>
      <c r="CY99" s="218"/>
      <c r="CZ99" s="218"/>
      <c r="DA99" s="218"/>
      <c r="DB99" s="218"/>
      <c r="DC99" s="218"/>
      <c r="DD99" s="218"/>
      <c r="DE99" s="218"/>
      <c r="DF99" s="218"/>
      <c r="DG99" s="218"/>
      <c r="DH99" s="218"/>
      <c r="DI99" s="218"/>
      <c r="DJ99" s="218"/>
      <c r="DK99" s="218"/>
      <c r="DL99" s="218"/>
      <c r="DM99" s="218"/>
      <c r="DN99" s="218"/>
      <c r="DO99" s="218"/>
      <c r="DP99" s="218"/>
      <c r="DQ99" s="218"/>
      <c r="DR99" s="218"/>
      <c r="DS99" s="218"/>
      <c r="DT99" s="218"/>
      <c r="DU99" s="218"/>
      <c r="DV99" s="218"/>
      <c r="DW99" s="218"/>
      <c r="DX99" s="218"/>
      <c r="DY99" s="218"/>
      <c r="DZ99" s="218"/>
      <c r="EA99" s="218"/>
      <c r="EB99" s="218"/>
      <c r="EC99" s="218"/>
      <c r="ED99" s="218"/>
      <c r="EE99" s="218"/>
      <c r="EF99" s="218"/>
      <c r="EG99" s="218"/>
      <c r="EH99" s="218"/>
      <c r="EI99" s="218"/>
      <c r="EJ99" s="218"/>
      <c r="EK99" s="218"/>
      <c r="EL99" s="218"/>
      <c r="EM99" s="218"/>
      <c r="EN99" s="218"/>
      <c r="EO99" s="218"/>
      <c r="EP99" s="218"/>
      <c r="EQ99" s="218"/>
      <c r="ER99" s="218"/>
      <c r="ES99" s="218"/>
      <c r="ET99" s="218"/>
      <c r="EU99" s="218"/>
      <c r="EV99" s="218"/>
      <c r="EW99" s="218"/>
      <c r="EX99" s="218"/>
      <c r="EY99" s="218"/>
      <c r="EZ99" s="218"/>
      <c r="FA99" s="218"/>
      <c r="FB99" s="218"/>
      <c r="FC99" s="218"/>
      <c r="FD99" s="218"/>
      <c r="FE99" s="218"/>
      <c r="FF99" s="218"/>
      <c r="FG99" s="218"/>
      <c r="FH99" s="218"/>
      <c r="FI99" s="218"/>
      <c r="FJ99" s="218"/>
      <c r="FK99" s="218"/>
      <c r="FL99" s="218"/>
      <c r="FM99" s="218"/>
      <c r="FN99" s="218"/>
      <c r="FO99" s="218"/>
      <c r="FP99" s="218"/>
      <c r="FQ99" s="218"/>
      <c r="FR99" s="218"/>
      <c r="FS99" s="218"/>
      <c r="FT99" s="218"/>
      <c r="FU99" s="218"/>
      <c r="FV99" s="218"/>
      <c r="FW99" s="218"/>
      <c r="FX99" s="218"/>
      <c r="FY99" s="218"/>
      <c r="FZ99" s="218"/>
      <c r="GA99" s="218"/>
      <c r="GB99" s="218"/>
      <c r="GC99" s="218"/>
      <c r="GD99" s="218"/>
      <c r="GE99" s="218"/>
      <c r="GF99" s="218"/>
      <c r="GG99" s="218"/>
      <c r="GH99" s="218"/>
      <c r="GI99" s="218"/>
      <c r="GJ99" s="218"/>
      <c r="GK99" s="218"/>
      <c r="GL99" s="218"/>
      <c r="GM99" s="218"/>
      <c r="GN99" s="218"/>
      <c r="GO99" s="218"/>
      <c r="GP99" s="218"/>
      <c r="GQ99" s="218"/>
      <c r="GR99" s="218"/>
      <c r="GS99" s="218"/>
      <c r="GT99" s="218"/>
      <c r="GU99" s="218"/>
      <c r="GV99" s="218"/>
      <c r="GW99" s="218"/>
      <c r="GX99" s="218"/>
      <c r="GY99" s="218"/>
      <c r="GZ99" s="218"/>
      <c r="HA99" s="218"/>
      <c r="HB99" s="218"/>
      <c r="HC99" s="218"/>
      <c r="HD99" s="218"/>
      <c r="HE99" s="218"/>
      <c r="HF99" s="218"/>
      <c r="HG99" s="218"/>
      <c r="HH99" s="218"/>
      <c r="HI99" s="218"/>
      <c r="HJ99" s="218"/>
      <c r="HK99" s="218"/>
      <c r="HL99" s="218"/>
      <c r="HM99" s="218"/>
      <c r="HN99" s="218"/>
      <c r="HO99" s="218"/>
      <c r="HP99" s="218"/>
      <c r="HQ99" s="218"/>
      <c r="HR99" s="218"/>
      <c r="HS99" s="218"/>
      <c r="HT99" s="218"/>
      <c r="HU99" s="218"/>
      <c r="HV99" s="218"/>
      <c r="HW99" s="218"/>
      <c r="HX99" s="218"/>
      <c r="HY99" s="218"/>
      <c r="HZ99" s="218"/>
      <c r="IA99" s="218"/>
      <c r="IB99" s="218"/>
      <c r="IC99" s="218"/>
      <c r="ID99" s="218"/>
      <c r="IE99" s="218"/>
      <c r="IF99" s="218"/>
      <c r="IG99" s="218"/>
      <c r="IH99" s="218"/>
      <c r="II99" s="218"/>
      <c r="IJ99" s="218"/>
      <c r="IK99" s="218"/>
      <c r="IL99" s="218"/>
      <c r="IM99" s="218"/>
      <c r="IN99" s="218"/>
      <c r="IO99" s="218"/>
      <c r="IP99" s="218"/>
      <c r="IQ99" s="218"/>
      <c r="IR99" s="218"/>
      <c r="IS99" s="218"/>
      <c r="IT99" s="218"/>
      <c r="IU99" s="218"/>
      <c r="IV99" s="218"/>
    </row>
    <row r="100" s="215" customFormat="1" ht="30" customHeight="1" spans="1:256">
      <c r="A100" s="219">
        <v>96</v>
      </c>
      <c r="B100" s="46" t="s">
        <v>1191</v>
      </c>
      <c r="C100" s="44"/>
      <c r="D100" s="44"/>
      <c r="E100" s="44"/>
      <c r="F100" s="45" t="s">
        <v>286</v>
      </c>
      <c r="G100" s="197"/>
      <c r="H100" s="178"/>
      <c r="I100" s="197"/>
      <c r="J100" s="212"/>
      <c r="K100" s="212"/>
      <c r="L100" s="211"/>
      <c r="M100" s="211"/>
      <c r="N100" s="211"/>
      <c r="O100" s="211"/>
      <c r="P100" s="211"/>
      <c r="Q100" s="211"/>
      <c r="R100" s="211"/>
      <c r="S100" s="178"/>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218"/>
      <c r="AU100" s="218"/>
      <c r="AV100" s="218"/>
      <c r="AW100" s="218"/>
      <c r="AX100" s="218"/>
      <c r="AY100" s="218"/>
      <c r="AZ100" s="218"/>
      <c r="BA100" s="218"/>
      <c r="BB100" s="218"/>
      <c r="BC100" s="218"/>
      <c r="BD100" s="218"/>
      <c r="BE100" s="218"/>
      <c r="BF100" s="218"/>
      <c r="BG100" s="218"/>
      <c r="BH100" s="218"/>
      <c r="BI100" s="218"/>
      <c r="BJ100" s="218"/>
      <c r="BK100" s="218"/>
      <c r="BL100" s="218"/>
      <c r="BM100" s="218"/>
      <c r="BN100" s="218"/>
      <c r="BO100" s="218"/>
      <c r="BP100" s="218"/>
      <c r="BQ100" s="218"/>
      <c r="BR100" s="218"/>
      <c r="BS100" s="218"/>
      <c r="BT100" s="218"/>
      <c r="BU100" s="218"/>
      <c r="BV100" s="218"/>
      <c r="BW100" s="218"/>
      <c r="BX100" s="218"/>
      <c r="BY100" s="218"/>
      <c r="BZ100" s="218"/>
      <c r="CA100" s="218"/>
      <c r="CB100" s="218"/>
      <c r="CC100" s="218"/>
      <c r="CD100" s="218"/>
      <c r="CE100" s="218"/>
      <c r="CF100" s="218"/>
      <c r="CG100" s="218"/>
      <c r="CH100" s="218"/>
      <c r="CI100" s="218"/>
      <c r="CJ100" s="218"/>
      <c r="CK100" s="218"/>
      <c r="CL100" s="218"/>
      <c r="CM100" s="218"/>
      <c r="CN100" s="218"/>
      <c r="CO100" s="218"/>
      <c r="CP100" s="218"/>
      <c r="CQ100" s="218"/>
      <c r="CR100" s="218"/>
      <c r="CS100" s="218"/>
      <c r="CT100" s="218"/>
      <c r="CU100" s="218"/>
      <c r="CV100" s="218"/>
      <c r="CW100" s="218"/>
      <c r="CX100" s="218"/>
      <c r="CY100" s="218"/>
      <c r="CZ100" s="218"/>
      <c r="DA100" s="218"/>
      <c r="DB100" s="218"/>
      <c r="DC100" s="218"/>
      <c r="DD100" s="218"/>
      <c r="DE100" s="218"/>
      <c r="DF100" s="218"/>
      <c r="DG100" s="218"/>
      <c r="DH100" s="218"/>
      <c r="DI100" s="218"/>
      <c r="DJ100" s="218"/>
      <c r="DK100" s="218"/>
      <c r="DL100" s="218"/>
      <c r="DM100" s="218"/>
      <c r="DN100" s="218"/>
      <c r="DO100" s="218"/>
      <c r="DP100" s="218"/>
      <c r="DQ100" s="218"/>
      <c r="DR100" s="218"/>
      <c r="DS100" s="218"/>
      <c r="DT100" s="218"/>
      <c r="DU100" s="218"/>
      <c r="DV100" s="218"/>
      <c r="DW100" s="218"/>
      <c r="DX100" s="218"/>
      <c r="DY100" s="218"/>
      <c r="DZ100" s="218"/>
      <c r="EA100" s="218"/>
      <c r="EB100" s="218"/>
      <c r="EC100" s="218"/>
      <c r="ED100" s="218"/>
      <c r="EE100" s="218"/>
      <c r="EF100" s="218"/>
      <c r="EG100" s="218"/>
      <c r="EH100" s="218"/>
      <c r="EI100" s="218"/>
      <c r="EJ100" s="218"/>
      <c r="EK100" s="218"/>
      <c r="EL100" s="218"/>
      <c r="EM100" s="218"/>
      <c r="EN100" s="218"/>
      <c r="EO100" s="218"/>
      <c r="EP100" s="218"/>
      <c r="EQ100" s="218"/>
      <c r="ER100" s="218"/>
      <c r="ES100" s="218"/>
      <c r="ET100" s="218"/>
      <c r="EU100" s="218"/>
      <c r="EV100" s="218"/>
      <c r="EW100" s="218"/>
      <c r="EX100" s="218"/>
      <c r="EY100" s="218"/>
      <c r="EZ100" s="218"/>
      <c r="FA100" s="218"/>
      <c r="FB100" s="218"/>
      <c r="FC100" s="218"/>
      <c r="FD100" s="218"/>
      <c r="FE100" s="218"/>
      <c r="FF100" s="218"/>
      <c r="FG100" s="218"/>
      <c r="FH100" s="218"/>
      <c r="FI100" s="218"/>
      <c r="FJ100" s="218"/>
      <c r="FK100" s="218"/>
      <c r="FL100" s="218"/>
      <c r="FM100" s="218"/>
      <c r="FN100" s="218"/>
      <c r="FO100" s="218"/>
      <c r="FP100" s="218"/>
      <c r="FQ100" s="218"/>
      <c r="FR100" s="218"/>
      <c r="FS100" s="218"/>
      <c r="FT100" s="218"/>
      <c r="FU100" s="218"/>
      <c r="FV100" s="218"/>
      <c r="FW100" s="218"/>
      <c r="FX100" s="218"/>
      <c r="FY100" s="218"/>
      <c r="FZ100" s="218"/>
      <c r="GA100" s="218"/>
      <c r="GB100" s="218"/>
      <c r="GC100" s="218"/>
      <c r="GD100" s="218"/>
      <c r="GE100" s="218"/>
      <c r="GF100" s="218"/>
      <c r="GG100" s="218"/>
      <c r="GH100" s="218"/>
      <c r="GI100" s="218"/>
      <c r="GJ100" s="218"/>
      <c r="GK100" s="218"/>
      <c r="GL100" s="218"/>
      <c r="GM100" s="218"/>
      <c r="GN100" s="218"/>
      <c r="GO100" s="218"/>
      <c r="GP100" s="218"/>
      <c r="GQ100" s="218"/>
      <c r="GR100" s="218"/>
      <c r="GS100" s="218"/>
      <c r="GT100" s="218"/>
      <c r="GU100" s="218"/>
      <c r="GV100" s="218"/>
      <c r="GW100" s="218"/>
      <c r="GX100" s="218"/>
      <c r="GY100" s="218"/>
      <c r="GZ100" s="218"/>
      <c r="HA100" s="218"/>
      <c r="HB100" s="218"/>
      <c r="HC100" s="218"/>
      <c r="HD100" s="218"/>
      <c r="HE100" s="218"/>
      <c r="HF100" s="218"/>
      <c r="HG100" s="218"/>
      <c r="HH100" s="218"/>
      <c r="HI100" s="218"/>
      <c r="HJ100" s="218"/>
      <c r="HK100" s="218"/>
      <c r="HL100" s="218"/>
      <c r="HM100" s="218"/>
      <c r="HN100" s="218"/>
      <c r="HO100" s="218"/>
      <c r="HP100" s="218"/>
      <c r="HQ100" s="218"/>
      <c r="HR100" s="218"/>
      <c r="HS100" s="218"/>
      <c r="HT100" s="218"/>
      <c r="HU100" s="218"/>
      <c r="HV100" s="218"/>
      <c r="HW100" s="218"/>
      <c r="HX100" s="218"/>
      <c r="HY100" s="218"/>
      <c r="HZ100" s="218"/>
      <c r="IA100" s="218"/>
      <c r="IB100" s="218"/>
      <c r="IC100" s="218"/>
      <c r="ID100" s="218"/>
      <c r="IE100" s="218"/>
      <c r="IF100" s="218"/>
      <c r="IG100" s="218"/>
      <c r="IH100" s="218"/>
      <c r="II100" s="218"/>
      <c r="IJ100" s="218"/>
      <c r="IK100" s="218"/>
      <c r="IL100" s="218"/>
      <c r="IM100" s="218"/>
      <c r="IN100" s="218"/>
      <c r="IO100" s="218"/>
      <c r="IP100" s="218"/>
      <c r="IQ100" s="218"/>
      <c r="IR100" s="218"/>
      <c r="IS100" s="218"/>
      <c r="IT100" s="218"/>
      <c r="IU100" s="218"/>
      <c r="IV100" s="218"/>
    </row>
    <row r="101" s="215" customFormat="1" ht="30" customHeight="1" spans="1:256">
      <c r="A101" s="219">
        <v>97</v>
      </c>
      <c r="B101" s="47" t="s">
        <v>288</v>
      </c>
      <c r="C101" s="44">
        <f>C102+C103+C105</f>
        <v>2</v>
      </c>
      <c r="D101" s="44"/>
      <c r="E101" s="44"/>
      <c r="F101" s="44"/>
      <c r="G101" s="44"/>
      <c r="H101" s="44"/>
      <c r="I101" s="44"/>
      <c r="J101" s="44">
        <f t="shared" ref="D101:Q101" si="21">J102+J103+J105</f>
        <v>100</v>
      </c>
      <c r="K101" s="44">
        <f t="shared" si="21"/>
        <v>415</v>
      </c>
      <c r="L101" s="82">
        <f t="shared" si="21"/>
        <v>590</v>
      </c>
      <c r="M101" s="82">
        <f t="shared" si="21"/>
        <v>0</v>
      </c>
      <c r="N101" s="82">
        <f t="shared" si="21"/>
        <v>590</v>
      </c>
      <c r="O101" s="82">
        <f t="shared" si="21"/>
        <v>0</v>
      </c>
      <c r="P101" s="82">
        <f t="shared" si="21"/>
        <v>0</v>
      </c>
      <c r="Q101" s="82">
        <f t="shared" si="21"/>
        <v>0</v>
      </c>
      <c r="R101" s="211"/>
      <c r="S101" s="178"/>
      <c r="T101" s="218"/>
      <c r="U101" s="218"/>
      <c r="V101" s="218"/>
      <c r="W101" s="218"/>
      <c r="X101" s="218"/>
      <c r="Y101" s="218"/>
      <c r="Z101" s="218"/>
      <c r="AA101" s="218"/>
      <c r="AB101" s="218"/>
      <c r="AC101" s="218"/>
      <c r="AD101" s="218"/>
      <c r="AE101" s="218"/>
      <c r="AF101" s="218"/>
      <c r="AG101" s="218"/>
      <c r="AH101" s="218"/>
      <c r="AI101" s="218"/>
      <c r="AJ101" s="218"/>
      <c r="AK101" s="218"/>
      <c r="AL101" s="218"/>
      <c r="AM101" s="218"/>
      <c r="AN101" s="218"/>
      <c r="AO101" s="218"/>
      <c r="AP101" s="218"/>
      <c r="AQ101" s="218"/>
      <c r="AR101" s="218"/>
      <c r="AS101" s="218"/>
      <c r="AT101" s="218"/>
      <c r="AU101" s="218"/>
      <c r="AV101" s="218"/>
      <c r="AW101" s="218"/>
      <c r="AX101" s="218"/>
      <c r="AY101" s="218"/>
      <c r="AZ101" s="218"/>
      <c r="BA101" s="218"/>
      <c r="BB101" s="218"/>
      <c r="BC101" s="218"/>
      <c r="BD101" s="218"/>
      <c r="BE101" s="218"/>
      <c r="BF101" s="218"/>
      <c r="BG101" s="218"/>
      <c r="BH101" s="218"/>
      <c r="BI101" s="218"/>
      <c r="BJ101" s="218"/>
      <c r="BK101" s="218"/>
      <c r="BL101" s="218"/>
      <c r="BM101" s="218"/>
      <c r="BN101" s="218"/>
      <c r="BO101" s="218"/>
      <c r="BP101" s="218"/>
      <c r="BQ101" s="218"/>
      <c r="BR101" s="218"/>
      <c r="BS101" s="218"/>
      <c r="BT101" s="218"/>
      <c r="BU101" s="218"/>
      <c r="BV101" s="218"/>
      <c r="BW101" s="218"/>
      <c r="BX101" s="218"/>
      <c r="BY101" s="218"/>
      <c r="BZ101" s="218"/>
      <c r="CA101" s="218"/>
      <c r="CB101" s="218"/>
      <c r="CC101" s="218"/>
      <c r="CD101" s="218"/>
      <c r="CE101" s="218"/>
      <c r="CF101" s="218"/>
      <c r="CG101" s="218"/>
      <c r="CH101" s="218"/>
      <c r="CI101" s="218"/>
      <c r="CJ101" s="218"/>
      <c r="CK101" s="218"/>
      <c r="CL101" s="218"/>
      <c r="CM101" s="218"/>
      <c r="CN101" s="218"/>
      <c r="CO101" s="218"/>
      <c r="CP101" s="218"/>
      <c r="CQ101" s="218"/>
      <c r="CR101" s="218"/>
      <c r="CS101" s="218"/>
      <c r="CT101" s="218"/>
      <c r="CU101" s="218"/>
      <c r="CV101" s="218"/>
      <c r="CW101" s="218"/>
      <c r="CX101" s="218"/>
      <c r="CY101" s="218"/>
      <c r="CZ101" s="218"/>
      <c r="DA101" s="218"/>
      <c r="DB101" s="218"/>
      <c r="DC101" s="218"/>
      <c r="DD101" s="218"/>
      <c r="DE101" s="218"/>
      <c r="DF101" s="218"/>
      <c r="DG101" s="218"/>
      <c r="DH101" s="218"/>
      <c r="DI101" s="218"/>
      <c r="DJ101" s="218"/>
      <c r="DK101" s="218"/>
      <c r="DL101" s="218"/>
      <c r="DM101" s="218"/>
      <c r="DN101" s="218"/>
      <c r="DO101" s="218"/>
      <c r="DP101" s="218"/>
      <c r="DQ101" s="218"/>
      <c r="DR101" s="218"/>
      <c r="DS101" s="218"/>
      <c r="DT101" s="218"/>
      <c r="DU101" s="218"/>
      <c r="DV101" s="218"/>
      <c r="DW101" s="218"/>
      <c r="DX101" s="218"/>
      <c r="DY101" s="218"/>
      <c r="DZ101" s="218"/>
      <c r="EA101" s="218"/>
      <c r="EB101" s="218"/>
      <c r="EC101" s="218"/>
      <c r="ED101" s="218"/>
      <c r="EE101" s="218"/>
      <c r="EF101" s="218"/>
      <c r="EG101" s="218"/>
      <c r="EH101" s="218"/>
      <c r="EI101" s="218"/>
      <c r="EJ101" s="218"/>
      <c r="EK101" s="218"/>
      <c r="EL101" s="218"/>
      <c r="EM101" s="218"/>
      <c r="EN101" s="218"/>
      <c r="EO101" s="218"/>
      <c r="EP101" s="218"/>
      <c r="EQ101" s="218"/>
      <c r="ER101" s="218"/>
      <c r="ES101" s="218"/>
      <c r="ET101" s="218"/>
      <c r="EU101" s="218"/>
      <c r="EV101" s="218"/>
      <c r="EW101" s="218"/>
      <c r="EX101" s="218"/>
      <c r="EY101" s="218"/>
      <c r="EZ101" s="218"/>
      <c r="FA101" s="218"/>
      <c r="FB101" s="218"/>
      <c r="FC101" s="218"/>
      <c r="FD101" s="218"/>
      <c r="FE101" s="218"/>
      <c r="FF101" s="218"/>
      <c r="FG101" s="218"/>
      <c r="FH101" s="218"/>
      <c r="FI101" s="218"/>
      <c r="FJ101" s="218"/>
      <c r="FK101" s="218"/>
      <c r="FL101" s="218"/>
      <c r="FM101" s="218"/>
      <c r="FN101" s="218"/>
      <c r="FO101" s="218"/>
      <c r="FP101" s="218"/>
      <c r="FQ101" s="218"/>
      <c r="FR101" s="218"/>
      <c r="FS101" s="218"/>
      <c r="FT101" s="218"/>
      <c r="FU101" s="218"/>
      <c r="FV101" s="218"/>
      <c r="FW101" s="218"/>
      <c r="FX101" s="218"/>
      <c r="FY101" s="218"/>
      <c r="FZ101" s="218"/>
      <c r="GA101" s="218"/>
      <c r="GB101" s="218"/>
      <c r="GC101" s="218"/>
      <c r="GD101" s="218"/>
      <c r="GE101" s="218"/>
      <c r="GF101" s="218"/>
      <c r="GG101" s="218"/>
      <c r="GH101" s="218"/>
      <c r="GI101" s="218"/>
      <c r="GJ101" s="218"/>
      <c r="GK101" s="218"/>
      <c r="GL101" s="218"/>
      <c r="GM101" s="218"/>
      <c r="GN101" s="218"/>
      <c r="GO101" s="218"/>
      <c r="GP101" s="218"/>
      <c r="GQ101" s="218"/>
      <c r="GR101" s="218"/>
      <c r="GS101" s="218"/>
      <c r="GT101" s="218"/>
      <c r="GU101" s="218"/>
      <c r="GV101" s="218"/>
      <c r="GW101" s="218"/>
      <c r="GX101" s="218"/>
      <c r="GY101" s="218"/>
      <c r="GZ101" s="218"/>
      <c r="HA101" s="218"/>
      <c r="HB101" s="218"/>
      <c r="HC101" s="218"/>
      <c r="HD101" s="218"/>
      <c r="HE101" s="218"/>
      <c r="HF101" s="218"/>
      <c r="HG101" s="218"/>
      <c r="HH101" s="218"/>
      <c r="HI101" s="218"/>
      <c r="HJ101" s="218"/>
      <c r="HK101" s="218"/>
      <c r="HL101" s="218"/>
      <c r="HM101" s="218"/>
      <c r="HN101" s="218"/>
      <c r="HO101" s="218"/>
      <c r="HP101" s="218"/>
      <c r="HQ101" s="218"/>
      <c r="HR101" s="218"/>
      <c r="HS101" s="218"/>
      <c r="HT101" s="218"/>
      <c r="HU101" s="218"/>
      <c r="HV101" s="218"/>
      <c r="HW101" s="218"/>
      <c r="HX101" s="218"/>
      <c r="HY101" s="218"/>
      <c r="HZ101" s="218"/>
      <c r="IA101" s="218"/>
      <c r="IB101" s="218"/>
      <c r="IC101" s="218"/>
      <c r="ID101" s="218"/>
      <c r="IE101" s="218"/>
      <c r="IF101" s="218"/>
      <c r="IG101" s="218"/>
      <c r="IH101" s="218"/>
      <c r="II101" s="218"/>
      <c r="IJ101" s="218"/>
      <c r="IK101" s="218"/>
      <c r="IL101" s="218"/>
      <c r="IM101" s="218"/>
      <c r="IN101" s="218"/>
      <c r="IO101" s="218"/>
      <c r="IP101" s="218"/>
      <c r="IQ101" s="218"/>
      <c r="IR101" s="218"/>
      <c r="IS101" s="218"/>
      <c r="IT101" s="218"/>
      <c r="IU101" s="218"/>
      <c r="IV101" s="218"/>
    </row>
    <row r="102" s="215" customFormat="1" ht="30" customHeight="1" spans="1:256">
      <c r="A102" s="219">
        <v>98</v>
      </c>
      <c r="B102" s="46" t="s">
        <v>1192</v>
      </c>
      <c r="C102" s="44"/>
      <c r="D102" s="44"/>
      <c r="E102" s="44"/>
      <c r="F102" s="45" t="s">
        <v>28</v>
      </c>
      <c r="G102" s="197"/>
      <c r="H102" s="178"/>
      <c r="I102" s="197"/>
      <c r="J102" s="212"/>
      <c r="K102" s="212"/>
      <c r="L102" s="211"/>
      <c r="M102" s="211"/>
      <c r="N102" s="211"/>
      <c r="O102" s="211"/>
      <c r="P102" s="211"/>
      <c r="Q102" s="211"/>
      <c r="R102" s="211"/>
      <c r="S102" s="178"/>
      <c r="T102" s="218"/>
      <c r="U102" s="218"/>
      <c r="V102" s="218"/>
      <c r="W102" s="218"/>
      <c r="X102" s="218"/>
      <c r="Y102" s="218"/>
      <c r="Z102" s="218"/>
      <c r="AA102" s="218"/>
      <c r="AB102" s="218"/>
      <c r="AC102" s="218"/>
      <c r="AD102" s="218"/>
      <c r="AE102" s="218"/>
      <c r="AF102" s="218"/>
      <c r="AG102" s="218"/>
      <c r="AH102" s="218"/>
      <c r="AI102" s="218"/>
      <c r="AJ102" s="218"/>
      <c r="AK102" s="218"/>
      <c r="AL102" s="218"/>
      <c r="AM102" s="218"/>
      <c r="AN102" s="218"/>
      <c r="AO102" s="218"/>
      <c r="AP102" s="218"/>
      <c r="AQ102" s="218"/>
      <c r="AR102" s="218"/>
      <c r="AS102" s="218"/>
      <c r="AT102" s="218"/>
      <c r="AU102" s="218"/>
      <c r="AV102" s="218"/>
      <c r="AW102" s="218"/>
      <c r="AX102" s="218"/>
      <c r="AY102" s="218"/>
      <c r="AZ102" s="218"/>
      <c r="BA102" s="218"/>
      <c r="BB102" s="218"/>
      <c r="BC102" s="218"/>
      <c r="BD102" s="218"/>
      <c r="BE102" s="218"/>
      <c r="BF102" s="218"/>
      <c r="BG102" s="218"/>
      <c r="BH102" s="218"/>
      <c r="BI102" s="218"/>
      <c r="BJ102" s="218"/>
      <c r="BK102" s="218"/>
      <c r="BL102" s="218"/>
      <c r="BM102" s="218"/>
      <c r="BN102" s="218"/>
      <c r="BO102" s="218"/>
      <c r="BP102" s="218"/>
      <c r="BQ102" s="218"/>
      <c r="BR102" s="218"/>
      <c r="BS102" s="218"/>
      <c r="BT102" s="218"/>
      <c r="BU102" s="218"/>
      <c r="BV102" s="218"/>
      <c r="BW102" s="218"/>
      <c r="BX102" s="218"/>
      <c r="BY102" s="218"/>
      <c r="BZ102" s="218"/>
      <c r="CA102" s="218"/>
      <c r="CB102" s="218"/>
      <c r="CC102" s="218"/>
      <c r="CD102" s="218"/>
      <c r="CE102" s="218"/>
      <c r="CF102" s="218"/>
      <c r="CG102" s="218"/>
      <c r="CH102" s="218"/>
      <c r="CI102" s="218"/>
      <c r="CJ102" s="218"/>
      <c r="CK102" s="218"/>
      <c r="CL102" s="218"/>
      <c r="CM102" s="218"/>
      <c r="CN102" s="218"/>
      <c r="CO102" s="218"/>
      <c r="CP102" s="218"/>
      <c r="CQ102" s="218"/>
      <c r="CR102" s="218"/>
      <c r="CS102" s="218"/>
      <c r="CT102" s="218"/>
      <c r="CU102" s="218"/>
      <c r="CV102" s="218"/>
      <c r="CW102" s="218"/>
      <c r="CX102" s="218"/>
      <c r="CY102" s="218"/>
      <c r="CZ102" s="218"/>
      <c r="DA102" s="218"/>
      <c r="DB102" s="218"/>
      <c r="DC102" s="218"/>
      <c r="DD102" s="218"/>
      <c r="DE102" s="218"/>
      <c r="DF102" s="218"/>
      <c r="DG102" s="218"/>
      <c r="DH102" s="218"/>
      <c r="DI102" s="218"/>
      <c r="DJ102" s="218"/>
      <c r="DK102" s="218"/>
      <c r="DL102" s="218"/>
      <c r="DM102" s="218"/>
      <c r="DN102" s="218"/>
      <c r="DO102" s="218"/>
      <c r="DP102" s="218"/>
      <c r="DQ102" s="218"/>
      <c r="DR102" s="218"/>
      <c r="DS102" s="218"/>
      <c r="DT102" s="218"/>
      <c r="DU102" s="218"/>
      <c r="DV102" s="218"/>
      <c r="DW102" s="218"/>
      <c r="DX102" s="218"/>
      <c r="DY102" s="218"/>
      <c r="DZ102" s="218"/>
      <c r="EA102" s="218"/>
      <c r="EB102" s="218"/>
      <c r="EC102" s="218"/>
      <c r="ED102" s="218"/>
      <c r="EE102" s="218"/>
      <c r="EF102" s="218"/>
      <c r="EG102" s="218"/>
      <c r="EH102" s="218"/>
      <c r="EI102" s="218"/>
      <c r="EJ102" s="218"/>
      <c r="EK102" s="218"/>
      <c r="EL102" s="218"/>
      <c r="EM102" s="218"/>
      <c r="EN102" s="218"/>
      <c r="EO102" s="218"/>
      <c r="EP102" s="218"/>
      <c r="EQ102" s="218"/>
      <c r="ER102" s="218"/>
      <c r="ES102" s="218"/>
      <c r="ET102" s="218"/>
      <c r="EU102" s="218"/>
      <c r="EV102" s="218"/>
      <c r="EW102" s="218"/>
      <c r="EX102" s="218"/>
      <c r="EY102" s="218"/>
      <c r="EZ102" s="218"/>
      <c r="FA102" s="218"/>
      <c r="FB102" s="218"/>
      <c r="FC102" s="218"/>
      <c r="FD102" s="218"/>
      <c r="FE102" s="218"/>
      <c r="FF102" s="218"/>
      <c r="FG102" s="218"/>
      <c r="FH102" s="218"/>
      <c r="FI102" s="218"/>
      <c r="FJ102" s="218"/>
      <c r="FK102" s="218"/>
      <c r="FL102" s="218"/>
      <c r="FM102" s="218"/>
      <c r="FN102" s="218"/>
      <c r="FO102" s="218"/>
      <c r="FP102" s="218"/>
      <c r="FQ102" s="218"/>
      <c r="FR102" s="218"/>
      <c r="FS102" s="218"/>
      <c r="FT102" s="218"/>
      <c r="FU102" s="218"/>
      <c r="FV102" s="218"/>
      <c r="FW102" s="218"/>
      <c r="FX102" s="218"/>
      <c r="FY102" s="218"/>
      <c r="FZ102" s="218"/>
      <c r="GA102" s="218"/>
      <c r="GB102" s="218"/>
      <c r="GC102" s="218"/>
      <c r="GD102" s="218"/>
      <c r="GE102" s="218"/>
      <c r="GF102" s="218"/>
      <c r="GG102" s="218"/>
      <c r="GH102" s="218"/>
      <c r="GI102" s="218"/>
      <c r="GJ102" s="218"/>
      <c r="GK102" s="218"/>
      <c r="GL102" s="218"/>
      <c r="GM102" s="218"/>
      <c r="GN102" s="218"/>
      <c r="GO102" s="218"/>
      <c r="GP102" s="218"/>
      <c r="GQ102" s="218"/>
      <c r="GR102" s="218"/>
      <c r="GS102" s="218"/>
      <c r="GT102" s="218"/>
      <c r="GU102" s="218"/>
      <c r="GV102" s="218"/>
      <c r="GW102" s="218"/>
      <c r="GX102" s="218"/>
      <c r="GY102" s="218"/>
      <c r="GZ102" s="218"/>
      <c r="HA102" s="218"/>
      <c r="HB102" s="218"/>
      <c r="HC102" s="218"/>
      <c r="HD102" s="218"/>
      <c r="HE102" s="218"/>
      <c r="HF102" s="218"/>
      <c r="HG102" s="218"/>
      <c r="HH102" s="218"/>
      <c r="HI102" s="218"/>
      <c r="HJ102" s="218"/>
      <c r="HK102" s="218"/>
      <c r="HL102" s="218"/>
      <c r="HM102" s="218"/>
      <c r="HN102" s="218"/>
      <c r="HO102" s="218"/>
      <c r="HP102" s="218"/>
      <c r="HQ102" s="218"/>
      <c r="HR102" s="218"/>
      <c r="HS102" s="218"/>
      <c r="HT102" s="218"/>
      <c r="HU102" s="218"/>
      <c r="HV102" s="218"/>
      <c r="HW102" s="218"/>
      <c r="HX102" s="218"/>
      <c r="HY102" s="218"/>
      <c r="HZ102" s="218"/>
      <c r="IA102" s="218"/>
      <c r="IB102" s="218"/>
      <c r="IC102" s="218"/>
      <c r="ID102" s="218"/>
      <c r="IE102" s="218"/>
      <c r="IF102" s="218"/>
      <c r="IG102" s="218"/>
      <c r="IH102" s="218"/>
      <c r="II102" s="218"/>
      <c r="IJ102" s="218"/>
      <c r="IK102" s="218"/>
      <c r="IL102" s="218"/>
      <c r="IM102" s="218"/>
      <c r="IN102" s="218"/>
      <c r="IO102" s="218"/>
      <c r="IP102" s="218"/>
      <c r="IQ102" s="218"/>
      <c r="IR102" s="218"/>
      <c r="IS102" s="218"/>
      <c r="IT102" s="218"/>
      <c r="IU102" s="218"/>
      <c r="IV102" s="218"/>
    </row>
    <row r="103" s="215" customFormat="1" ht="30" customHeight="1" spans="1:256">
      <c r="A103" s="219">
        <v>99</v>
      </c>
      <c r="B103" s="46" t="s">
        <v>1193</v>
      </c>
      <c r="C103" s="44">
        <f>C104</f>
        <v>1</v>
      </c>
      <c r="D103" s="44"/>
      <c r="E103" s="44"/>
      <c r="F103" s="44" t="str">
        <f t="shared" ref="D103:Q103" si="22">F104</f>
        <v>个</v>
      </c>
      <c r="G103" s="44">
        <f t="shared" si="22"/>
        <v>3</v>
      </c>
      <c r="H103" s="44"/>
      <c r="I103" s="44"/>
      <c r="J103" s="44">
        <f t="shared" si="22"/>
        <v>74</v>
      </c>
      <c r="K103" s="44">
        <f t="shared" si="22"/>
        <v>314</v>
      </c>
      <c r="L103" s="82">
        <f t="shared" si="22"/>
        <v>390</v>
      </c>
      <c r="M103" s="82">
        <f t="shared" si="22"/>
        <v>0</v>
      </c>
      <c r="N103" s="82">
        <f t="shared" si="22"/>
        <v>390</v>
      </c>
      <c r="O103" s="82">
        <f t="shared" si="22"/>
        <v>0</v>
      </c>
      <c r="P103" s="82">
        <f t="shared" si="22"/>
        <v>0</v>
      </c>
      <c r="Q103" s="82">
        <f t="shared" si="22"/>
        <v>0</v>
      </c>
      <c r="R103" s="211"/>
      <c r="S103" s="178"/>
      <c r="T103" s="218"/>
      <c r="U103" s="218"/>
      <c r="V103" s="218"/>
      <c r="W103" s="218"/>
      <c r="X103" s="218"/>
      <c r="Y103" s="218"/>
      <c r="Z103" s="218"/>
      <c r="AA103" s="218"/>
      <c r="AB103" s="218"/>
      <c r="AC103" s="218"/>
      <c r="AD103" s="218"/>
      <c r="AE103" s="218"/>
      <c r="AF103" s="218"/>
      <c r="AG103" s="218"/>
      <c r="AH103" s="218"/>
      <c r="AI103" s="218"/>
      <c r="AJ103" s="218"/>
      <c r="AK103" s="218"/>
      <c r="AL103" s="218"/>
      <c r="AM103" s="218"/>
      <c r="AN103" s="218"/>
      <c r="AO103" s="218"/>
      <c r="AP103" s="218"/>
      <c r="AQ103" s="218"/>
      <c r="AR103" s="218"/>
      <c r="AS103" s="218"/>
      <c r="AT103" s="218"/>
      <c r="AU103" s="218"/>
      <c r="AV103" s="218"/>
      <c r="AW103" s="218"/>
      <c r="AX103" s="218"/>
      <c r="AY103" s="218"/>
      <c r="AZ103" s="218"/>
      <c r="BA103" s="218"/>
      <c r="BB103" s="218"/>
      <c r="BC103" s="218"/>
      <c r="BD103" s="218"/>
      <c r="BE103" s="218"/>
      <c r="BF103" s="218"/>
      <c r="BG103" s="218"/>
      <c r="BH103" s="218"/>
      <c r="BI103" s="218"/>
      <c r="BJ103" s="218"/>
      <c r="BK103" s="218"/>
      <c r="BL103" s="218"/>
      <c r="BM103" s="218"/>
      <c r="BN103" s="218"/>
      <c r="BO103" s="218"/>
      <c r="BP103" s="218"/>
      <c r="BQ103" s="218"/>
      <c r="BR103" s="218"/>
      <c r="BS103" s="218"/>
      <c r="BT103" s="218"/>
      <c r="BU103" s="218"/>
      <c r="BV103" s="218"/>
      <c r="BW103" s="218"/>
      <c r="BX103" s="218"/>
      <c r="BY103" s="218"/>
      <c r="BZ103" s="218"/>
      <c r="CA103" s="218"/>
      <c r="CB103" s="218"/>
      <c r="CC103" s="218"/>
      <c r="CD103" s="218"/>
      <c r="CE103" s="218"/>
      <c r="CF103" s="218"/>
      <c r="CG103" s="218"/>
      <c r="CH103" s="218"/>
      <c r="CI103" s="218"/>
      <c r="CJ103" s="218"/>
      <c r="CK103" s="218"/>
      <c r="CL103" s="218"/>
      <c r="CM103" s="218"/>
      <c r="CN103" s="218"/>
      <c r="CO103" s="218"/>
      <c r="CP103" s="218"/>
      <c r="CQ103" s="218"/>
      <c r="CR103" s="218"/>
      <c r="CS103" s="218"/>
      <c r="CT103" s="218"/>
      <c r="CU103" s="218"/>
      <c r="CV103" s="218"/>
      <c r="CW103" s="218"/>
      <c r="CX103" s="218"/>
      <c r="CY103" s="218"/>
      <c r="CZ103" s="218"/>
      <c r="DA103" s="218"/>
      <c r="DB103" s="218"/>
      <c r="DC103" s="218"/>
      <c r="DD103" s="218"/>
      <c r="DE103" s="218"/>
      <c r="DF103" s="218"/>
      <c r="DG103" s="218"/>
      <c r="DH103" s="218"/>
      <c r="DI103" s="218"/>
      <c r="DJ103" s="218"/>
      <c r="DK103" s="218"/>
      <c r="DL103" s="218"/>
      <c r="DM103" s="218"/>
      <c r="DN103" s="218"/>
      <c r="DO103" s="218"/>
      <c r="DP103" s="218"/>
      <c r="DQ103" s="218"/>
      <c r="DR103" s="218"/>
      <c r="DS103" s="218"/>
      <c r="DT103" s="218"/>
      <c r="DU103" s="218"/>
      <c r="DV103" s="218"/>
      <c r="DW103" s="218"/>
      <c r="DX103" s="218"/>
      <c r="DY103" s="218"/>
      <c r="DZ103" s="218"/>
      <c r="EA103" s="218"/>
      <c r="EB103" s="218"/>
      <c r="EC103" s="218"/>
      <c r="ED103" s="218"/>
      <c r="EE103" s="218"/>
      <c r="EF103" s="218"/>
      <c r="EG103" s="218"/>
      <c r="EH103" s="218"/>
      <c r="EI103" s="218"/>
      <c r="EJ103" s="218"/>
      <c r="EK103" s="218"/>
      <c r="EL103" s="218"/>
      <c r="EM103" s="218"/>
      <c r="EN103" s="218"/>
      <c r="EO103" s="218"/>
      <c r="EP103" s="218"/>
      <c r="EQ103" s="218"/>
      <c r="ER103" s="218"/>
      <c r="ES103" s="218"/>
      <c r="ET103" s="218"/>
      <c r="EU103" s="218"/>
      <c r="EV103" s="218"/>
      <c r="EW103" s="218"/>
      <c r="EX103" s="218"/>
      <c r="EY103" s="218"/>
      <c r="EZ103" s="218"/>
      <c r="FA103" s="218"/>
      <c r="FB103" s="218"/>
      <c r="FC103" s="218"/>
      <c r="FD103" s="218"/>
      <c r="FE103" s="218"/>
      <c r="FF103" s="218"/>
      <c r="FG103" s="218"/>
      <c r="FH103" s="218"/>
      <c r="FI103" s="218"/>
      <c r="FJ103" s="218"/>
      <c r="FK103" s="218"/>
      <c r="FL103" s="218"/>
      <c r="FM103" s="218"/>
      <c r="FN103" s="218"/>
      <c r="FO103" s="218"/>
      <c r="FP103" s="218"/>
      <c r="FQ103" s="218"/>
      <c r="FR103" s="218"/>
      <c r="FS103" s="218"/>
      <c r="FT103" s="218"/>
      <c r="FU103" s="218"/>
      <c r="FV103" s="218"/>
      <c r="FW103" s="218"/>
      <c r="FX103" s="218"/>
      <c r="FY103" s="218"/>
      <c r="FZ103" s="218"/>
      <c r="GA103" s="218"/>
      <c r="GB103" s="218"/>
      <c r="GC103" s="218"/>
      <c r="GD103" s="218"/>
      <c r="GE103" s="218"/>
      <c r="GF103" s="218"/>
      <c r="GG103" s="218"/>
      <c r="GH103" s="218"/>
      <c r="GI103" s="218"/>
      <c r="GJ103" s="218"/>
      <c r="GK103" s="218"/>
      <c r="GL103" s="218"/>
      <c r="GM103" s="218"/>
      <c r="GN103" s="218"/>
      <c r="GO103" s="218"/>
      <c r="GP103" s="218"/>
      <c r="GQ103" s="218"/>
      <c r="GR103" s="218"/>
      <c r="GS103" s="218"/>
      <c r="GT103" s="218"/>
      <c r="GU103" s="218"/>
      <c r="GV103" s="218"/>
      <c r="GW103" s="218"/>
      <c r="GX103" s="218"/>
      <c r="GY103" s="218"/>
      <c r="GZ103" s="218"/>
      <c r="HA103" s="218"/>
      <c r="HB103" s="218"/>
      <c r="HC103" s="218"/>
      <c r="HD103" s="218"/>
      <c r="HE103" s="218"/>
      <c r="HF103" s="218"/>
      <c r="HG103" s="218"/>
      <c r="HH103" s="218"/>
      <c r="HI103" s="218"/>
      <c r="HJ103" s="218"/>
      <c r="HK103" s="218"/>
      <c r="HL103" s="218"/>
      <c r="HM103" s="218"/>
      <c r="HN103" s="218"/>
      <c r="HO103" s="218"/>
      <c r="HP103" s="218"/>
      <c r="HQ103" s="218"/>
      <c r="HR103" s="218"/>
      <c r="HS103" s="218"/>
      <c r="HT103" s="218"/>
      <c r="HU103" s="218"/>
      <c r="HV103" s="218"/>
      <c r="HW103" s="218"/>
      <c r="HX103" s="218"/>
      <c r="HY103" s="218"/>
      <c r="HZ103" s="218"/>
      <c r="IA103" s="218"/>
      <c r="IB103" s="218"/>
      <c r="IC103" s="218"/>
      <c r="ID103" s="218"/>
      <c r="IE103" s="218"/>
      <c r="IF103" s="218"/>
      <c r="IG103" s="218"/>
      <c r="IH103" s="218"/>
      <c r="II103" s="218"/>
      <c r="IJ103" s="218"/>
      <c r="IK103" s="218"/>
      <c r="IL103" s="218"/>
      <c r="IM103" s="218"/>
      <c r="IN103" s="218"/>
      <c r="IO103" s="218"/>
      <c r="IP103" s="218"/>
      <c r="IQ103" s="218"/>
      <c r="IR103" s="218"/>
      <c r="IS103" s="218"/>
      <c r="IT103" s="218"/>
      <c r="IU103" s="218"/>
      <c r="IV103" s="218"/>
    </row>
    <row r="104" s="5" customFormat="1" ht="51" customHeight="1" spans="1:19">
      <c r="A104" s="219">
        <v>100</v>
      </c>
      <c r="B104" s="52" t="s">
        <v>1194</v>
      </c>
      <c r="C104" s="51">
        <v>1</v>
      </c>
      <c r="D104" s="52" t="s">
        <v>159</v>
      </c>
      <c r="E104" s="52" t="s">
        <v>893</v>
      </c>
      <c r="F104" s="51" t="s">
        <v>141</v>
      </c>
      <c r="G104" s="51">
        <v>3</v>
      </c>
      <c r="H104" s="52" t="s">
        <v>1195</v>
      </c>
      <c r="I104" s="51" t="s">
        <v>1063</v>
      </c>
      <c r="J104" s="84">
        <v>74</v>
      </c>
      <c r="K104" s="84">
        <v>314</v>
      </c>
      <c r="L104" s="85">
        <v>390</v>
      </c>
      <c r="M104" s="86"/>
      <c r="N104" s="85">
        <v>390</v>
      </c>
      <c r="O104" s="85"/>
      <c r="P104" s="85"/>
      <c r="Q104" s="85"/>
      <c r="R104" s="85" t="s">
        <v>87</v>
      </c>
      <c r="S104" s="52"/>
    </row>
    <row r="105" s="215" customFormat="1" ht="30" customHeight="1" spans="1:256">
      <c r="A105" s="219">
        <v>101</v>
      </c>
      <c r="B105" s="46" t="s">
        <v>1196</v>
      </c>
      <c r="C105" s="44">
        <f>C106</f>
        <v>1</v>
      </c>
      <c r="D105" s="44"/>
      <c r="E105" s="44"/>
      <c r="F105" s="44" t="str">
        <f t="shared" ref="D105:Q105" si="23">F106</f>
        <v>个</v>
      </c>
      <c r="G105" s="44">
        <f t="shared" si="23"/>
        <v>1</v>
      </c>
      <c r="H105" s="44"/>
      <c r="I105" s="44"/>
      <c r="J105" s="44">
        <f t="shared" si="23"/>
        <v>26</v>
      </c>
      <c r="K105" s="44">
        <f t="shared" si="23"/>
        <v>101</v>
      </c>
      <c r="L105" s="82">
        <f t="shared" si="23"/>
        <v>200</v>
      </c>
      <c r="M105" s="82">
        <f t="shared" si="23"/>
        <v>0</v>
      </c>
      <c r="N105" s="82">
        <f t="shared" si="23"/>
        <v>200</v>
      </c>
      <c r="O105" s="82">
        <f t="shared" si="23"/>
        <v>0</v>
      </c>
      <c r="P105" s="82">
        <f t="shared" si="23"/>
        <v>0</v>
      </c>
      <c r="Q105" s="82">
        <f t="shared" si="23"/>
        <v>0</v>
      </c>
      <c r="R105" s="211"/>
      <c r="S105" s="17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18"/>
      <c r="BR105" s="218"/>
      <c r="BS105" s="218"/>
      <c r="BT105" s="218"/>
      <c r="BU105" s="218"/>
      <c r="BV105" s="218"/>
      <c r="BW105" s="218"/>
      <c r="BX105" s="218"/>
      <c r="BY105" s="218"/>
      <c r="BZ105" s="218"/>
      <c r="CA105" s="218"/>
      <c r="CB105" s="218"/>
      <c r="CC105" s="218"/>
      <c r="CD105" s="218"/>
      <c r="CE105" s="218"/>
      <c r="CF105" s="218"/>
      <c r="CG105" s="218"/>
      <c r="CH105" s="218"/>
      <c r="CI105" s="218"/>
      <c r="CJ105" s="218"/>
      <c r="CK105" s="218"/>
      <c r="CL105" s="218"/>
      <c r="CM105" s="218"/>
      <c r="CN105" s="218"/>
      <c r="CO105" s="218"/>
      <c r="CP105" s="218"/>
      <c r="CQ105" s="218"/>
      <c r="CR105" s="218"/>
      <c r="CS105" s="218"/>
      <c r="CT105" s="218"/>
      <c r="CU105" s="218"/>
      <c r="CV105" s="218"/>
      <c r="CW105" s="218"/>
      <c r="CX105" s="218"/>
      <c r="CY105" s="218"/>
      <c r="CZ105" s="218"/>
      <c r="DA105" s="218"/>
      <c r="DB105" s="218"/>
      <c r="DC105" s="218"/>
      <c r="DD105" s="218"/>
      <c r="DE105" s="218"/>
      <c r="DF105" s="218"/>
      <c r="DG105" s="218"/>
      <c r="DH105" s="218"/>
      <c r="DI105" s="218"/>
      <c r="DJ105" s="218"/>
      <c r="DK105" s="218"/>
      <c r="DL105" s="218"/>
      <c r="DM105" s="218"/>
      <c r="DN105" s="218"/>
      <c r="DO105" s="218"/>
      <c r="DP105" s="218"/>
      <c r="DQ105" s="218"/>
      <c r="DR105" s="218"/>
      <c r="DS105" s="218"/>
      <c r="DT105" s="218"/>
      <c r="DU105" s="218"/>
      <c r="DV105" s="218"/>
      <c r="DW105" s="218"/>
      <c r="DX105" s="218"/>
      <c r="DY105" s="218"/>
      <c r="DZ105" s="218"/>
      <c r="EA105" s="218"/>
      <c r="EB105" s="218"/>
      <c r="EC105" s="218"/>
      <c r="ED105" s="218"/>
      <c r="EE105" s="218"/>
      <c r="EF105" s="218"/>
      <c r="EG105" s="218"/>
      <c r="EH105" s="218"/>
      <c r="EI105" s="218"/>
      <c r="EJ105" s="218"/>
      <c r="EK105" s="218"/>
      <c r="EL105" s="218"/>
      <c r="EM105" s="218"/>
      <c r="EN105" s="218"/>
      <c r="EO105" s="218"/>
      <c r="EP105" s="218"/>
      <c r="EQ105" s="218"/>
      <c r="ER105" s="218"/>
      <c r="ES105" s="218"/>
      <c r="ET105" s="218"/>
      <c r="EU105" s="218"/>
      <c r="EV105" s="218"/>
      <c r="EW105" s="218"/>
      <c r="EX105" s="218"/>
      <c r="EY105" s="218"/>
      <c r="EZ105" s="218"/>
      <c r="FA105" s="218"/>
      <c r="FB105" s="218"/>
      <c r="FC105" s="218"/>
      <c r="FD105" s="218"/>
      <c r="FE105" s="218"/>
      <c r="FF105" s="218"/>
      <c r="FG105" s="218"/>
      <c r="FH105" s="218"/>
      <c r="FI105" s="218"/>
      <c r="FJ105" s="218"/>
      <c r="FK105" s="218"/>
      <c r="FL105" s="218"/>
      <c r="FM105" s="218"/>
      <c r="FN105" s="218"/>
      <c r="FO105" s="218"/>
      <c r="FP105" s="218"/>
      <c r="FQ105" s="218"/>
      <c r="FR105" s="218"/>
      <c r="FS105" s="218"/>
      <c r="FT105" s="218"/>
      <c r="FU105" s="218"/>
      <c r="FV105" s="218"/>
      <c r="FW105" s="218"/>
      <c r="FX105" s="218"/>
      <c r="FY105" s="218"/>
      <c r="FZ105" s="218"/>
      <c r="GA105" s="218"/>
      <c r="GB105" s="218"/>
      <c r="GC105" s="218"/>
      <c r="GD105" s="218"/>
      <c r="GE105" s="218"/>
      <c r="GF105" s="218"/>
      <c r="GG105" s="218"/>
      <c r="GH105" s="218"/>
      <c r="GI105" s="218"/>
      <c r="GJ105" s="218"/>
      <c r="GK105" s="218"/>
      <c r="GL105" s="218"/>
      <c r="GM105" s="218"/>
      <c r="GN105" s="218"/>
      <c r="GO105" s="218"/>
      <c r="GP105" s="218"/>
      <c r="GQ105" s="218"/>
      <c r="GR105" s="218"/>
      <c r="GS105" s="218"/>
      <c r="GT105" s="218"/>
      <c r="GU105" s="218"/>
      <c r="GV105" s="218"/>
      <c r="GW105" s="218"/>
      <c r="GX105" s="218"/>
      <c r="GY105" s="218"/>
      <c r="GZ105" s="218"/>
      <c r="HA105" s="218"/>
      <c r="HB105" s="218"/>
      <c r="HC105" s="218"/>
      <c r="HD105" s="218"/>
      <c r="HE105" s="218"/>
      <c r="HF105" s="218"/>
      <c r="HG105" s="218"/>
      <c r="HH105" s="218"/>
      <c r="HI105" s="218"/>
      <c r="HJ105" s="218"/>
      <c r="HK105" s="218"/>
      <c r="HL105" s="218"/>
      <c r="HM105" s="218"/>
      <c r="HN105" s="218"/>
      <c r="HO105" s="218"/>
      <c r="HP105" s="218"/>
      <c r="HQ105" s="218"/>
      <c r="HR105" s="218"/>
      <c r="HS105" s="218"/>
      <c r="HT105" s="218"/>
      <c r="HU105" s="218"/>
      <c r="HV105" s="218"/>
      <c r="HW105" s="218"/>
      <c r="HX105" s="218"/>
      <c r="HY105" s="218"/>
      <c r="HZ105" s="218"/>
      <c r="IA105" s="218"/>
      <c r="IB105" s="218"/>
      <c r="IC105" s="218"/>
      <c r="ID105" s="218"/>
      <c r="IE105" s="218"/>
      <c r="IF105" s="218"/>
      <c r="IG105" s="218"/>
      <c r="IH105" s="218"/>
      <c r="II105" s="218"/>
      <c r="IJ105" s="218"/>
      <c r="IK105" s="218"/>
      <c r="IL105" s="218"/>
      <c r="IM105" s="218"/>
      <c r="IN105" s="218"/>
      <c r="IO105" s="218"/>
      <c r="IP105" s="218"/>
      <c r="IQ105" s="218"/>
      <c r="IR105" s="218"/>
      <c r="IS105" s="218"/>
      <c r="IT105" s="218"/>
      <c r="IU105" s="218"/>
      <c r="IV105" s="218"/>
    </row>
    <row r="106" s="5" customFormat="1" ht="37" customHeight="1" spans="1:19">
      <c r="A106" s="219">
        <v>102</v>
      </c>
      <c r="B106" s="52" t="s">
        <v>906</v>
      </c>
      <c r="C106" s="51">
        <v>1</v>
      </c>
      <c r="D106" s="52" t="s">
        <v>159</v>
      </c>
      <c r="E106" s="52" t="s">
        <v>432</v>
      </c>
      <c r="F106" s="51" t="s">
        <v>141</v>
      </c>
      <c r="G106" s="51">
        <v>1</v>
      </c>
      <c r="H106" s="52" t="s">
        <v>1197</v>
      </c>
      <c r="I106" s="51" t="s">
        <v>1063</v>
      </c>
      <c r="J106" s="84">
        <v>26</v>
      </c>
      <c r="K106" s="84">
        <v>101</v>
      </c>
      <c r="L106" s="85">
        <v>200</v>
      </c>
      <c r="M106" s="86"/>
      <c r="N106" s="85">
        <v>200</v>
      </c>
      <c r="O106" s="85"/>
      <c r="P106" s="85"/>
      <c r="Q106" s="85"/>
      <c r="R106" s="85" t="s">
        <v>87</v>
      </c>
      <c r="S106" s="52"/>
    </row>
    <row r="107" s="215" customFormat="1" ht="30" customHeight="1" spans="1:256">
      <c r="A107" s="219">
        <v>103</v>
      </c>
      <c r="B107" s="46" t="s">
        <v>292</v>
      </c>
      <c r="C107" s="44"/>
      <c r="D107" s="44"/>
      <c r="E107" s="44"/>
      <c r="F107" s="44" t="s">
        <v>185</v>
      </c>
      <c r="G107" s="197"/>
      <c r="H107" s="178"/>
      <c r="I107" s="197"/>
      <c r="J107" s="212"/>
      <c r="K107" s="212"/>
      <c r="L107" s="211"/>
      <c r="M107" s="211"/>
      <c r="N107" s="211"/>
      <c r="O107" s="211"/>
      <c r="P107" s="211"/>
      <c r="Q107" s="211"/>
      <c r="R107" s="211"/>
      <c r="S107" s="17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8"/>
      <c r="AV107" s="218"/>
      <c r="AW107" s="218"/>
      <c r="AX107" s="218"/>
      <c r="AY107" s="218"/>
      <c r="AZ107" s="218"/>
      <c r="BA107" s="218"/>
      <c r="BB107" s="218"/>
      <c r="BC107" s="218"/>
      <c r="BD107" s="218"/>
      <c r="BE107" s="218"/>
      <c r="BF107" s="218"/>
      <c r="BG107" s="218"/>
      <c r="BH107" s="218"/>
      <c r="BI107" s="218"/>
      <c r="BJ107" s="218"/>
      <c r="BK107" s="218"/>
      <c r="BL107" s="218"/>
      <c r="BM107" s="218"/>
      <c r="BN107" s="218"/>
      <c r="BO107" s="218"/>
      <c r="BP107" s="218"/>
      <c r="BQ107" s="218"/>
      <c r="BR107" s="218"/>
      <c r="BS107" s="218"/>
      <c r="BT107" s="218"/>
      <c r="BU107" s="218"/>
      <c r="BV107" s="218"/>
      <c r="BW107" s="218"/>
      <c r="BX107" s="218"/>
      <c r="BY107" s="218"/>
      <c r="BZ107" s="218"/>
      <c r="CA107" s="218"/>
      <c r="CB107" s="218"/>
      <c r="CC107" s="218"/>
      <c r="CD107" s="218"/>
      <c r="CE107" s="218"/>
      <c r="CF107" s="218"/>
      <c r="CG107" s="218"/>
      <c r="CH107" s="218"/>
      <c r="CI107" s="218"/>
      <c r="CJ107" s="218"/>
      <c r="CK107" s="218"/>
      <c r="CL107" s="218"/>
      <c r="CM107" s="218"/>
      <c r="CN107" s="218"/>
      <c r="CO107" s="218"/>
      <c r="CP107" s="218"/>
      <c r="CQ107" s="218"/>
      <c r="CR107" s="218"/>
      <c r="CS107" s="218"/>
      <c r="CT107" s="218"/>
      <c r="CU107" s="218"/>
      <c r="CV107" s="218"/>
      <c r="CW107" s="218"/>
      <c r="CX107" s="218"/>
      <c r="CY107" s="218"/>
      <c r="CZ107" s="218"/>
      <c r="DA107" s="218"/>
      <c r="DB107" s="218"/>
      <c r="DC107" s="218"/>
      <c r="DD107" s="218"/>
      <c r="DE107" s="218"/>
      <c r="DF107" s="218"/>
      <c r="DG107" s="218"/>
      <c r="DH107" s="218"/>
      <c r="DI107" s="218"/>
      <c r="DJ107" s="218"/>
      <c r="DK107" s="218"/>
      <c r="DL107" s="218"/>
      <c r="DM107" s="218"/>
      <c r="DN107" s="218"/>
      <c r="DO107" s="218"/>
      <c r="DP107" s="218"/>
      <c r="DQ107" s="218"/>
      <c r="DR107" s="218"/>
      <c r="DS107" s="218"/>
      <c r="DT107" s="218"/>
      <c r="DU107" s="218"/>
      <c r="DV107" s="218"/>
      <c r="DW107" s="218"/>
      <c r="DX107" s="218"/>
      <c r="DY107" s="218"/>
      <c r="DZ107" s="218"/>
      <c r="EA107" s="218"/>
      <c r="EB107" s="218"/>
      <c r="EC107" s="218"/>
      <c r="ED107" s="218"/>
      <c r="EE107" s="218"/>
      <c r="EF107" s="218"/>
      <c r="EG107" s="218"/>
      <c r="EH107" s="218"/>
      <c r="EI107" s="218"/>
      <c r="EJ107" s="218"/>
      <c r="EK107" s="218"/>
      <c r="EL107" s="218"/>
      <c r="EM107" s="218"/>
      <c r="EN107" s="218"/>
      <c r="EO107" s="218"/>
      <c r="EP107" s="218"/>
      <c r="EQ107" s="218"/>
      <c r="ER107" s="218"/>
      <c r="ES107" s="218"/>
      <c r="ET107" s="218"/>
      <c r="EU107" s="218"/>
      <c r="EV107" s="218"/>
      <c r="EW107" s="218"/>
      <c r="EX107" s="218"/>
      <c r="EY107" s="218"/>
      <c r="EZ107" s="218"/>
      <c r="FA107" s="218"/>
      <c r="FB107" s="218"/>
      <c r="FC107" s="218"/>
      <c r="FD107" s="218"/>
      <c r="FE107" s="218"/>
      <c r="FF107" s="218"/>
      <c r="FG107" s="218"/>
      <c r="FH107" s="218"/>
      <c r="FI107" s="218"/>
      <c r="FJ107" s="218"/>
      <c r="FK107" s="218"/>
      <c r="FL107" s="218"/>
      <c r="FM107" s="218"/>
      <c r="FN107" s="218"/>
      <c r="FO107" s="218"/>
      <c r="FP107" s="218"/>
      <c r="FQ107" s="218"/>
      <c r="FR107" s="218"/>
      <c r="FS107" s="218"/>
      <c r="FT107" s="218"/>
      <c r="FU107" s="218"/>
      <c r="FV107" s="218"/>
      <c r="FW107" s="218"/>
      <c r="FX107" s="218"/>
      <c r="FY107" s="218"/>
      <c r="FZ107" s="218"/>
      <c r="GA107" s="218"/>
      <c r="GB107" s="218"/>
      <c r="GC107" s="218"/>
      <c r="GD107" s="218"/>
      <c r="GE107" s="218"/>
      <c r="GF107" s="218"/>
      <c r="GG107" s="218"/>
      <c r="GH107" s="218"/>
      <c r="GI107" s="218"/>
      <c r="GJ107" s="218"/>
      <c r="GK107" s="218"/>
      <c r="GL107" s="218"/>
      <c r="GM107" s="218"/>
      <c r="GN107" s="218"/>
      <c r="GO107" s="218"/>
      <c r="GP107" s="218"/>
      <c r="GQ107" s="218"/>
      <c r="GR107" s="218"/>
      <c r="GS107" s="218"/>
      <c r="GT107" s="218"/>
      <c r="GU107" s="218"/>
      <c r="GV107" s="218"/>
      <c r="GW107" s="218"/>
      <c r="GX107" s="218"/>
      <c r="GY107" s="218"/>
      <c r="GZ107" s="218"/>
      <c r="HA107" s="218"/>
      <c r="HB107" s="218"/>
      <c r="HC107" s="218"/>
      <c r="HD107" s="218"/>
      <c r="HE107" s="218"/>
      <c r="HF107" s="218"/>
      <c r="HG107" s="218"/>
      <c r="HH107" s="218"/>
      <c r="HI107" s="218"/>
      <c r="HJ107" s="218"/>
      <c r="HK107" s="218"/>
      <c r="HL107" s="218"/>
      <c r="HM107" s="218"/>
      <c r="HN107" s="218"/>
      <c r="HO107" s="218"/>
      <c r="HP107" s="218"/>
      <c r="HQ107" s="218"/>
      <c r="HR107" s="218"/>
      <c r="HS107" s="218"/>
      <c r="HT107" s="218"/>
      <c r="HU107" s="218"/>
      <c r="HV107" s="218"/>
      <c r="HW107" s="218"/>
      <c r="HX107" s="218"/>
      <c r="HY107" s="218"/>
      <c r="HZ107" s="218"/>
      <c r="IA107" s="218"/>
      <c r="IB107" s="218"/>
      <c r="IC107" s="218"/>
      <c r="ID107" s="218"/>
      <c r="IE107" s="218"/>
      <c r="IF107" s="218"/>
      <c r="IG107" s="218"/>
      <c r="IH107" s="218"/>
      <c r="II107" s="218"/>
      <c r="IJ107" s="218"/>
      <c r="IK107" s="218"/>
      <c r="IL107" s="218"/>
      <c r="IM107" s="218"/>
      <c r="IN107" s="218"/>
      <c r="IO107" s="218"/>
      <c r="IP107" s="218"/>
      <c r="IQ107" s="218"/>
      <c r="IR107" s="218"/>
      <c r="IS107" s="218"/>
      <c r="IT107" s="218"/>
      <c r="IU107" s="218"/>
      <c r="IV107" s="218"/>
    </row>
    <row r="108" s="25" customFormat="1" ht="30" customHeight="1" spans="1:256">
      <c r="A108" s="219">
        <v>104</v>
      </c>
      <c r="B108" s="222" t="s">
        <v>293</v>
      </c>
      <c r="C108" s="223">
        <f>C109+C111+C115+C119</f>
        <v>1</v>
      </c>
      <c r="D108" s="223"/>
      <c r="E108" s="223"/>
      <c r="F108" s="223"/>
      <c r="G108" s="223"/>
      <c r="H108" s="223"/>
      <c r="I108" s="223"/>
      <c r="J108" s="223">
        <f t="shared" ref="D108:Q108" si="24">J109+J111+J115+J119</f>
        <v>2500</v>
      </c>
      <c r="K108" s="223">
        <f t="shared" si="24"/>
        <v>8200</v>
      </c>
      <c r="L108" s="224">
        <f t="shared" si="24"/>
        <v>1600</v>
      </c>
      <c r="M108" s="224">
        <f t="shared" si="24"/>
        <v>0</v>
      </c>
      <c r="N108" s="224">
        <f t="shared" si="24"/>
        <v>0</v>
      </c>
      <c r="O108" s="224">
        <f t="shared" si="24"/>
        <v>800</v>
      </c>
      <c r="P108" s="224">
        <f t="shared" si="24"/>
        <v>800</v>
      </c>
      <c r="Q108" s="224">
        <f t="shared" si="24"/>
        <v>0</v>
      </c>
      <c r="R108" s="225"/>
      <c r="S108" s="154"/>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c r="AR108" s="155"/>
      <c r="AS108" s="155"/>
      <c r="AT108" s="155"/>
      <c r="AU108" s="155"/>
      <c r="AV108" s="155"/>
      <c r="AW108" s="155"/>
      <c r="AX108" s="155"/>
      <c r="AY108" s="155"/>
      <c r="AZ108" s="155"/>
      <c r="BA108" s="155"/>
      <c r="BB108" s="155"/>
      <c r="BC108" s="155"/>
      <c r="BD108" s="155"/>
      <c r="BE108" s="155"/>
      <c r="BF108" s="155"/>
      <c r="BG108" s="155"/>
      <c r="BH108" s="155"/>
      <c r="BI108" s="155"/>
      <c r="BJ108" s="155"/>
      <c r="BK108" s="155"/>
      <c r="BL108" s="155"/>
      <c r="BM108" s="155"/>
      <c r="BN108" s="155"/>
      <c r="BO108" s="155"/>
      <c r="BP108" s="155"/>
      <c r="BQ108" s="155"/>
      <c r="BR108" s="155"/>
      <c r="BS108" s="155"/>
      <c r="BT108" s="155"/>
      <c r="BU108" s="155"/>
      <c r="BV108" s="155"/>
      <c r="BW108" s="155"/>
      <c r="BX108" s="155"/>
      <c r="BY108" s="155"/>
      <c r="BZ108" s="155"/>
      <c r="CA108" s="155"/>
      <c r="CB108" s="155"/>
      <c r="CC108" s="155"/>
      <c r="CD108" s="155"/>
      <c r="CE108" s="155"/>
      <c r="CF108" s="155"/>
      <c r="CG108" s="155"/>
      <c r="CH108" s="155"/>
      <c r="CI108" s="155"/>
      <c r="CJ108" s="155"/>
      <c r="CK108" s="155"/>
      <c r="CL108" s="155"/>
      <c r="CM108" s="155"/>
      <c r="CN108" s="155"/>
      <c r="CO108" s="155"/>
      <c r="CP108" s="155"/>
      <c r="CQ108" s="155"/>
      <c r="CR108" s="155"/>
      <c r="CS108" s="155"/>
      <c r="CT108" s="155"/>
      <c r="CU108" s="155"/>
      <c r="CV108" s="155"/>
      <c r="CW108" s="155"/>
      <c r="CX108" s="155"/>
      <c r="CY108" s="155"/>
      <c r="CZ108" s="155"/>
      <c r="DA108" s="155"/>
      <c r="DB108" s="155"/>
      <c r="DC108" s="155"/>
      <c r="DD108" s="155"/>
      <c r="DE108" s="155"/>
      <c r="DF108" s="155"/>
      <c r="DG108" s="155"/>
      <c r="DH108" s="155"/>
      <c r="DI108" s="155"/>
      <c r="DJ108" s="155"/>
      <c r="DK108" s="155"/>
      <c r="DL108" s="155"/>
      <c r="DM108" s="155"/>
      <c r="DN108" s="155"/>
      <c r="DO108" s="155"/>
      <c r="DP108" s="155"/>
      <c r="DQ108" s="155"/>
      <c r="DR108" s="155"/>
      <c r="DS108" s="155"/>
      <c r="DT108" s="155"/>
      <c r="DU108" s="155"/>
      <c r="DV108" s="155"/>
      <c r="DW108" s="155"/>
      <c r="DX108" s="155"/>
      <c r="DY108" s="155"/>
      <c r="DZ108" s="155"/>
      <c r="EA108" s="155"/>
      <c r="EB108" s="155"/>
      <c r="EC108" s="155"/>
      <c r="ED108" s="155"/>
      <c r="EE108" s="155"/>
      <c r="EF108" s="155"/>
      <c r="EG108" s="155"/>
      <c r="EH108" s="155"/>
      <c r="EI108" s="155"/>
      <c r="EJ108" s="155"/>
      <c r="EK108" s="155"/>
      <c r="EL108" s="155"/>
      <c r="EM108" s="155"/>
      <c r="EN108" s="155"/>
      <c r="EO108" s="155"/>
      <c r="EP108" s="155"/>
      <c r="EQ108" s="155"/>
      <c r="ER108" s="155"/>
      <c r="ES108" s="155"/>
      <c r="ET108" s="155"/>
      <c r="EU108" s="155"/>
      <c r="EV108" s="155"/>
      <c r="EW108" s="155"/>
      <c r="EX108" s="155"/>
      <c r="EY108" s="155"/>
      <c r="EZ108" s="155"/>
      <c r="FA108" s="155"/>
      <c r="FB108" s="155"/>
      <c r="FC108" s="155"/>
      <c r="FD108" s="155"/>
      <c r="FE108" s="155"/>
      <c r="FF108" s="155"/>
      <c r="FG108" s="155"/>
      <c r="FH108" s="155"/>
      <c r="FI108" s="155"/>
      <c r="FJ108" s="155"/>
      <c r="FK108" s="155"/>
      <c r="FL108" s="155"/>
      <c r="FM108" s="155"/>
      <c r="FN108" s="155"/>
      <c r="FO108" s="155"/>
      <c r="FP108" s="155"/>
      <c r="FQ108" s="155"/>
      <c r="FR108" s="155"/>
      <c r="FS108" s="155"/>
      <c r="FT108" s="155"/>
      <c r="FU108" s="155"/>
      <c r="FV108" s="155"/>
      <c r="FW108" s="155"/>
      <c r="FX108" s="155"/>
      <c r="FY108" s="155"/>
      <c r="FZ108" s="155"/>
      <c r="GA108" s="155"/>
      <c r="GB108" s="155"/>
      <c r="GC108" s="155"/>
      <c r="GD108" s="155"/>
      <c r="GE108" s="155"/>
      <c r="GF108" s="155"/>
      <c r="GG108" s="155"/>
      <c r="GH108" s="155"/>
      <c r="GI108" s="155"/>
      <c r="GJ108" s="155"/>
      <c r="GK108" s="155"/>
      <c r="GL108" s="155"/>
      <c r="GM108" s="155"/>
      <c r="GN108" s="155"/>
      <c r="GO108" s="155"/>
      <c r="GP108" s="155"/>
      <c r="GQ108" s="155"/>
      <c r="GR108" s="155"/>
      <c r="GS108" s="155"/>
      <c r="GT108" s="155"/>
      <c r="GU108" s="155"/>
      <c r="GV108" s="155"/>
      <c r="GW108" s="155"/>
      <c r="GX108" s="155"/>
      <c r="GY108" s="155"/>
      <c r="GZ108" s="155"/>
      <c r="HA108" s="155"/>
      <c r="HB108" s="155"/>
      <c r="HC108" s="155"/>
      <c r="HD108" s="155"/>
      <c r="HE108" s="155"/>
      <c r="HF108" s="155"/>
      <c r="HG108" s="155"/>
      <c r="HH108" s="155"/>
      <c r="HI108" s="155"/>
      <c r="HJ108" s="155"/>
      <c r="HK108" s="155"/>
      <c r="HL108" s="155"/>
      <c r="HM108" s="155"/>
      <c r="HN108" s="155"/>
      <c r="HO108" s="155"/>
      <c r="HP108" s="155"/>
      <c r="HQ108" s="155"/>
      <c r="HR108" s="155"/>
      <c r="HS108" s="155"/>
      <c r="HT108" s="155"/>
      <c r="HU108" s="155"/>
      <c r="HV108" s="155"/>
      <c r="HW108" s="155"/>
      <c r="HX108" s="155"/>
      <c r="HY108" s="155"/>
      <c r="HZ108" s="155"/>
      <c r="IA108" s="155"/>
      <c r="IB108" s="155"/>
      <c r="IC108" s="155"/>
      <c r="ID108" s="155"/>
      <c r="IE108" s="155"/>
      <c r="IF108" s="155"/>
      <c r="IG108" s="155"/>
      <c r="IH108" s="155"/>
      <c r="II108" s="155"/>
      <c r="IJ108" s="155"/>
      <c r="IK108" s="155"/>
      <c r="IL108" s="155"/>
      <c r="IM108" s="155"/>
      <c r="IN108" s="155"/>
      <c r="IO108" s="155"/>
      <c r="IP108" s="155"/>
      <c r="IQ108" s="155"/>
      <c r="IR108" s="155"/>
      <c r="IS108" s="155"/>
      <c r="IT108" s="155"/>
      <c r="IU108" s="155"/>
      <c r="IV108" s="155"/>
    </row>
    <row r="109" s="215" customFormat="1" ht="30" customHeight="1" spans="1:256">
      <c r="A109" s="219">
        <v>105</v>
      </c>
      <c r="B109" s="46" t="s">
        <v>294</v>
      </c>
      <c r="C109" s="44">
        <f>C110</f>
        <v>1</v>
      </c>
      <c r="D109" s="44"/>
      <c r="E109" s="44"/>
      <c r="F109" s="44" t="str">
        <f t="shared" ref="D109:Q109" si="25">F110</f>
        <v>万亩</v>
      </c>
      <c r="G109" s="44">
        <f t="shared" si="25"/>
        <v>4</v>
      </c>
      <c r="H109" s="44"/>
      <c r="I109" s="44"/>
      <c r="J109" s="44">
        <f t="shared" si="25"/>
        <v>2500</v>
      </c>
      <c r="K109" s="44">
        <f t="shared" si="25"/>
        <v>8200</v>
      </c>
      <c r="L109" s="82">
        <f t="shared" si="25"/>
        <v>1600</v>
      </c>
      <c r="M109" s="82">
        <f t="shared" si="25"/>
        <v>0</v>
      </c>
      <c r="N109" s="82">
        <f t="shared" si="25"/>
        <v>0</v>
      </c>
      <c r="O109" s="82">
        <f t="shared" si="25"/>
        <v>800</v>
      </c>
      <c r="P109" s="82">
        <f t="shared" si="25"/>
        <v>800</v>
      </c>
      <c r="Q109" s="82">
        <f t="shared" si="25"/>
        <v>0</v>
      </c>
      <c r="R109" s="211"/>
      <c r="S109" s="178"/>
      <c r="T109" s="218"/>
      <c r="U109" s="218"/>
      <c r="V109" s="218"/>
      <c r="W109" s="218"/>
      <c r="X109" s="218"/>
      <c r="Y109" s="218"/>
      <c r="Z109" s="218"/>
      <c r="AA109" s="218"/>
      <c r="AB109" s="218"/>
      <c r="AC109" s="218"/>
      <c r="AD109" s="218"/>
      <c r="AE109" s="218"/>
      <c r="AF109" s="218"/>
      <c r="AG109" s="218"/>
      <c r="AH109" s="218"/>
      <c r="AI109" s="218"/>
      <c r="AJ109" s="218"/>
      <c r="AK109" s="218"/>
      <c r="AL109" s="218"/>
      <c r="AM109" s="218"/>
      <c r="AN109" s="218"/>
      <c r="AO109" s="218"/>
      <c r="AP109" s="218"/>
      <c r="AQ109" s="218"/>
      <c r="AR109" s="218"/>
      <c r="AS109" s="218"/>
      <c r="AT109" s="218"/>
      <c r="AU109" s="218"/>
      <c r="AV109" s="218"/>
      <c r="AW109" s="218"/>
      <c r="AX109" s="218"/>
      <c r="AY109" s="218"/>
      <c r="AZ109" s="218"/>
      <c r="BA109" s="218"/>
      <c r="BB109" s="218"/>
      <c r="BC109" s="218"/>
      <c r="BD109" s="218"/>
      <c r="BE109" s="218"/>
      <c r="BF109" s="218"/>
      <c r="BG109" s="218"/>
      <c r="BH109" s="218"/>
      <c r="BI109" s="218"/>
      <c r="BJ109" s="218"/>
      <c r="BK109" s="218"/>
      <c r="BL109" s="218"/>
      <c r="BM109" s="218"/>
      <c r="BN109" s="218"/>
      <c r="BO109" s="218"/>
      <c r="BP109" s="218"/>
      <c r="BQ109" s="218"/>
      <c r="BR109" s="218"/>
      <c r="BS109" s="218"/>
      <c r="BT109" s="218"/>
      <c r="BU109" s="218"/>
      <c r="BV109" s="218"/>
      <c r="BW109" s="218"/>
      <c r="BX109" s="218"/>
      <c r="BY109" s="218"/>
      <c r="BZ109" s="218"/>
      <c r="CA109" s="218"/>
      <c r="CB109" s="218"/>
      <c r="CC109" s="218"/>
      <c r="CD109" s="218"/>
      <c r="CE109" s="218"/>
      <c r="CF109" s="218"/>
      <c r="CG109" s="218"/>
      <c r="CH109" s="218"/>
      <c r="CI109" s="218"/>
      <c r="CJ109" s="218"/>
      <c r="CK109" s="218"/>
      <c r="CL109" s="218"/>
      <c r="CM109" s="218"/>
      <c r="CN109" s="218"/>
      <c r="CO109" s="218"/>
      <c r="CP109" s="218"/>
      <c r="CQ109" s="218"/>
      <c r="CR109" s="218"/>
      <c r="CS109" s="218"/>
      <c r="CT109" s="218"/>
      <c r="CU109" s="218"/>
      <c r="CV109" s="218"/>
      <c r="CW109" s="218"/>
      <c r="CX109" s="218"/>
      <c r="CY109" s="218"/>
      <c r="CZ109" s="218"/>
      <c r="DA109" s="218"/>
      <c r="DB109" s="218"/>
      <c r="DC109" s="218"/>
      <c r="DD109" s="218"/>
      <c r="DE109" s="218"/>
      <c r="DF109" s="218"/>
      <c r="DG109" s="218"/>
      <c r="DH109" s="218"/>
      <c r="DI109" s="218"/>
      <c r="DJ109" s="218"/>
      <c r="DK109" s="218"/>
      <c r="DL109" s="218"/>
      <c r="DM109" s="218"/>
      <c r="DN109" s="218"/>
      <c r="DO109" s="218"/>
      <c r="DP109" s="218"/>
      <c r="DQ109" s="218"/>
      <c r="DR109" s="218"/>
      <c r="DS109" s="218"/>
      <c r="DT109" s="218"/>
      <c r="DU109" s="218"/>
      <c r="DV109" s="218"/>
      <c r="DW109" s="218"/>
      <c r="DX109" s="218"/>
      <c r="DY109" s="218"/>
      <c r="DZ109" s="218"/>
      <c r="EA109" s="218"/>
      <c r="EB109" s="218"/>
      <c r="EC109" s="218"/>
      <c r="ED109" s="218"/>
      <c r="EE109" s="218"/>
      <c r="EF109" s="218"/>
      <c r="EG109" s="218"/>
      <c r="EH109" s="218"/>
      <c r="EI109" s="218"/>
      <c r="EJ109" s="218"/>
      <c r="EK109" s="218"/>
      <c r="EL109" s="218"/>
      <c r="EM109" s="218"/>
      <c r="EN109" s="218"/>
      <c r="EO109" s="218"/>
      <c r="EP109" s="218"/>
      <c r="EQ109" s="218"/>
      <c r="ER109" s="218"/>
      <c r="ES109" s="218"/>
      <c r="ET109" s="218"/>
      <c r="EU109" s="218"/>
      <c r="EV109" s="218"/>
      <c r="EW109" s="218"/>
      <c r="EX109" s="218"/>
      <c r="EY109" s="218"/>
      <c r="EZ109" s="218"/>
      <c r="FA109" s="218"/>
      <c r="FB109" s="218"/>
      <c r="FC109" s="218"/>
      <c r="FD109" s="218"/>
      <c r="FE109" s="218"/>
      <c r="FF109" s="218"/>
      <c r="FG109" s="218"/>
      <c r="FH109" s="218"/>
      <c r="FI109" s="218"/>
      <c r="FJ109" s="218"/>
      <c r="FK109" s="218"/>
      <c r="FL109" s="218"/>
      <c r="FM109" s="218"/>
      <c r="FN109" s="218"/>
      <c r="FO109" s="218"/>
      <c r="FP109" s="218"/>
      <c r="FQ109" s="218"/>
      <c r="FR109" s="218"/>
      <c r="FS109" s="218"/>
      <c r="FT109" s="218"/>
      <c r="FU109" s="218"/>
      <c r="FV109" s="218"/>
      <c r="FW109" s="218"/>
      <c r="FX109" s="218"/>
      <c r="FY109" s="218"/>
      <c r="FZ109" s="218"/>
      <c r="GA109" s="218"/>
      <c r="GB109" s="218"/>
      <c r="GC109" s="218"/>
      <c r="GD109" s="218"/>
      <c r="GE109" s="218"/>
      <c r="GF109" s="218"/>
      <c r="GG109" s="218"/>
      <c r="GH109" s="218"/>
      <c r="GI109" s="218"/>
      <c r="GJ109" s="218"/>
      <c r="GK109" s="218"/>
      <c r="GL109" s="218"/>
      <c r="GM109" s="218"/>
      <c r="GN109" s="218"/>
      <c r="GO109" s="218"/>
      <c r="GP109" s="218"/>
      <c r="GQ109" s="218"/>
      <c r="GR109" s="218"/>
      <c r="GS109" s="218"/>
      <c r="GT109" s="218"/>
      <c r="GU109" s="218"/>
      <c r="GV109" s="218"/>
      <c r="GW109" s="218"/>
      <c r="GX109" s="218"/>
      <c r="GY109" s="218"/>
      <c r="GZ109" s="218"/>
      <c r="HA109" s="218"/>
      <c r="HB109" s="218"/>
      <c r="HC109" s="218"/>
      <c r="HD109" s="218"/>
      <c r="HE109" s="218"/>
      <c r="HF109" s="218"/>
      <c r="HG109" s="218"/>
      <c r="HH109" s="218"/>
      <c r="HI109" s="218"/>
      <c r="HJ109" s="218"/>
      <c r="HK109" s="218"/>
      <c r="HL109" s="218"/>
      <c r="HM109" s="218"/>
      <c r="HN109" s="218"/>
      <c r="HO109" s="218"/>
      <c r="HP109" s="218"/>
      <c r="HQ109" s="218"/>
      <c r="HR109" s="218"/>
      <c r="HS109" s="218"/>
      <c r="HT109" s="218"/>
      <c r="HU109" s="218"/>
      <c r="HV109" s="218"/>
      <c r="HW109" s="218"/>
      <c r="HX109" s="218"/>
      <c r="HY109" s="218"/>
      <c r="HZ109" s="218"/>
      <c r="IA109" s="218"/>
      <c r="IB109" s="218"/>
      <c r="IC109" s="218"/>
      <c r="ID109" s="218"/>
      <c r="IE109" s="218"/>
      <c r="IF109" s="218"/>
      <c r="IG109" s="218"/>
      <c r="IH109" s="218"/>
      <c r="II109" s="218"/>
      <c r="IJ109" s="218"/>
      <c r="IK109" s="218"/>
      <c r="IL109" s="218"/>
      <c r="IM109" s="218"/>
      <c r="IN109" s="218"/>
      <c r="IO109" s="218"/>
      <c r="IP109" s="218"/>
      <c r="IQ109" s="218"/>
      <c r="IR109" s="218"/>
      <c r="IS109" s="218"/>
      <c r="IT109" s="218"/>
      <c r="IU109" s="218"/>
      <c r="IV109" s="218"/>
    </row>
    <row r="110" s="25" customFormat="1" ht="30" customHeight="1" spans="1:256">
      <c r="A110" s="219">
        <v>106</v>
      </c>
      <c r="B110" s="52" t="s">
        <v>916</v>
      </c>
      <c r="C110" s="51">
        <v>1</v>
      </c>
      <c r="D110" s="52" t="s">
        <v>1198</v>
      </c>
      <c r="E110" s="52" t="s">
        <v>315</v>
      </c>
      <c r="F110" s="51" t="s">
        <v>28</v>
      </c>
      <c r="G110" s="51">
        <v>4</v>
      </c>
      <c r="H110" s="52" t="s">
        <v>918</v>
      </c>
      <c r="I110" s="51" t="s">
        <v>1063</v>
      </c>
      <c r="J110" s="84">
        <v>2500</v>
      </c>
      <c r="K110" s="84">
        <v>8200</v>
      </c>
      <c r="L110" s="85">
        <v>1600</v>
      </c>
      <c r="M110" s="85"/>
      <c r="N110" s="85"/>
      <c r="O110" s="85">
        <v>800</v>
      </c>
      <c r="P110" s="85">
        <v>800</v>
      </c>
      <c r="Q110" s="85"/>
      <c r="R110" s="85" t="s">
        <v>298</v>
      </c>
      <c r="S110" s="154"/>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c r="AR110" s="155"/>
      <c r="AS110" s="155"/>
      <c r="AT110" s="155"/>
      <c r="AU110" s="155"/>
      <c r="AV110" s="155"/>
      <c r="AW110" s="155"/>
      <c r="AX110" s="155"/>
      <c r="AY110" s="155"/>
      <c r="AZ110" s="155"/>
      <c r="BA110" s="155"/>
      <c r="BB110" s="155"/>
      <c r="BC110" s="155"/>
      <c r="BD110" s="155"/>
      <c r="BE110" s="155"/>
      <c r="BF110" s="155"/>
      <c r="BG110" s="155"/>
      <c r="BH110" s="155"/>
      <c r="BI110" s="155"/>
      <c r="BJ110" s="155"/>
      <c r="BK110" s="155"/>
      <c r="BL110" s="155"/>
      <c r="BM110" s="155"/>
      <c r="BN110" s="155"/>
      <c r="BO110" s="155"/>
      <c r="BP110" s="155"/>
      <c r="BQ110" s="155"/>
      <c r="BR110" s="155"/>
      <c r="BS110" s="155"/>
      <c r="BT110" s="155"/>
      <c r="BU110" s="155"/>
      <c r="BV110" s="155"/>
      <c r="BW110" s="155"/>
      <c r="BX110" s="155"/>
      <c r="BY110" s="155"/>
      <c r="BZ110" s="155"/>
      <c r="CA110" s="155"/>
      <c r="CB110" s="155"/>
      <c r="CC110" s="155"/>
      <c r="CD110" s="155"/>
      <c r="CE110" s="155"/>
      <c r="CF110" s="155"/>
      <c r="CG110" s="155"/>
      <c r="CH110" s="155"/>
      <c r="CI110" s="155"/>
      <c r="CJ110" s="155"/>
      <c r="CK110" s="155"/>
      <c r="CL110" s="155"/>
      <c r="CM110" s="155"/>
      <c r="CN110" s="155"/>
      <c r="CO110" s="155"/>
      <c r="CP110" s="155"/>
      <c r="CQ110" s="155"/>
      <c r="CR110" s="155"/>
      <c r="CS110" s="155"/>
      <c r="CT110" s="155"/>
      <c r="CU110" s="155"/>
      <c r="CV110" s="155"/>
      <c r="CW110" s="155"/>
      <c r="CX110" s="155"/>
      <c r="CY110" s="155"/>
      <c r="CZ110" s="155"/>
      <c r="DA110" s="155"/>
      <c r="DB110" s="155"/>
      <c r="DC110" s="155"/>
      <c r="DD110" s="155"/>
      <c r="DE110" s="155"/>
      <c r="DF110" s="155"/>
      <c r="DG110" s="155"/>
      <c r="DH110" s="155"/>
      <c r="DI110" s="155"/>
      <c r="DJ110" s="155"/>
      <c r="DK110" s="155"/>
      <c r="DL110" s="155"/>
      <c r="DM110" s="155"/>
      <c r="DN110" s="155"/>
      <c r="DO110" s="155"/>
      <c r="DP110" s="155"/>
      <c r="DQ110" s="155"/>
      <c r="DR110" s="155"/>
      <c r="DS110" s="155"/>
      <c r="DT110" s="155"/>
      <c r="DU110" s="155"/>
      <c r="DV110" s="155"/>
      <c r="DW110" s="155"/>
      <c r="DX110" s="155"/>
      <c r="DY110" s="155"/>
      <c r="DZ110" s="155"/>
      <c r="EA110" s="155"/>
      <c r="EB110" s="155"/>
      <c r="EC110" s="155"/>
      <c r="ED110" s="155"/>
      <c r="EE110" s="155"/>
      <c r="EF110" s="155"/>
      <c r="EG110" s="155"/>
      <c r="EH110" s="155"/>
      <c r="EI110" s="155"/>
      <c r="EJ110" s="155"/>
      <c r="EK110" s="155"/>
      <c r="EL110" s="155"/>
      <c r="EM110" s="155"/>
      <c r="EN110" s="155"/>
      <c r="EO110" s="155"/>
      <c r="EP110" s="155"/>
      <c r="EQ110" s="155"/>
      <c r="ER110" s="155"/>
      <c r="ES110" s="155"/>
      <c r="ET110" s="155"/>
      <c r="EU110" s="155"/>
      <c r="EV110" s="155"/>
      <c r="EW110" s="155"/>
      <c r="EX110" s="155"/>
      <c r="EY110" s="155"/>
      <c r="EZ110" s="155"/>
      <c r="FA110" s="155"/>
      <c r="FB110" s="155"/>
      <c r="FC110" s="155"/>
      <c r="FD110" s="155"/>
      <c r="FE110" s="155"/>
      <c r="FF110" s="155"/>
      <c r="FG110" s="155"/>
      <c r="FH110" s="155"/>
      <c r="FI110" s="155"/>
      <c r="FJ110" s="155"/>
      <c r="FK110" s="155"/>
      <c r="FL110" s="155"/>
      <c r="FM110" s="155"/>
      <c r="FN110" s="155"/>
      <c r="FO110" s="155"/>
      <c r="FP110" s="155"/>
      <c r="FQ110" s="155"/>
      <c r="FR110" s="155"/>
      <c r="FS110" s="155"/>
      <c r="FT110" s="155"/>
      <c r="FU110" s="155"/>
      <c r="FV110" s="155"/>
      <c r="FW110" s="155"/>
      <c r="FX110" s="155"/>
      <c r="FY110" s="155"/>
      <c r="FZ110" s="155"/>
      <c r="GA110" s="155"/>
      <c r="GB110" s="155"/>
      <c r="GC110" s="155"/>
      <c r="GD110" s="155"/>
      <c r="GE110" s="155"/>
      <c r="GF110" s="155"/>
      <c r="GG110" s="155"/>
      <c r="GH110" s="155"/>
      <c r="GI110" s="155"/>
      <c r="GJ110" s="155"/>
      <c r="GK110" s="155"/>
      <c r="GL110" s="155"/>
      <c r="GM110" s="155"/>
      <c r="GN110" s="155"/>
      <c r="GO110" s="155"/>
      <c r="GP110" s="155"/>
      <c r="GQ110" s="155"/>
      <c r="GR110" s="155"/>
      <c r="GS110" s="155"/>
      <c r="GT110" s="155"/>
      <c r="GU110" s="155"/>
      <c r="GV110" s="155"/>
      <c r="GW110" s="155"/>
      <c r="GX110" s="155"/>
      <c r="GY110" s="155"/>
      <c r="GZ110" s="155"/>
      <c r="HA110" s="155"/>
      <c r="HB110" s="155"/>
      <c r="HC110" s="155"/>
      <c r="HD110" s="155"/>
      <c r="HE110" s="155"/>
      <c r="HF110" s="155"/>
      <c r="HG110" s="155"/>
      <c r="HH110" s="155"/>
      <c r="HI110" s="155"/>
      <c r="HJ110" s="155"/>
      <c r="HK110" s="155"/>
      <c r="HL110" s="155"/>
      <c r="HM110" s="155"/>
      <c r="HN110" s="155"/>
      <c r="HO110" s="155"/>
      <c r="HP110" s="155"/>
      <c r="HQ110" s="155"/>
      <c r="HR110" s="155"/>
      <c r="HS110" s="155"/>
      <c r="HT110" s="155"/>
      <c r="HU110" s="155"/>
      <c r="HV110" s="155"/>
      <c r="HW110" s="155"/>
      <c r="HX110" s="155"/>
      <c r="HY110" s="155"/>
      <c r="HZ110" s="155"/>
      <c r="IA110" s="155"/>
      <c r="IB110" s="155"/>
      <c r="IC110" s="155"/>
      <c r="ID110" s="155"/>
      <c r="IE110" s="155"/>
      <c r="IF110" s="155"/>
      <c r="IG110" s="155"/>
      <c r="IH110" s="155"/>
      <c r="II110" s="155"/>
      <c r="IJ110" s="155"/>
      <c r="IK110" s="155"/>
      <c r="IL110" s="155"/>
      <c r="IM110" s="155"/>
      <c r="IN110" s="155"/>
      <c r="IO110" s="155"/>
      <c r="IP110" s="155"/>
      <c r="IQ110" s="155"/>
      <c r="IR110" s="155"/>
      <c r="IS110" s="155"/>
      <c r="IT110" s="155"/>
      <c r="IU110" s="155"/>
      <c r="IV110" s="155"/>
    </row>
    <row r="111" s="215" customFormat="1" ht="30" customHeight="1" spans="1:256">
      <c r="A111" s="219">
        <v>107</v>
      </c>
      <c r="B111" s="46" t="s">
        <v>305</v>
      </c>
      <c r="C111" s="44">
        <f>C112+C113+C114</f>
        <v>0</v>
      </c>
      <c r="D111" s="44"/>
      <c r="E111" s="44"/>
      <c r="F111" s="44"/>
      <c r="G111" s="44"/>
      <c r="H111" s="44"/>
      <c r="I111" s="44"/>
      <c r="J111" s="44">
        <f t="shared" ref="D111:Q111" si="26">J112+J113+J114</f>
        <v>0</v>
      </c>
      <c r="K111" s="44">
        <f t="shared" si="26"/>
        <v>0</v>
      </c>
      <c r="L111" s="82">
        <f t="shared" si="26"/>
        <v>0</v>
      </c>
      <c r="M111" s="82">
        <f t="shared" si="26"/>
        <v>0</v>
      </c>
      <c r="N111" s="82">
        <f t="shared" si="26"/>
        <v>0</v>
      </c>
      <c r="O111" s="82">
        <f t="shared" si="26"/>
        <v>0</v>
      </c>
      <c r="P111" s="82">
        <f t="shared" si="26"/>
        <v>0</v>
      </c>
      <c r="Q111" s="82">
        <f t="shared" si="26"/>
        <v>0</v>
      </c>
      <c r="R111" s="211"/>
      <c r="S111" s="178"/>
      <c r="T111" s="218"/>
      <c r="U111" s="218"/>
      <c r="V111" s="218"/>
      <c r="W111" s="218"/>
      <c r="X111" s="218"/>
      <c r="Y111" s="218"/>
      <c r="Z111" s="218"/>
      <c r="AA111" s="218"/>
      <c r="AB111" s="218"/>
      <c r="AC111" s="218"/>
      <c r="AD111" s="218"/>
      <c r="AE111" s="218"/>
      <c r="AF111" s="218"/>
      <c r="AG111" s="218"/>
      <c r="AH111" s="218"/>
      <c r="AI111" s="218"/>
      <c r="AJ111" s="218"/>
      <c r="AK111" s="218"/>
      <c r="AL111" s="218"/>
      <c r="AM111" s="218"/>
      <c r="AN111" s="218"/>
      <c r="AO111" s="218"/>
      <c r="AP111" s="218"/>
      <c r="AQ111" s="218"/>
      <c r="AR111" s="218"/>
      <c r="AS111" s="218"/>
      <c r="AT111" s="218"/>
      <c r="AU111" s="218"/>
      <c r="AV111" s="218"/>
      <c r="AW111" s="218"/>
      <c r="AX111" s="218"/>
      <c r="AY111" s="218"/>
      <c r="AZ111" s="218"/>
      <c r="BA111" s="218"/>
      <c r="BB111" s="218"/>
      <c r="BC111" s="218"/>
      <c r="BD111" s="218"/>
      <c r="BE111" s="218"/>
      <c r="BF111" s="218"/>
      <c r="BG111" s="218"/>
      <c r="BH111" s="218"/>
      <c r="BI111" s="218"/>
      <c r="BJ111" s="218"/>
      <c r="BK111" s="218"/>
      <c r="BL111" s="218"/>
      <c r="BM111" s="218"/>
      <c r="BN111" s="218"/>
      <c r="BO111" s="218"/>
      <c r="BP111" s="218"/>
      <c r="BQ111" s="218"/>
      <c r="BR111" s="218"/>
      <c r="BS111" s="218"/>
      <c r="BT111" s="218"/>
      <c r="BU111" s="218"/>
      <c r="BV111" s="218"/>
      <c r="BW111" s="218"/>
      <c r="BX111" s="218"/>
      <c r="BY111" s="218"/>
      <c r="BZ111" s="218"/>
      <c r="CA111" s="218"/>
      <c r="CB111" s="218"/>
      <c r="CC111" s="218"/>
      <c r="CD111" s="218"/>
      <c r="CE111" s="218"/>
      <c r="CF111" s="218"/>
      <c r="CG111" s="218"/>
      <c r="CH111" s="218"/>
      <c r="CI111" s="218"/>
      <c r="CJ111" s="218"/>
      <c r="CK111" s="218"/>
      <c r="CL111" s="218"/>
      <c r="CM111" s="218"/>
      <c r="CN111" s="218"/>
      <c r="CO111" s="218"/>
      <c r="CP111" s="218"/>
      <c r="CQ111" s="218"/>
      <c r="CR111" s="218"/>
      <c r="CS111" s="218"/>
      <c r="CT111" s="218"/>
      <c r="CU111" s="218"/>
      <c r="CV111" s="218"/>
      <c r="CW111" s="218"/>
      <c r="CX111" s="218"/>
      <c r="CY111" s="218"/>
      <c r="CZ111" s="218"/>
      <c r="DA111" s="218"/>
      <c r="DB111" s="218"/>
      <c r="DC111" s="218"/>
      <c r="DD111" s="218"/>
      <c r="DE111" s="218"/>
      <c r="DF111" s="218"/>
      <c r="DG111" s="218"/>
      <c r="DH111" s="218"/>
      <c r="DI111" s="218"/>
      <c r="DJ111" s="218"/>
      <c r="DK111" s="218"/>
      <c r="DL111" s="218"/>
      <c r="DM111" s="218"/>
      <c r="DN111" s="218"/>
      <c r="DO111" s="218"/>
      <c r="DP111" s="218"/>
      <c r="DQ111" s="218"/>
      <c r="DR111" s="218"/>
      <c r="DS111" s="218"/>
      <c r="DT111" s="218"/>
      <c r="DU111" s="218"/>
      <c r="DV111" s="218"/>
      <c r="DW111" s="218"/>
      <c r="DX111" s="218"/>
      <c r="DY111" s="218"/>
      <c r="DZ111" s="218"/>
      <c r="EA111" s="218"/>
      <c r="EB111" s="218"/>
      <c r="EC111" s="218"/>
      <c r="ED111" s="218"/>
      <c r="EE111" s="218"/>
      <c r="EF111" s="218"/>
      <c r="EG111" s="218"/>
      <c r="EH111" s="218"/>
      <c r="EI111" s="218"/>
      <c r="EJ111" s="218"/>
      <c r="EK111" s="218"/>
      <c r="EL111" s="218"/>
      <c r="EM111" s="218"/>
      <c r="EN111" s="218"/>
      <c r="EO111" s="218"/>
      <c r="EP111" s="218"/>
      <c r="EQ111" s="218"/>
      <c r="ER111" s="218"/>
      <c r="ES111" s="218"/>
      <c r="ET111" s="218"/>
      <c r="EU111" s="218"/>
      <c r="EV111" s="218"/>
      <c r="EW111" s="218"/>
      <c r="EX111" s="218"/>
      <c r="EY111" s="218"/>
      <c r="EZ111" s="218"/>
      <c r="FA111" s="218"/>
      <c r="FB111" s="218"/>
      <c r="FC111" s="218"/>
      <c r="FD111" s="218"/>
      <c r="FE111" s="218"/>
      <c r="FF111" s="218"/>
      <c r="FG111" s="218"/>
      <c r="FH111" s="218"/>
      <c r="FI111" s="218"/>
      <c r="FJ111" s="218"/>
      <c r="FK111" s="218"/>
      <c r="FL111" s="218"/>
      <c r="FM111" s="218"/>
      <c r="FN111" s="218"/>
      <c r="FO111" s="218"/>
      <c r="FP111" s="218"/>
      <c r="FQ111" s="218"/>
      <c r="FR111" s="218"/>
      <c r="FS111" s="218"/>
      <c r="FT111" s="218"/>
      <c r="FU111" s="218"/>
      <c r="FV111" s="218"/>
      <c r="FW111" s="218"/>
      <c r="FX111" s="218"/>
      <c r="FY111" s="218"/>
      <c r="FZ111" s="218"/>
      <c r="GA111" s="218"/>
      <c r="GB111" s="218"/>
      <c r="GC111" s="218"/>
      <c r="GD111" s="218"/>
      <c r="GE111" s="218"/>
      <c r="GF111" s="218"/>
      <c r="GG111" s="218"/>
      <c r="GH111" s="218"/>
      <c r="GI111" s="218"/>
      <c r="GJ111" s="218"/>
      <c r="GK111" s="218"/>
      <c r="GL111" s="218"/>
      <c r="GM111" s="218"/>
      <c r="GN111" s="218"/>
      <c r="GO111" s="218"/>
      <c r="GP111" s="218"/>
      <c r="GQ111" s="218"/>
      <c r="GR111" s="218"/>
      <c r="GS111" s="218"/>
      <c r="GT111" s="218"/>
      <c r="GU111" s="218"/>
      <c r="GV111" s="218"/>
      <c r="GW111" s="218"/>
      <c r="GX111" s="218"/>
      <c r="GY111" s="218"/>
      <c r="GZ111" s="218"/>
      <c r="HA111" s="218"/>
      <c r="HB111" s="218"/>
      <c r="HC111" s="218"/>
      <c r="HD111" s="218"/>
      <c r="HE111" s="218"/>
      <c r="HF111" s="218"/>
      <c r="HG111" s="218"/>
      <c r="HH111" s="218"/>
      <c r="HI111" s="218"/>
      <c r="HJ111" s="218"/>
      <c r="HK111" s="218"/>
      <c r="HL111" s="218"/>
      <c r="HM111" s="218"/>
      <c r="HN111" s="218"/>
      <c r="HO111" s="218"/>
      <c r="HP111" s="218"/>
      <c r="HQ111" s="218"/>
      <c r="HR111" s="218"/>
      <c r="HS111" s="218"/>
      <c r="HT111" s="218"/>
      <c r="HU111" s="218"/>
      <c r="HV111" s="218"/>
      <c r="HW111" s="218"/>
      <c r="HX111" s="218"/>
      <c r="HY111" s="218"/>
      <c r="HZ111" s="218"/>
      <c r="IA111" s="218"/>
      <c r="IB111" s="218"/>
      <c r="IC111" s="218"/>
      <c r="ID111" s="218"/>
      <c r="IE111" s="218"/>
      <c r="IF111" s="218"/>
      <c r="IG111" s="218"/>
      <c r="IH111" s="218"/>
      <c r="II111" s="218"/>
      <c r="IJ111" s="218"/>
      <c r="IK111" s="218"/>
      <c r="IL111" s="218"/>
      <c r="IM111" s="218"/>
      <c r="IN111" s="218"/>
      <c r="IO111" s="218"/>
      <c r="IP111" s="218"/>
      <c r="IQ111" s="218"/>
      <c r="IR111" s="218"/>
      <c r="IS111" s="218"/>
      <c r="IT111" s="218"/>
      <c r="IU111" s="218"/>
      <c r="IV111" s="218"/>
    </row>
    <row r="112" s="215" customFormat="1" ht="30" customHeight="1" spans="1:256">
      <c r="A112" s="219">
        <v>108</v>
      </c>
      <c r="B112" s="46" t="s">
        <v>1199</v>
      </c>
      <c r="C112" s="44"/>
      <c r="D112" s="44"/>
      <c r="E112" s="44"/>
      <c r="F112" s="44" t="s">
        <v>28</v>
      </c>
      <c r="G112" s="197"/>
      <c r="H112" s="178"/>
      <c r="I112" s="197"/>
      <c r="J112" s="212"/>
      <c r="K112" s="212"/>
      <c r="L112" s="211"/>
      <c r="M112" s="211"/>
      <c r="N112" s="211"/>
      <c r="O112" s="211"/>
      <c r="P112" s="211"/>
      <c r="Q112" s="211"/>
      <c r="R112" s="211"/>
      <c r="S112" s="178"/>
      <c r="T112" s="218"/>
      <c r="U112" s="218"/>
      <c r="V112" s="218"/>
      <c r="W112" s="218"/>
      <c r="X112" s="218"/>
      <c r="Y112" s="218"/>
      <c r="Z112" s="218"/>
      <c r="AA112" s="218"/>
      <c r="AB112" s="218"/>
      <c r="AC112" s="218"/>
      <c r="AD112" s="218"/>
      <c r="AE112" s="218"/>
      <c r="AF112" s="218"/>
      <c r="AG112" s="218"/>
      <c r="AH112" s="218"/>
      <c r="AI112" s="218"/>
      <c r="AJ112" s="218"/>
      <c r="AK112" s="218"/>
      <c r="AL112" s="218"/>
      <c r="AM112" s="218"/>
      <c r="AN112" s="218"/>
      <c r="AO112" s="218"/>
      <c r="AP112" s="218"/>
      <c r="AQ112" s="218"/>
      <c r="AR112" s="218"/>
      <c r="AS112" s="218"/>
      <c r="AT112" s="218"/>
      <c r="AU112" s="218"/>
      <c r="AV112" s="218"/>
      <c r="AW112" s="218"/>
      <c r="AX112" s="218"/>
      <c r="AY112" s="218"/>
      <c r="AZ112" s="218"/>
      <c r="BA112" s="218"/>
      <c r="BB112" s="218"/>
      <c r="BC112" s="218"/>
      <c r="BD112" s="218"/>
      <c r="BE112" s="218"/>
      <c r="BF112" s="218"/>
      <c r="BG112" s="218"/>
      <c r="BH112" s="218"/>
      <c r="BI112" s="218"/>
      <c r="BJ112" s="218"/>
      <c r="BK112" s="218"/>
      <c r="BL112" s="218"/>
      <c r="BM112" s="218"/>
      <c r="BN112" s="218"/>
      <c r="BO112" s="218"/>
      <c r="BP112" s="218"/>
      <c r="BQ112" s="218"/>
      <c r="BR112" s="218"/>
      <c r="BS112" s="218"/>
      <c r="BT112" s="218"/>
      <c r="BU112" s="218"/>
      <c r="BV112" s="218"/>
      <c r="BW112" s="218"/>
      <c r="BX112" s="218"/>
      <c r="BY112" s="218"/>
      <c r="BZ112" s="218"/>
      <c r="CA112" s="218"/>
      <c r="CB112" s="218"/>
      <c r="CC112" s="218"/>
      <c r="CD112" s="218"/>
      <c r="CE112" s="218"/>
      <c r="CF112" s="218"/>
      <c r="CG112" s="218"/>
      <c r="CH112" s="218"/>
      <c r="CI112" s="218"/>
      <c r="CJ112" s="218"/>
      <c r="CK112" s="218"/>
      <c r="CL112" s="218"/>
      <c r="CM112" s="218"/>
      <c r="CN112" s="218"/>
      <c r="CO112" s="218"/>
      <c r="CP112" s="218"/>
      <c r="CQ112" s="218"/>
      <c r="CR112" s="218"/>
      <c r="CS112" s="218"/>
      <c r="CT112" s="218"/>
      <c r="CU112" s="218"/>
      <c r="CV112" s="218"/>
      <c r="CW112" s="218"/>
      <c r="CX112" s="218"/>
      <c r="CY112" s="218"/>
      <c r="CZ112" s="218"/>
      <c r="DA112" s="218"/>
      <c r="DB112" s="218"/>
      <c r="DC112" s="218"/>
      <c r="DD112" s="218"/>
      <c r="DE112" s="218"/>
      <c r="DF112" s="218"/>
      <c r="DG112" s="218"/>
      <c r="DH112" s="218"/>
      <c r="DI112" s="218"/>
      <c r="DJ112" s="218"/>
      <c r="DK112" s="218"/>
      <c r="DL112" s="218"/>
      <c r="DM112" s="218"/>
      <c r="DN112" s="218"/>
      <c r="DO112" s="218"/>
      <c r="DP112" s="218"/>
      <c r="DQ112" s="218"/>
      <c r="DR112" s="218"/>
      <c r="DS112" s="218"/>
      <c r="DT112" s="218"/>
      <c r="DU112" s="218"/>
      <c r="DV112" s="218"/>
      <c r="DW112" s="218"/>
      <c r="DX112" s="218"/>
      <c r="DY112" s="218"/>
      <c r="DZ112" s="218"/>
      <c r="EA112" s="218"/>
      <c r="EB112" s="218"/>
      <c r="EC112" s="218"/>
      <c r="ED112" s="218"/>
      <c r="EE112" s="218"/>
      <c r="EF112" s="218"/>
      <c r="EG112" s="218"/>
      <c r="EH112" s="218"/>
      <c r="EI112" s="218"/>
      <c r="EJ112" s="218"/>
      <c r="EK112" s="218"/>
      <c r="EL112" s="218"/>
      <c r="EM112" s="218"/>
      <c r="EN112" s="218"/>
      <c r="EO112" s="218"/>
      <c r="EP112" s="218"/>
      <c r="EQ112" s="218"/>
      <c r="ER112" s="218"/>
      <c r="ES112" s="218"/>
      <c r="ET112" s="218"/>
      <c r="EU112" s="218"/>
      <c r="EV112" s="218"/>
      <c r="EW112" s="218"/>
      <c r="EX112" s="218"/>
      <c r="EY112" s="218"/>
      <c r="EZ112" s="218"/>
      <c r="FA112" s="218"/>
      <c r="FB112" s="218"/>
      <c r="FC112" s="218"/>
      <c r="FD112" s="218"/>
      <c r="FE112" s="218"/>
      <c r="FF112" s="218"/>
      <c r="FG112" s="218"/>
      <c r="FH112" s="218"/>
      <c r="FI112" s="218"/>
      <c r="FJ112" s="218"/>
      <c r="FK112" s="218"/>
      <c r="FL112" s="218"/>
      <c r="FM112" s="218"/>
      <c r="FN112" s="218"/>
      <c r="FO112" s="218"/>
      <c r="FP112" s="218"/>
      <c r="FQ112" s="218"/>
      <c r="FR112" s="218"/>
      <c r="FS112" s="218"/>
      <c r="FT112" s="218"/>
      <c r="FU112" s="218"/>
      <c r="FV112" s="218"/>
      <c r="FW112" s="218"/>
      <c r="FX112" s="218"/>
      <c r="FY112" s="218"/>
      <c r="FZ112" s="218"/>
      <c r="GA112" s="218"/>
      <c r="GB112" s="218"/>
      <c r="GC112" s="218"/>
      <c r="GD112" s="218"/>
      <c r="GE112" s="218"/>
      <c r="GF112" s="218"/>
      <c r="GG112" s="218"/>
      <c r="GH112" s="218"/>
      <c r="GI112" s="218"/>
      <c r="GJ112" s="218"/>
      <c r="GK112" s="218"/>
      <c r="GL112" s="218"/>
      <c r="GM112" s="218"/>
      <c r="GN112" s="218"/>
      <c r="GO112" s="218"/>
      <c r="GP112" s="218"/>
      <c r="GQ112" s="218"/>
      <c r="GR112" s="218"/>
      <c r="GS112" s="218"/>
      <c r="GT112" s="218"/>
      <c r="GU112" s="218"/>
      <c r="GV112" s="218"/>
      <c r="GW112" s="218"/>
      <c r="GX112" s="218"/>
      <c r="GY112" s="218"/>
      <c r="GZ112" s="218"/>
      <c r="HA112" s="218"/>
      <c r="HB112" s="218"/>
      <c r="HC112" s="218"/>
      <c r="HD112" s="218"/>
      <c r="HE112" s="218"/>
      <c r="HF112" s="218"/>
      <c r="HG112" s="218"/>
      <c r="HH112" s="218"/>
      <c r="HI112" s="218"/>
      <c r="HJ112" s="218"/>
      <c r="HK112" s="218"/>
      <c r="HL112" s="218"/>
      <c r="HM112" s="218"/>
      <c r="HN112" s="218"/>
      <c r="HO112" s="218"/>
      <c r="HP112" s="218"/>
      <c r="HQ112" s="218"/>
      <c r="HR112" s="218"/>
      <c r="HS112" s="218"/>
      <c r="HT112" s="218"/>
      <c r="HU112" s="218"/>
      <c r="HV112" s="218"/>
      <c r="HW112" s="218"/>
      <c r="HX112" s="218"/>
      <c r="HY112" s="218"/>
      <c r="HZ112" s="218"/>
      <c r="IA112" s="218"/>
      <c r="IB112" s="218"/>
      <c r="IC112" s="218"/>
      <c r="ID112" s="218"/>
      <c r="IE112" s="218"/>
      <c r="IF112" s="218"/>
      <c r="IG112" s="218"/>
      <c r="IH112" s="218"/>
      <c r="II112" s="218"/>
      <c r="IJ112" s="218"/>
      <c r="IK112" s="218"/>
      <c r="IL112" s="218"/>
      <c r="IM112" s="218"/>
      <c r="IN112" s="218"/>
      <c r="IO112" s="218"/>
      <c r="IP112" s="218"/>
      <c r="IQ112" s="218"/>
      <c r="IR112" s="218"/>
      <c r="IS112" s="218"/>
      <c r="IT112" s="218"/>
      <c r="IU112" s="218"/>
      <c r="IV112" s="218"/>
    </row>
    <row r="113" s="215" customFormat="1" ht="30" customHeight="1" spans="1:256">
      <c r="A113" s="219">
        <v>109</v>
      </c>
      <c r="B113" s="46" t="s">
        <v>1200</v>
      </c>
      <c r="C113" s="44">
        <v>0</v>
      </c>
      <c r="D113" s="44"/>
      <c r="E113" s="44"/>
      <c r="F113" s="44">
        <v>0</v>
      </c>
      <c r="G113" s="44">
        <v>0</v>
      </c>
      <c r="H113" s="44"/>
      <c r="I113" s="44"/>
      <c r="J113" s="44">
        <v>0</v>
      </c>
      <c r="K113" s="44">
        <v>0</v>
      </c>
      <c r="L113" s="82">
        <v>0</v>
      </c>
      <c r="M113" s="82">
        <v>0</v>
      </c>
      <c r="N113" s="82">
        <v>0</v>
      </c>
      <c r="O113" s="82">
        <v>0</v>
      </c>
      <c r="P113" s="82">
        <v>0</v>
      </c>
      <c r="Q113" s="82">
        <v>0</v>
      </c>
      <c r="R113" s="211"/>
      <c r="S113" s="178"/>
      <c r="T113" s="218"/>
      <c r="U113" s="218"/>
      <c r="V113" s="218"/>
      <c r="W113" s="218"/>
      <c r="X113" s="218"/>
      <c r="Y113" s="218"/>
      <c r="Z113" s="218"/>
      <c r="AA113" s="218"/>
      <c r="AB113" s="218"/>
      <c r="AC113" s="218"/>
      <c r="AD113" s="218"/>
      <c r="AE113" s="218"/>
      <c r="AF113" s="218"/>
      <c r="AG113" s="218"/>
      <c r="AH113" s="218"/>
      <c r="AI113" s="218"/>
      <c r="AJ113" s="218"/>
      <c r="AK113" s="218"/>
      <c r="AL113" s="218"/>
      <c r="AM113" s="218"/>
      <c r="AN113" s="218"/>
      <c r="AO113" s="218"/>
      <c r="AP113" s="218"/>
      <c r="AQ113" s="218"/>
      <c r="AR113" s="218"/>
      <c r="AS113" s="218"/>
      <c r="AT113" s="218"/>
      <c r="AU113" s="218"/>
      <c r="AV113" s="218"/>
      <c r="AW113" s="218"/>
      <c r="AX113" s="218"/>
      <c r="AY113" s="218"/>
      <c r="AZ113" s="218"/>
      <c r="BA113" s="218"/>
      <c r="BB113" s="218"/>
      <c r="BC113" s="218"/>
      <c r="BD113" s="218"/>
      <c r="BE113" s="218"/>
      <c r="BF113" s="218"/>
      <c r="BG113" s="218"/>
      <c r="BH113" s="218"/>
      <c r="BI113" s="218"/>
      <c r="BJ113" s="218"/>
      <c r="BK113" s="218"/>
      <c r="BL113" s="218"/>
      <c r="BM113" s="218"/>
      <c r="BN113" s="218"/>
      <c r="BO113" s="218"/>
      <c r="BP113" s="218"/>
      <c r="BQ113" s="218"/>
      <c r="BR113" s="218"/>
      <c r="BS113" s="218"/>
      <c r="BT113" s="218"/>
      <c r="BU113" s="218"/>
      <c r="BV113" s="218"/>
      <c r="BW113" s="218"/>
      <c r="BX113" s="218"/>
      <c r="BY113" s="218"/>
      <c r="BZ113" s="218"/>
      <c r="CA113" s="218"/>
      <c r="CB113" s="218"/>
      <c r="CC113" s="218"/>
      <c r="CD113" s="218"/>
      <c r="CE113" s="218"/>
      <c r="CF113" s="218"/>
      <c r="CG113" s="218"/>
      <c r="CH113" s="218"/>
      <c r="CI113" s="218"/>
      <c r="CJ113" s="218"/>
      <c r="CK113" s="218"/>
      <c r="CL113" s="218"/>
      <c r="CM113" s="218"/>
      <c r="CN113" s="218"/>
      <c r="CO113" s="218"/>
      <c r="CP113" s="218"/>
      <c r="CQ113" s="218"/>
      <c r="CR113" s="218"/>
      <c r="CS113" s="218"/>
      <c r="CT113" s="218"/>
      <c r="CU113" s="218"/>
      <c r="CV113" s="218"/>
      <c r="CW113" s="218"/>
      <c r="CX113" s="218"/>
      <c r="CY113" s="218"/>
      <c r="CZ113" s="218"/>
      <c r="DA113" s="218"/>
      <c r="DB113" s="218"/>
      <c r="DC113" s="218"/>
      <c r="DD113" s="218"/>
      <c r="DE113" s="218"/>
      <c r="DF113" s="218"/>
      <c r="DG113" s="218"/>
      <c r="DH113" s="218"/>
      <c r="DI113" s="218"/>
      <c r="DJ113" s="218"/>
      <c r="DK113" s="218"/>
      <c r="DL113" s="218"/>
      <c r="DM113" s="218"/>
      <c r="DN113" s="218"/>
      <c r="DO113" s="218"/>
      <c r="DP113" s="218"/>
      <c r="DQ113" s="218"/>
      <c r="DR113" s="218"/>
      <c r="DS113" s="218"/>
      <c r="DT113" s="218"/>
      <c r="DU113" s="218"/>
      <c r="DV113" s="218"/>
      <c r="DW113" s="218"/>
      <c r="DX113" s="218"/>
      <c r="DY113" s="218"/>
      <c r="DZ113" s="218"/>
      <c r="EA113" s="218"/>
      <c r="EB113" s="218"/>
      <c r="EC113" s="218"/>
      <c r="ED113" s="218"/>
      <c r="EE113" s="218"/>
      <c r="EF113" s="218"/>
      <c r="EG113" s="218"/>
      <c r="EH113" s="218"/>
      <c r="EI113" s="218"/>
      <c r="EJ113" s="218"/>
      <c r="EK113" s="218"/>
      <c r="EL113" s="218"/>
      <c r="EM113" s="218"/>
      <c r="EN113" s="218"/>
      <c r="EO113" s="218"/>
      <c r="EP113" s="218"/>
      <c r="EQ113" s="218"/>
      <c r="ER113" s="218"/>
      <c r="ES113" s="218"/>
      <c r="ET113" s="218"/>
      <c r="EU113" s="218"/>
      <c r="EV113" s="218"/>
      <c r="EW113" s="218"/>
      <c r="EX113" s="218"/>
      <c r="EY113" s="218"/>
      <c r="EZ113" s="218"/>
      <c r="FA113" s="218"/>
      <c r="FB113" s="218"/>
      <c r="FC113" s="218"/>
      <c r="FD113" s="218"/>
      <c r="FE113" s="218"/>
      <c r="FF113" s="218"/>
      <c r="FG113" s="218"/>
      <c r="FH113" s="218"/>
      <c r="FI113" s="218"/>
      <c r="FJ113" s="218"/>
      <c r="FK113" s="218"/>
      <c r="FL113" s="218"/>
      <c r="FM113" s="218"/>
      <c r="FN113" s="218"/>
      <c r="FO113" s="218"/>
      <c r="FP113" s="218"/>
      <c r="FQ113" s="218"/>
      <c r="FR113" s="218"/>
      <c r="FS113" s="218"/>
      <c r="FT113" s="218"/>
      <c r="FU113" s="218"/>
      <c r="FV113" s="218"/>
      <c r="FW113" s="218"/>
      <c r="FX113" s="218"/>
      <c r="FY113" s="218"/>
      <c r="FZ113" s="218"/>
      <c r="GA113" s="218"/>
      <c r="GB113" s="218"/>
      <c r="GC113" s="218"/>
      <c r="GD113" s="218"/>
      <c r="GE113" s="218"/>
      <c r="GF113" s="218"/>
      <c r="GG113" s="218"/>
      <c r="GH113" s="218"/>
      <c r="GI113" s="218"/>
      <c r="GJ113" s="218"/>
      <c r="GK113" s="218"/>
      <c r="GL113" s="218"/>
      <c r="GM113" s="218"/>
      <c r="GN113" s="218"/>
      <c r="GO113" s="218"/>
      <c r="GP113" s="218"/>
      <c r="GQ113" s="218"/>
      <c r="GR113" s="218"/>
      <c r="GS113" s="218"/>
      <c r="GT113" s="218"/>
      <c r="GU113" s="218"/>
      <c r="GV113" s="218"/>
      <c r="GW113" s="218"/>
      <c r="GX113" s="218"/>
      <c r="GY113" s="218"/>
      <c r="GZ113" s="218"/>
      <c r="HA113" s="218"/>
      <c r="HB113" s="218"/>
      <c r="HC113" s="218"/>
      <c r="HD113" s="218"/>
      <c r="HE113" s="218"/>
      <c r="HF113" s="218"/>
      <c r="HG113" s="218"/>
      <c r="HH113" s="218"/>
      <c r="HI113" s="218"/>
      <c r="HJ113" s="218"/>
      <c r="HK113" s="218"/>
      <c r="HL113" s="218"/>
      <c r="HM113" s="218"/>
      <c r="HN113" s="218"/>
      <c r="HO113" s="218"/>
      <c r="HP113" s="218"/>
      <c r="HQ113" s="218"/>
      <c r="HR113" s="218"/>
      <c r="HS113" s="218"/>
      <c r="HT113" s="218"/>
      <c r="HU113" s="218"/>
      <c r="HV113" s="218"/>
      <c r="HW113" s="218"/>
      <c r="HX113" s="218"/>
      <c r="HY113" s="218"/>
      <c r="HZ113" s="218"/>
      <c r="IA113" s="218"/>
      <c r="IB113" s="218"/>
      <c r="IC113" s="218"/>
      <c r="ID113" s="218"/>
      <c r="IE113" s="218"/>
      <c r="IF113" s="218"/>
      <c r="IG113" s="218"/>
      <c r="IH113" s="218"/>
      <c r="II113" s="218"/>
      <c r="IJ113" s="218"/>
      <c r="IK113" s="218"/>
      <c r="IL113" s="218"/>
      <c r="IM113" s="218"/>
      <c r="IN113" s="218"/>
      <c r="IO113" s="218"/>
      <c r="IP113" s="218"/>
      <c r="IQ113" s="218"/>
      <c r="IR113" s="218"/>
      <c r="IS113" s="218"/>
      <c r="IT113" s="218"/>
      <c r="IU113" s="218"/>
      <c r="IV113" s="218"/>
    </row>
    <row r="114" s="215" customFormat="1" ht="30" customHeight="1" spans="1:256">
      <c r="A114" s="219">
        <v>110</v>
      </c>
      <c r="B114" s="46" t="s">
        <v>1201</v>
      </c>
      <c r="C114" s="44"/>
      <c r="D114" s="44"/>
      <c r="E114" s="44"/>
      <c r="F114" s="44" t="s">
        <v>141</v>
      </c>
      <c r="G114" s="197"/>
      <c r="H114" s="178"/>
      <c r="I114" s="197"/>
      <c r="J114" s="212"/>
      <c r="K114" s="212"/>
      <c r="L114" s="211"/>
      <c r="M114" s="211"/>
      <c r="N114" s="211"/>
      <c r="O114" s="211"/>
      <c r="P114" s="211"/>
      <c r="Q114" s="211"/>
      <c r="R114" s="211"/>
      <c r="S114" s="178"/>
      <c r="T114" s="218"/>
      <c r="U114" s="218"/>
      <c r="V114" s="218"/>
      <c r="W114" s="218"/>
      <c r="X114" s="218"/>
      <c r="Y114" s="218"/>
      <c r="Z114" s="218"/>
      <c r="AA114" s="218"/>
      <c r="AB114" s="218"/>
      <c r="AC114" s="218"/>
      <c r="AD114" s="218"/>
      <c r="AE114" s="218"/>
      <c r="AF114" s="218"/>
      <c r="AG114" s="218"/>
      <c r="AH114" s="218"/>
      <c r="AI114" s="218"/>
      <c r="AJ114" s="218"/>
      <c r="AK114" s="218"/>
      <c r="AL114" s="218"/>
      <c r="AM114" s="218"/>
      <c r="AN114" s="218"/>
      <c r="AO114" s="218"/>
      <c r="AP114" s="218"/>
      <c r="AQ114" s="218"/>
      <c r="AR114" s="218"/>
      <c r="AS114" s="218"/>
      <c r="AT114" s="218"/>
      <c r="AU114" s="218"/>
      <c r="AV114" s="218"/>
      <c r="AW114" s="218"/>
      <c r="AX114" s="218"/>
      <c r="AY114" s="218"/>
      <c r="AZ114" s="218"/>
      <c r="BA114" s="218"/>
      <c r="BB114" s="218"/>
      <c r="BC114" s="218"/>
      <c r="BD114" s="218"/>
      <c r="BE114" s="218"/>
      <c r="BF114" s="218"/>
      <c r="BG114" s="218"/>
      <c r="BH114" s="218"/>
      <c r="BI114" s="218"/>
      <c r="BJ114" s="218"/>
      <c r="BK114" s="218"/>
      <c r="BL114" s="218"/>
      <c r="BM114" s="218"/>
      <c r="BN114" s="218"/>
      <c r="BO114" s="218"/>
      <c r="BP114" s="218"/>
      <c r="BQ114" s="218"/>
      <c r="BR114" s="218"/>
      <c r="BS114" s="218"/>
      <c r="BT114" s="218"/>
      <c r="BU114" s="218"/>
      <c r="BV114" s="218"/>
      <c r="BW114" s="218"/>
      <c r="BX114" s="218"/>
      <c r="BY114" s="218"/>
      <c r="BZ114" s="218"/>
      <c r="CA114" s="218"/>
      <c r="CB114" s="218"/>
      <c r="CC114" s="218"/>
      <c r="CD114" s="218"/>
      <c r="CE114" s="218"/>
      <c r="CF114" s="218"/>
      <c r="CG114" s="218"/>
      <c r="CH114" s="218"/>
      <c r="CI114" s="218"/>
      <c r="CJ114" s="218"/>
      <c r="CK114" s="218"/>
      <c r="CL114" s="218"/>
      <c r="CM114" s="218"/>
      <c r="CN114" s="218"/>
      <c r="CO114" s="218"/>
      <c r="CP114" s="218"/>
      <c r="CQ114" s="218"/>
      <c r="CR114" s="218"/>
      <c r="CS114" s="218"/>
      <c r="CT114" s="218"/>
      <c r="CU114" s="218"/>
      <c r="CV114" s="218"/>
      <c r="CW114" s="218"/>
      <c r="CX114" s="218"/>
      <c r="CY114" s="218"/>
      <c r="CZ114" s="218"/>
      <c r="DA114" s="218"/>
      <c r="DB114" s="218"/>
      <c r="DC114" s="218"/>
      <c r="DD114" s="218"/>
      <c r="DE114" s="218"/>
      <c r="DF114" s="218"/>
      <c r="DG114" s="218"/>
      <c r="DH114" s="218"/>
      <c r="DI114" s="218"/>
      <c r="DJ114" s="218"/>
      <c r="DK114" s="218"/>
      <c r="DL114" s="218"/>
      <c r="DM114" s="218"/>
      <c r="DN114" s="218"/>
      <c r="DO114" s="218"/>
      <c r="DP114" s="218"/>
      <c r="DQ114" s="218"/>
      <c r="DR114" s="218"/>
      <c r="DS114" s="218"/>
      <c r="DT114" s="218"/>
      <c r="DU114" s="218"/>
      <c r="DV114" s="218"/>
      <c r="DW114" s="218"/>
      <c r="DX114" s="218"/>
      <c r="DY114" s="218"/>
      <c r="DZ114" s="218"/>
      <c r="EA114" s="218"/>
      <c r="EB114" s="218"/>
      <c r="EC114" s="218"/>
      <c r="ED114" s="218"/>
      <c r="EE114" s="218"/>
      <c r="EF114" s="218"/>
      <c r="EG114" s="218"/>
      <c r="EH114" s="218"/>
      <c r="EI114" s="218"/>
      <c r="EJ114" s="218"/>
      <c r="EK114" s="218"/>
      <c r="EL114" s="218"/>
      <c r="EM114" s="218"/>
      <c r="EN114" s="218"/>
      <c r="EO114" s="218"/>
      <c r="EP114" s="218"/>
      <c r="EQ114" s="218"/>
      <c r="ER114" s="218"/>
      <c r="ES114" s="218"/>
      <c r="ET114" s="218"/>
      <c r="EU114" s="218"/>
      <c r="EV114" s="218"/>
      <c r="EW114" s="218"/>
      <c r="EX114" s="218"/>
      <c r="EY114" s="218"/>
      <c r="EZ114" s="218"/>
      <c r="FA114" s="218"/>
      <c r="FB114" s="218"/>
      <c r="FC114" s="218"/>
      <c r="FD114" s="218"/>
      <c r="FE114" s="218"/>
      <c r="FF114" s="218"/>
      <c r="FG114" s="218"/>
      <c r="FH114" s="218"/>
      <c r="FI114" s="218"/>
      <c r="FJ114" s="218"/>
      <c r="FK114" s="218"/>
      <c r="FL114" s="218"/>
      <c r="FM114" s="218"/>
      <c r="FN114" s="218"/>
      <c r="FO114" s="218"/>
      <c r="FP114" s="218"/>
      <c r="FQ114" s="218"/>
      <c r="FR114" s="218"/>
      <c r="FS114" s="218"/>
      <c r="FT114" s="218"/>
      <c r="FU114" s="218"/>
      <c r="FV114" s="218"/>
      <c r="FW114" s="218"/>
      <c r="FX114" s="218"/>
      <c r="FY114" s="218"/>
      <c r="FZ114" s="218"/>
      <c r="GA114" s="218"/>
      <c r="GB114" s="218"/>
      <c r="GC114" s="218"/>
      <c r="GD114" s="218"/>
      <c r="GE114" s="218"/>
      <c r="GF114" s="218"/>
      <c r="GG114" s="218"/>
      <c r="GH114" s="218"/>
      <c r="GI114" s="218"/>
      <c r="GJ114" s="218"/>
      <c r="GK114" s="218"/>
      <c r="GL114" s="218"/>
      <c r="GM114" s="218"/>
      <c r="GN114" s="218"/>
      <c r="GO114" s="218"/>
      <c r="GP114" s="218"/>
      <c r="GQ114" s="218"/>
      <c r="GR114" s="218"/>
      <c r="GS114" s="218"/>
      <c r="GT114" s="218"/>
      <c r="GU114" s="218"/>
      <c r="GV114" s="218"/>
      <c r="GW114" s="218"/>
      <c r="GX114" s="218"/>
      <c r="GY114" s="218"/>
      <c r="GZ114" s="218"/>
      <c r="HA114" s="218"/>
      <c r="HB114" s="218"/>
      <c r="HC114" s="218"/>
      <c r="HD114" s="218"/>
      <c r="HE114" s="218"/>
      <c r="HF114" s="218"/>
      <c r="HG114" s="218"/>
      <c r="HH114" s="218"/>
      <c r="HI114" s="218"/>
      <c r="HJ114" s="218"/>
      <c r="HK114" s="218"/>
      <c r="HL114" s="218"/>
      <c r="HM114" s="218"/>
      <c r="HN114" s="218"/>
      <c r="HO114" s="218"/>
      <c r="HP114" s="218"/>
      <c r="HQ114" s="218"/>
      <c r="HR114" s="218"/>
      <c r="HS114" s="218"/>
      <c r="HT114" s="218"/>
      <c r="HU114" s="218"/>
      <c r="HV114" s="218"/>
      <c r="HW114" s="218"/>
      <c r="HX114" s="218"/>
      <c r="HY114" s="218"/>
      <c r="HZ114" s="218"/>
      <c r="IA114" s="218"/>
      <c r="IB114" s="218"/>
      <c r="IC114" s="218"/>
      <c r="ID114" s="218"/>
      <c r="IE114" s="218"/>
      <c r="IF114" s="218"/>
      <c r="IG114" s="218"/>
      <c r="IH114" s="218"/>
      <c r="II114" s="218"/>
      <c r="IJ114" s="218"/>
      <c r="IK114" s="218"/>
      <c r="IL114" s="218"/>
      <c r="IM114" s="218"/>
      <c r="IN114" s="218"/>
      <c r="IO114" s="218"/>
      <c r="IP114" s="218"/>
      <c r="IQ114" s="218"/>
      <c r="IR114" s="218"/>
      <c r="IS114" s="218"/>
      <c r="IT114" s="218"/>
      <c r="IU114" s="218"/>
      <c r="IV114" s="218"/>
    </row>
    <row r="115" s="215" customFormat="1" ht="30" customHeight="1" spans="1:256">
      <c r="A115" s="219">
        <v>111</v>
      </c>
      <c r="B115" s="46" t="s">
        <v>321</v>
      </c>
      <c r="C115" s="44">
        <f>C116+C117+C118</f>
        <v>0</v>
      </c>
      <c r="D115" s="44"/>
      <c r="E115" s="44"/>
      <c r="F115" s="44"/>
      <c r="G115" s="44"/>
      <c r="H115" s="44"/>
      <c r="I115" s="44"/>
      <c r="J115" s="44">
        <f t="shared" ref="D115:Q115" si="27">J116+J117+J118</f>
        <v>0</v>
      </c>
      <c r="K115" s="44">
        <f t="shared" si="27"/>
        <v>0</v>
      </c>
      <c r="L115" s="82">
        <f t="shared" si="27"/>
        <v>0</v>
      </c>
      <c r="M115" s="82">
        <f t="shared" si="27"/>
        <v>0</v>
      </c>
      <c r="N115" s="82">
        <f t="shared" si="27"/>
        <v>0</v>
      </c>
      <c r="O115" s="82">
        <f t="shared" si="27"/>
        <v>0</v>
      </c>
      <c r="P115" s="82">
        <f t="shared" si="27"/>
        <v>0</v>
      </c>
      <c r="Q115" s="82">
        <f t="shared" si="27"/>
        <v>0</v>
      </c>
      <c r="R115" s="211"/>
      <c r="S115" s="178"/>
      <c r="T115" s="218"/>
      <c r="U115" s="218"/>
      <c r="V115" s="218"/>
      <c r="W115" s="218"/>
      <c r="X115" s="218"/>
      <c r="Y115" s="218"/>
      <c r="Z115" s="218"/>
      <c r="AA115" s="218"/>
      <c r="AB115" s="218"/>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18"/>
      <c r="AY115" s="218"/>
      <c r="AZ115" s="218"/>
      <c r="BA115" s="218"/>
      <c r="BB115" s="218"/>
      <c r="BC115" s="218"/>
      <c r="BD115" s="218"/>
      <c r="BE115" s="218"/>
      <c r="BF115" s="218"/>
      <c r="BG115" s="218"/>
      <c r="BH115" s="218"/>
      <c r="BI115" s="218"/>
      <c r="BJ115" s="218"/>
      <c r="BK115" s="218"/>
      <c r="BL115" s="218"/>
      <c r="BM115" s="218"/>
      <c r="BN115" s="218"/>
      <c r="BO115" s="218"/>
      <c r="BP115" s="218"/>
      <c r="BQ115" s="218"/>
      <c r="BR115" s="218"/>
      <c r="BS115" s="218"/>
      <c r="BT115" s="218"/>
      <c r="BU115" s="218"/>
      <c r="BV115" s="218"/>
      <c r="BW115" s="218"/>
      <c r="BX115" s="218"/>
      <c r="BY115" s="218"/>
      <c r="BZ115" s="218"/>
      <c r="CA115" s="218"/>
      <c r="CB115" s="218"/>
      <c r="CC115" s="218"/>
      <c r="CD115" s="218"/>
      <c r="CE115" s="218"/>
      <c r="CF115" s="218"/>
      <c r="CG115" s="218"/>
      <c r="CH115" s="218"/>
      <c r="CI115" s="218"/>
      <c r="CJ115" s="218"/>
      <c r="CK115" s="218"/>
      <c r="CL115" s="218"/>
      <c r="CM115" s="218"/>
      <c r="CN115" s="218"/>
      <c r="CO115" s="218"/>
      <c r="CP115" s="218"/>
      <c r="CQ115" s="218"/>
      <c r="CR115" s="218"/>
      <c r="CS115" s="218"/>
      <c r="CT115" s="218"/>
      <c r="CU115" s="218"/>
      <c r="CV115" s="218"/>
      <c r="CW115" s="218"/>
      <c r="CX115" s="218"/>
      <c r="CY115" s="218"/>
      <c r="CZ115" s="218"/>
      <c r="DA115" s="218"/>
      <c r="DB115" s="218"/>
      <c r="DC115" s="218"/>
      <c r="DD115" s="218"/>
      <c r="DE115" s="218"/>
      <c r="DF115" s="218"/>
      <c r="DG115" s="218"/>
      <c r="DH115" s="218"/>
      <c r="DI115" s="218"/>
      <c r="DJ115" s="218"/>
      <c r="DK115" s="218"/>
      <c r="DL115" s="218"/>
      <c r="DM115" s="218"/>
      <c r="DN115" s="218"/>
      <c r="DO115" s="218"/>
      <c r="DP115" s="218"/>
      <c r="DQ115" s="218"/>
      <c r="DR115" s="218"/>
      <c r="DS115" s="218"/>
      <c r="DT115" s="218"/>
      <c r="DU115" s="218"/>
      <c r="DV115" s="218"/>
      <c r="DW115" s="218"/>
      <c r="DX115" s="218"/>
      <c r="DY115" s="218"/>
      <c r="DZ115" s="218"/>
      <c r="EA115" s="218"/>
      <c r="EB115" s="218"/>
      <c r="EC115" s="218"/>
      <c r="ED115" s="218"/>
      <c r="EE115" s="218"/>
      <c r="EF115" s="218"/>
      <c r="EG115" s="218"/>
      <c r="EH115" s="218"/>
      <c r="EI115" s="218"/>
      <c r="EJ115" s="218"/>
      <c r="EK115" s="218"/>
      <c r="EL115" s="218"/>
      <c r="EM115" s="218"/>
      <c r="EN115" s="218"/>
      <c r="EO115" s="218"/>
      <c r="EP115" s="218"/>
      <c r="EQ115" s="218"/>
      <c r="ER115" s="218"/>
      <c r="ES115" s="218"/>
      <c r="ET115" s="218"/>
      <c r="EU115" s="218"/>
      <c r="EV115" s="218"/>
      <c r="EW115" s="218"/>
      <c r="EX115" s="218"/>
      <c r="EY115" s="218"/>
      <c r="EZ115" s="218"/>
      <c r="FA115" s="218"/>
      <c r="FB115" s="218"/>
      <c r="FC115" s="218"/>
      <c r="FD115" s="218"/>
      <c r="FE115" s="218"/>
      <c r="FF115" s="218"/>
      <c r="FG115" s="218"/>
      <c r="FH115" s="218"/>
      <c r="FI115" s="218"/>
      <c r="FJ115" s="218"/>
      <c r="FK115" s="218"/>
      <c r="FL115" s="218"/>
      <c r="FM115" s="218"/>
      <c r="FN115" s="218"/>
      <c r="FO115" s="218"/>
      <c r="FP115" s="218"/>
      <c r="FQ115" s="218"/>
      <c r="FR115" s="218"/>
      <c r="FS115" s="218"/>
      <c r="FT115" s="218"/>
      <c r="FU115" s="218"/>
      <c r="FV115" s="218"/>
      <c r="FW115" s="218"/>
      <c r="FX115" s="218"/>
      <c r="FY115" s="218"/>
      <c r="FZ115" s="218"/>
      <c r="GA115" s="218"/>
      <c r="GB115" s="218"/>
      <c r="GC115" s="218"/>
      <c r="GD115" s="218"/>
      <c r="GE115" s="218"/>
      <c r="GF115" s="218"/>
      <c r="GG115" s="218"/>
      <c r="GH115" s="218"/>
      <c r="GI115" s="218"/>
      <c r="GJ115" s="218"/>
      <c r="GK115" s="218"/>
      <c r="GL115" s="218"/>
      <c r="GM115" s="218"/>
      <c r="GN115" s="218"/>
      <c r="GO115" s="218"/>
      <c r="GP115" s="218"/>
      <c r="GQ115" s="218"/>
      <c r="GR115" s="218"/>
      <c r="GS115" s="218"/>
      <c r="GT115" s="218"/>
      <c r="GU115" s="218"/>
      <c r="GV115" s="218"/>
      <c r="GW115" s="218"/>
      <c r="GX115" s="218"/>
      <c r="GY115" s="218"/>
      <c r="GZ115" s="218"/>
      <c r="HA115" s="218"/>
      <c r="HB115" s="218"/>
      <c r="HC115" s="218"/>
      <c r="HD115" s="218"/>
      <c r="HE115" s="218"/>
      <c r="HF115" s="218"/>
      <c r="HG115" s="218"/>
      <c r="HH115" s="218"/>
      <c r="HI115" s="218"/>
      <c r="HJ115" s="218"/>
      <c r="HK115" s="218"/>
      <c r="HL115" s="218"/>
      <c r="HM115" s="218"/>
      <c r="HN115" s="218"/>
      <c r="HO115" s="218"/>
      <c r="HP115" s="218"/>
      <c r="HQ115" s="218"/>
      <c r="HR115" s="218"/>
      <c r="HS115" s="218"/>
      <c r="HT115" s="218"/>
      <c r="HU115" s="218"/>
      <c r="HV115" s="218"/>
      <c r="HW115" s="218"/>
      <c r="HX115" s="218"/>
      <c r="HY115" s="218"/>
      <c r="HZ115" s="218"/>
      <c r="IA115" s="218"/>
      <c r="IB115" s="218"/>
      <c r="IC115" s="218"/>
      <c r="ID115" s="218"/>
      <c r="IE115" s="218"/>
      <c r="IF115" s="218"/>
      <c r="IG115" s="218"/>
      <c r="IH115" s="218"/>
      <c r="II115" s="218"/>
      <c r="IJ115" s="218"/>
      <c r="IK115" s="218"/>
      <c r="IL115" s="218"/>
      <c r="IM115" s="218"/>
      <c r="IN115" s="218"/>
      <c r="IO115" s="218"/>
      <c r="IP115" s="218"/>
      <c r="IQ115" s="218"/>
      <c r="IR115" s="218"/>
      <c r="IS115" s="218"/>
      <c r="IT115" s="218"/>
      <c r="IU115" s="218"/>
      <c r="IV115" s="218"/>
    </row>
    <row r="116" s="215" customFormat="1" ht="30" customHeight="1" spans="1:256">
      <c r="A116" s="219">
        <v>112</v>
      </c>
      <c r="B116" s="46" t="s">
        <v>1202</v>
      </c>
      <c r="C116" s="44"/>
      <c r="D116" s="44"/>
      <c r="E116" s="44"/>
      <c r="F116" s="44" t="s">
        <v>28</v>
      </c>
      <c r="G116" s="197"/>
      <c r="H116" s="178"/>
      <c r="I116" s="197"/>
      <c r="J116" s="212"/>
      <c r="K116" s="212"/>
      <c r="L116" s="211"/>
      <c r="M116" s="211"/>
      <c r="N116" s="211"/>
      <c r="O116" s="211"/>
      <c r="P116" s="211"/>
      <c r="Q116" s="211"/>
      <c r="R116" s="211"/>
      <c r="S116" s="178"/>
      <c r="T116" s="218"/>
      <c r="U116" s="218"/>
      <c r="V116" s="218"/>
      <c r="W116" s="218"/>
      <c r="X116" s="218"/>
      <c r="Y116" s="218"/>
      <c r="Z116" s="218"/>
      <c r="AA116" s="218"/>
      <c r="AB116" s="218"/>
      <c r="AC116" s="218"/>
      <c r="AD116" s="218"/>
      <c r="AE116" s="218"/>
      <c r="AF116" s="218"/>
      <c r="AG116" s="218"/>
      <c r="AH116" s="218"/>
      <c r="AI116" s="218"/>
      <c r="AJ116" s="218"/>
      <c r="AK116" s="218"/>
      <c r="AL116" s="218"/>
      <c r="AM116" s="218"/>
      <c r="AN116" s="218"/>
      <c r="AO116" s="218"/>
      <c r="AP116" s="218"/>
      <c r="AQ116" s="218"/>
      <c r="AR116" s="218"/>
      <c r="AS116" s="218"/>
      <c r="AT116" s="218"/>
      <c r="AU116" s="218"/>
      <c r="AV116" s="218"/>
      <c r="AW116" s="218"/>
      <c r="AX116" s="218"/>
      <c r="AY116" s="218"/>
      <c r="AZ116" s="218"/>
      <c r="BA116" s="218"/>
      <c r="BB116" s="218"/>
      <c r="BC116" s="218"/>
      <c r="BD116" s="218"/>
      <c r="BE116" s="218"/>
      <c r="BF116" s="218"/>
      <c r="BG116" s="218"/>
      <c r="BH116" s="218"/>
      <c r="BI116" s="218"/>
      <c r="BJ116" s="218"/>
      <c r="BK116" s="218"/>
      <c r="BL116" s="218"/>
      <c r="BM116" s="218"/>
      <c r="BN116" s="218"/>
      <c r="BO116" s="218"/>
      <c r="BP116" s="218"/>
      <c r="BQ116" s="218"/>
      <c r="BR116" s="218"/>
      <c r="BS116" s="218"/>
      <c r="BT116" s="218"/>
      <c r="BU116" s="218"/>
      <c r="BV116" s="218"/>
      <c r="BW116" s="218"/>
      <c r="BX116" s="218"/>
      <c r="BY116" s="218"/>
      <c r="BZ116" s="218"/>
      <c r="CA116" s="218"/>
      <c r="CB116" s="218"/>
      <c r="CC116" s="218"/>
      <c r="CD116" s="218"/>
      <c r="CE116" s="218"/>
      <c r="CF116" s="218"/>
      <c r="CG116" s="218"/>
      <c r="CH116" s="218"/>
      <c r="CI116" s="218"/>
      <c r="CJ116" s="218"/>
      <c r="CK116" s="218"/>
      <c r="CL116" s="218"/>
      <c r="CM116" s="218"/>
      <c r="CN116" s="218"/>
      <c r="CO116" s="218"/>
      <c r="CP116" s="218"/>
      <c r="CQ116" s="218"/>
      <c r="CR116" s="218"/>
      <c r="CS116" s="218"/>
      <c r="CT116" s="218"/>
      <c r="CU116" s="218"/>
      <c r="CV116" s="218"/>
      <c r="CW116" s="218"/>
      <c r="CX116" s="218"/>
      <c r="CY116" s="218"/>
      <c r="CZ116" s="218"/>
      <c r="DA116" s="218"/>
      <c r="DB116" s="218"/>
      <c r="DC116" s="218"/>
      <c r="DD116" s="218"/>
      <c r="DE116" s="218"/>
      <c r="DF116" s="218"/>
      <c r="DG116" s="218"/>
      <c r="DH116" s="218"/>
      <c r="DI116" s="218"/>
      <c r="DJ116" s="218"/>
      <c r="DK116" s="218"/>
      <c r="DL116" s="218"/>
      <c r="DM116" s="218"/>
      <c r="DN116" s="218"/>
      <c r="DO116" s="218"/>
      <c r="DP116" s="218"/>
      <c r="DQ116" s="218"/>
      <c r="DR116" s="218"/>
      <c r="DS116" s="218"/>
      <c r="DT116" s="218"/>
      <c r="DU116" s="218"/>
      <c r="DV116" s="218"/>
      <c r="DW116" s="218"/>
      <c r="DX116" s="218"/>
      <c r="DY116" s="218"/>
      <c r="DZ116" s="218"/>
      <c r="EA116" s="218"/>
      <c r="EB116" s="218"/>
      <c r="EC116" s="218"/>
      <c r="ED116" s="218"/>
      <c r="EE116" s="218"/>
      <c r="EF116" s="218"/>
      <c r="EG116" s="218"/>
      <c r="EH116" s="218"/>
      <c r="EI116" s="218"/>
      <c r="EJ116" s="218"/>
      <c r="EK116" s="218"/>
      <c r="EL116" s="218"/>
      <c r="EM116" s="218"/>
      <c r="EN116" s="218"/>
      <c r="EO116" s="218"/>
      <c r="EP116" s="218"/>
      <c r="EQ116" s="218"/>
      <c r="ER116" s="218"/>
      <c r="ES116" s="218"/>
      <c r="ET116" s="218"/>
      <c r="EU116" s="218"/>
      <c r="EV116" s="218"/>
      <c r="EW116" s="218"/>
      <c r="EX116" s="218"/>
      <c r="EY116" s="218"/>
      <c r="EZ116" s="218"/>
      <c r="FA116" s="218"/>
      <c r="FB116" s="218"/>
      <c r="FC116" s="218"/>
      <c r="FD116" s="218"/>
      <c r="FE116" s="218"/>
      <c r="FF116" s="218"/>
      <c r="FG116" s="218"/>
      <c r="FH116" s="218"/>
      <c r="FI116" s="218"/>
      <c r="FJ116" s="218"/>
      <c r="FK116" s="218"/>
      <c r="FL116" s="218"/>
      <c r="FM116" s="218"/>
      <c r="FN116" s="218"/>
      <c r="FO116" s="218"/>
      <c r="FP116" s="218"/>
      <c r="FQ116" s="218"/>
      <c r="FR116" s="218"/>
      <c r="FS116" s="218"/>
      <c r="FT116" s="218"/>
      <c r="FU116" s="218"/>
      <c r="FV116" s="218"/>
      <c r="FW116" s="218"/>
      <c r="FX116" s="218"/>
      <c r="FY116" s="218"/>
      <c r="FZ116" s="218"/>
      <c r="GA116" s="218"/>
      <c r="GB116" s="218"/>
      <c r="GC116" s="218"/>
      <c r="GD116" s="218"/>
      <c r="GE116" s="218"/>
      <c r="GF116" s="218"/>
      <c r="GG116" s="218"/>
      <c r="GH116" s="218"/>
      <c r="GI116" s="218"/>
      <c r="GJ116" s="218"/>
      <c r="GK116" s="218"/>
      <c r="GL116" s="218"/>
      <c r="GM116" s="218"/>
      <c r="GN116" s="218"/>
      <c r="GO116" s="218"/>
      <c r="GP116" s="218"/>
      <c r="GQ116" s="218"/>
      <c r="GR116" s="218"/>
      <c r="GS116" s="218"/>
      <c r="GT116" s="218"/>
      <c r="GU116" s="218"/>
      <c r="GV116" s="218"/>
      <c r="GW116" s="218"/>
      <c r="GX116" s="218"/>
      <c r="GY116" s="218"/>
      <c r="GZ116" s="218"/>
      <c r="HA116" s="218"/>
      <c r="HB116" s="218"/>
      <c r="HC116" s="218"/>
      <c r="HD116" s="218"/>
      <c r="HE116" s="218"/>
      <c r="HF116" s="218"/>
      <c r="HG116" s="218"/>
      <c r="HH116" s="218"/>
      <c r="HI116" s="218"/>
      <c r="HJ116" s="218"/>
      <c r="HK116" s="218"/>
      <c r="HL116" s="218"/>
      <c r="HM116" s="218"/>
      <c r="HN116" s="218"/>
      <c r="HO116" s="218"/>
      <c r="HP116" s="218"/>
      <c r="HQ116" s="218"/>
      <c r="HR116" s="218"/>
      <c r="HS116" s="218"/>
      <c r="HT116" s="218"/>
      <c r="HU116" s="218"/>
      <c r="HV116" s="218"/>
      <c r="HW116" s="218"/>
      <c r="HX116" s="218"/>
      <c r="HY116" s="218"/>
      <c r="HZ116" s="218"/>
      <c r="IA116" s="218"/>
      <c r="IB116" s="218"/>
      <c r="IC116" s="218"/>
      <c r="ID116" s="218"/>
      <c r="IE116" s="218"/>
      <c r="IF116" s="218"/>
      <c r="IG116" s="218"/>
      <c r="IH116" s="218"/>
      <c r="II116" s="218"/>
      <c r="IJ116" s="218"/>
      <c r="IK116" s="218"/>
      <c r="IL116" s="218"/>
      <c r="IM116" s="218"/>
      <c r="IN116" s="218"/>
      <c r="IO116" s="218"/>
      <c r="IP116" s="218"/>
      <c r="IQ116" s="218"/>
      <c r="IR116" s="218"/>
      <c r="IS116" s="218"/>
      <c r="IT116" s="218"/>
      <c r="IU116" s="218"/>
      <c r="IV116" s="218"/>
    </row>
    <row r="117" s="215" customFormat="1" ht="30" customHeight="1" spans="1:256">
      <c r="A117" s="219">
        <v>113</v>
      </c>
      <c r="B117" s="46" t="s">
        <v>1203</v>
      </c>
      <c r="C117" s="44"/>
      <c r="D117" s="44"/>
      <c r="E117" s="44"/>
      <c r="F117" s="44" t="s">
        <v>324</v>
      </c>
      <c r="G117" s="197"/>
      <c r="H117" s="178"/>
      <c r="I117" s="197"/>
      <c r="J117" s="212"/>
      <c r="K117" s="212"/>
      <c r="L117" s="211"/>
      <c r="M117" s="211"/>
      <c r="N117" s="211"/>
      <c r="O117" s="211"/>
      <c r="P117" s="211"/>
      <c r="Q117" s="211"/>
      <c r="R117" s="211"/>
      <c r="S117" s="178"/>
      <c r="T117" s="218"/>
      <c r="U117" s="218"/>
      <c r="V117" s="218"/>
      <c r="W117" s="218"/>
      <c r="X117" s="218"/>
      <c r="Y117" s="218"/>
      <c r="Z117" s="218"/>
      <c r="AA117" s="218"/>
      <c r="AB117" s="218"/>
      <c r="AC117" s="218"/>
      <c r="AD117" s="218"/>
      <c r="AE117" s="218"/>
      <c r="AF117" s="218"/>
      <c r="AG117" s="218"/>
      <c r="AH117" s="218"/>
      <c r="AI117" s="218"/>
      <c r="AJ117" s="218"/>
      <c r="AK117" s="218"/>
      <c r="AL117" s="218"/>
      <c r="AM117" s="218"/>
      <c r="AN117" s="218"/>
      <c r="AO117" s="218"/>
      <c r="AP117" s="218"/>
      <c r="AQ117" s="218"/>
      <c r="AR117" s="218"/>
      <c r="AS117" s="218"/>
      <c r="AT117" s="218"/>
      <c r="AU117" s="218"/>
      <c r="AV117" s="218"/>
      <c r="AW117" s="218"/>
      <c r="AX117" s="218"/>
      <c r="AY117" s="218"/>
      <c r="AZ117" s="218"/>
      <c r="BA117" s="218"/>
      <c r="BB117" s="218"/>
      <c r="BC117" s="218"/>
      <c r="BD117" s="218"/>
      <c r="BE117" s="218"/>
      <c r="BF117" s="218"/>
      <c r="BG117" s="218"/>
      <c r="BH117" s="218"/>
      <c r="BI117" s="218"/>
      <c r="BJ117" s="218"/>
      <c r="BK117" s="218"/>
      <c r="BL117" s="218"/>
      <c r="BM117" s="218"/>
      <c r="BN117" s="218"/>
      <c r="BO117" s="218"/>
      <c r="BP117" s="218"/>
      <c r="BQ117" s="218"/>
      <c r="BR117" s="218"/>
      <c r="BS117" s="218"/>
      <c r="BT117" s="218"/>
      <c r="BU117" s="218"/>
      <c r="BV117" s="218"/>
      <c r="BW117" s="218"/>
      <c r="BX117" s="218"/>
      <c r="BY117" s="218"/>
      <c r="BZ117" s="218"/>
      <c r="CA117" s="218"/>
      <c r="CB117" s="218"/>
      <c r="CC117" s="218"/>
      <c r="CD117" s="218"/>
      <c r="CE117" s="218"/>
      <c r="CF117" s="218"/>
      <c r="CG117" s="218"/>
      <c r="CH117" s="218"/>
      <c r="CI117" s="218"/>
      <c r="CJ117" s="218"/>
      <c r="CK117" s="218"/>
      <c r="CL117" s="218"/>
      <c r="CM117" s="218"/>
      <c r="CN117" s="218"/>
      <c r="CO117" s="218"/>
      <c r="CP117" s="218"/>
      <c r="CQ117" s="218"/>
      <c r="CR117" s="218"/>
      <c r="CS117" s="218"/>
      <c r="CT117" s="218"/>
      <c r="CU117" s="218"/>
      <c r="CV117" s="218"/>
      <c r="CW117" s="218"/>
      <c r="CX117" s="218"/>
      <c r="CY117" s="218"/>
      <c r="CZ117" s="218"/>
      <c r="DA117" s="218"/>
      <c r="DB117" s="218"/>
      <c r="DC117" s="218"/>
      <c r="DD117" s="218"/>
      <c r="DE117" s="218"/>
      <c r="DF117" s="218"/>
      <c r="DG117" s="218"/>
      <c r="DH117" s="218"/>
      <c r="DI117" s="218"/>
      <c r="DJ117" s="218"/>
      <c r="DK117" s="218"/>
      <c r="DL117" s="218"/>
      <c r="DM117" s="218"/>
      <c r="DN117" s="218"/>
      <c r="DO117" s="218"/>
      <c r="DP117" s="218"/>
      <c r="DQ117" s="218"/>
      <c r="DR117" s="218"/>
      <c r="DS117" s="218"/>
      <c r="DT117" s="218"/>
      <c r="DU117" s="218"/>
      <c r="DV117" s="218"/>
      <c r="DW117" s="218"/>
      <c r="DX117" s="218"/>
      <c r="DY117" s="218"/>
      <c r="DZ117" s="218"/>
      <c r="EA117" s="218"/>
      <c r="EB117" s="218"/>
      <c r="EC117" s="218"/>
      <c r="ED117" s="218"/>
      <c r="EE117" s="218"/>
      <c r="EF117" s="218"/>
      <c r="EG117" s="218"/>
      <c r="EH117" s="218"/>
      <c r="EI117" s="218"/>
      <c r="EJ117" s="218"/>
      <c r="EK117" s="218"/>
      <c r="EL117" s="218"/>
      <c r="EM117" s="218"/>
      <c r="EN117" s="218"/>
      <c r="EO117" s="218"/>
      <c r="EP117" s="218"/>
      <c r="EQ117" s="218"/>
      <c r="ER117" s="218"/>
      <c r="ES117" s="218"/>
      <c r="ET117" s="218"/>
      <c r="EU117" s="218"/>
      <c r="EV117" s="218"/>
      <c r="EW117" s="218"/>
      <c r="EX117" s="218"/>
      <c r="EY117" s="218"/>
      <c r="EZ117" s="218"/>
      <c r="FA117" s="218"/>
      <c r="FB117" s="218"/>
      <c r="FC117" s="218"/>
      <c r="FD117" s="218"/>
      <c r="FE117" s="218"/>
      <c r="FF117" s="218"/>
      <c r="FG117" s="218"/>
      <c r="FH117" s="218"/>
      <c r="FI117" s="218"/>
      <c r="FJ117" s="218"/>
      <c r="FK117" s="218"/>
      <c r="FL117" s="218"/>
      <c r="FM117" s="218"/>
      <c r="FN117" s="218"/>
      <c r="FO117" s="218"/>
      <c r="FP117" s="218"/>
      <c r="FQ117" s="218"/>
      <c r="FR117" s="218"/>
      <c r="FS117" s="218"/>
      <c r="FT117" s="218"/>
      <c r="FU117" s="218"/>
      <c r="FV117" s="218"/>
      <c r="FW117" s="218"/>
      <c r="FX117" s="218"/>
      <c r="FY117" s="218"/>
      <c r="FZ117" s="218"/>
      <c r="GA117" s="218"/>
      <c r="GB117" s="218"/>
      <c r="GC117" s="218"/>
      <c r="GD117" s="218"/>
      <c r="GE117" s="218"/>
      <c r="GF117" s="218"/>
      <c r="GG117" s="218"/>
      <c r="GH117" s="218"/>
      <c r="GI117" s="218"/>
      <c r="GJ117" s="218"/>
      <c r="GK117" s="218"/>
      <c r="GL117" s="218"/>
      <c r="GM117" s="218"/>
      <c r="GN117" s="218"/>
      <c r="GO117" s="218"/>
      <c r="GP117" s="218"/>
      <c r="GQ117" s="218"/>
      <c r="GR117" s="218"/>
      <c r="GS117" s="218"/>
      <c r="GT117" s="218"/>
      <c r="GU117" s="218"/>
      <c r="GV117" s="218"/>
      <c r="GW117" s="218"/>
      <c r="GX117" s="218"/>
      <c r="GY117" s="218"/>
      <c r="GZ117" s="218"/>
      <c r="HA117" s="218"/>
      <c r="HB117" s="218"/>
      <c r="HC117" s="218"/>
      <c r="HD117" s="218"/>
      <c r="HE117" s="218"/>
      <c r="HF117" s="218"/>
      <c r="HG117" s="218"/>
      <c r="HH117" s="218"/>
      <c r="HI117" s="218"/>
      <c r="HJ117" s="218"/>
      <c r="HK117" s="218"/>
      <c r="HL117" s="218"/>
      <c r="HM117" s="218"/>
      <c r="HN117" s="218"/>
      <c r="HO117" s="218"/>
      <c r="HP117" s="218"/>
      <c r="HQ117" s="218"/>
      <c r="HR117" s="218"/>
      <c r="HS117" s="218"/>
      <c r="HT117" s="218"/>
      <c r="HU117" s="218"/>
      <c r="HV117" s="218"/>
      <c r="HW117" s="218"/>
      <c r="HX117" s="218"/>
      <c r="HY117" s="218"/>
      <c r="HZ117" s="218"/>
      <c r="IA117" s="218"/>
      <c r="IB117" s="218"/>
      <c r="IC117" s="218"/>
      <c r="ID117" s="218"/>
      <c r="IE117" s="218"/>
      <c r="IF117" s="218"/>
      <c r="IG117" s="218"/>
      <c r="IH117" s="218"/>
      <c r="II117" s="218"/>
      <c r="IJ117" s="218"/>
      <c r="IK117" s="218"/>
      <c r="IL117" s="218"/>
      <c r="IM117" s="218"/>
      <c r="IN117" s="218"/>
      <c r="IO117" s="218"/>
      <c r="IP117" s="218"/>
      <c r="IQ117" s="218"/>
      <c r="IR117" s="218"/>
      <c r="IS117" s="218"/>
      <c r="IT117" s="218"/>
      <c r="IU117" s="218"/>
      <c r="IV117" s="218"/>
    </row>
    <row r="118" s="215" customFormat="1" ht="30" customHeight="1" spans="1:256">
      <c r="A118" s="219">
        <v>114</v>
      </c>
      <c r="B118" s="46" t="s">
        <v>1204</v>
      </c>
      <c r="C118" s="44"/>
      <c r="D118" s="44"/>
      <c r="E118" s="44"/>
      <c r="F118" s="44" t="s">
        <v>185</v>
      </c>
      <c r="G118" s="197"/>
      <c r="H118" s="178"/>
      <c r="I118" s="197"/>
      <c r="J118" s="212"/>
      <c r="K118" s="212"/>
      <c r="L118" s="211"/>
      <c r="M118" s="211"/>
      <c r="N118" s="211"/>
      <c r="O118" s="211"/>
      <c r="P118" s="211"/>
      <c r="Q118" s="211"/>
      <c r="R118" s="211"/>
      <c r="S118" s="178"/>
      <c r="T118" s="218"/>
      <c r="U118" s="218"/>
      <c r="V118" s="218"/>
      <c r="W118" s="218"/>
      <c r="X118" s="218"/>
      <c r="Y118" s="218"/>
      <c r="Z118" s="218"/>
      <c r="AA118" s="218"/>
      <c r="AB118" s="218"/>
      <c r="AC118" s="218"/>
      <c r="AD118" s="218"/>
      <c r="AE118" s="218"/>
      <c r="AF118" s="218"/>
      <c r="AG118" s="218"/>
      <c r="AH118" s="218"/>
      <c r="AI118" s="218"/>
      <c r="AJ118" s="218"/>
      <c r="AK118" s="218"/>
      <c r="AL118" s="218"/>
      <c r="AM118" s="218"/>
      <c r="AN118" s="218"/>
      <c r="AO118" s="218"/>
      <c r="AP118" s="218"/>
      <c r="AQ118" s="218"/>
      <c r="AR118" s="218"/>
      <c r="AS118" s="218"/>
      <c r="AT118" s="218"/>
      <c r="AU118" s="218"/>
      <c r="AV118" s="218"/>
      <c r="AW118" s="218"/>
      <c r="AX118" s="218"/>
      <c r="AY118" s="218"/>
      <c r="AZ118" s="218"/>
      <c r="BA118" s="218"/>
      <c r="BB118" s="218"/>
      <c r="BC118" s="218"/>
      <c r="BD118" s="218"/>
      <c r="BE118" s="218"/>
      <c r="BF118" s="218"/>
      <c r="BG118" s="218"/>
      <c r="BH118" s="218"/>
      <c r="BI118" s="218"/>
      <c r="BJ118" s="218"/>
      <c r="BK118" s="218"/>
      <c r="BL118" s="218"/>
      <c r="BM118" s="218"/>
      <c r="BN118" s="218"/>
      <c r="BO118" s="218"/>
      <c r="BP118" s="218"/>
      <c r="BQ118" s="218"/>
      <c r="BR118" s="218"/>
      <c r="BS118" s="218"/>
      <c r="BT118" s="218"/>
      <c r="BU118" s="218"/>
      <c r="BV118" s="218"/>
      <c r="BW118" s="218"/>
      <c r="BX118" s="218"/>
      <c r="BY118" s="218"/>
      <c r="BZ118" s="218"/>
      <c r="CA118" s="218"/>
      <c r="CB118" s="218"/>
      <c r="CC118" s="218"/>
      <c r="CD118" s="218"/>
      <c r="CE118" s="218"/>
      <c r="CF118" s="218"/>
      <c r="CG118" s="218"/>
      <c r="CH118" s="218"/>
      <c r="CI118" s="218"/>
      <c r="CJ118" s="218"/>
      <c r="CK118" s="218"/>
      <c r="CL118" s="218"/>
      <c r="CM118" s="218"/>
      <c r="CN118" s="218"/>
      <c r="CO118" s="218"/>
      <c r="CP118" s="218"/>
      <c r="CQ118" s="218"/>
      <c r="CR118" s="218"/>
      <c r="CS118" s="218"/>
      <c r="CT118" s="218"/>
      <c r="CU118" s="218"/>
      <c r="CV118" s="218"/>
      <c r="CW118" s="218"/>
      <c r="CX118" s="218"/>
      <c r="CY118" s="218"/>
      <c r="CZ118" s="218"/>
      <c r="DA118" s="218"/>
      <c r="DB118" s="218"/>
      <c r="DC118" s="218"/>
      <c r="DD118" s="218"/>
      <c r="DE118" s="218"/>
      <c r="DF118" s="218"/>
      <c r="DG118" s="218"/>
      <c r="DH118" s="218"/>
      <c r="DI118" s="218"/>
      <c r="DJ118" s="218"/>
      <c r="DK118" s="218"/>
      <c r="DL118" s="218"/>
      <c r="DM118" s="218"/>
      <c r="DN118" s="218"/>
      <c r="DO118" s="218"/>
      <c r="DP118" s="218"/>
      <c r="DQ118" s="218"/>
      <c r="DR118" s="218"/>
      <c r="DS118" s="218"/>
      <c r="DT118" s="218"/>
      <c r="DU118" s="218"/>
      <c r="DV118" s="218"/>
      <c r="DW118" s="218"/>
      <c r="DX118" s="218"/>
      <c r="DY118" s="218"/>
      <c r="DZ118" s="218"/>
      <c r="EA118" s="218"/>
      <c r="EB118" s="218"/>
      <c r="EC118" s="218"/>
      <c r="ED118" s="218"/>
      <c r="EE118" s="218"/>
      <c r="EF118" s="218"/>
      <c r="EG118" s="218"/>
      <c r="EH118" s="218"/>
      <c r="EI118" s="218"/>
      <c r="EJ118" s="218"/>
      <c r="EK118" s="218"/>
      <c r="EL118" s="218"/>
      <c r="EM118" s="218"/>
      <c r="EN118" s="218"/>
      <c r="EO118" s="218"/>
      <c r="EP118" s="218"/>
      <c r="EQ118" s="218"/>
      <c r="ER118" s="218"/>
      <c r="ES118" s="218"/>
      <c r="ET118" s="218"/>
      <c r="EU118" s="218"/>
      <c r="EV118" s="218"/>
      <c r="EW118" s="218"/>
      <c r="EX118" s="218"/>
      <c r="EY118" s="218"/>
      <c r="EZ118" s="218"/>
      <c r="FA118" s="218"/>
      <c r="FB118" s="218"/>
      <c r="FC118" s="218"/>
      <c r="FD118" s="218"/>
      <c r="FE118" s="218"/>
      <c r="FF118" s="218"/>
      <c r="FG118" s="218"/>
      <c r="FH118" s="218"/>
      <c r="FI118" s="218"/>
      <c r="FJ118" s="218"/>
      <c r="FK118" s="218"/>
      <c r="FL118" s="218"/>
      <c r="FM118" s="218"/>
      <c r="FN118" s="218"/>
      <c r="FO118" s="218"/>
      <c r="FP118" s="218"/>
      <c r="FQ118" s="218"/>
      <c r="FR118" s="218"/>
      <c r="FS118" s="218"/>
      <c r="FT118" s="218"/>
      <c r="FU118" s="218"/>
      <c r="FV118" s="218"/>
      <c r="FW118" s="218"/>
      <c r="FX118" s="218"/>
      <c r="FY118" s="218"/>
      <c r="FZ118" s="218"/>
      <c r="GA118" s="218"/>
      <c r="GB118" s="218"/>
      <c r="GC118" s="218"/>
      <c r="GD118" s="218"/>
      <c r="GE118" s="218"/>
      <c r="GF118" s="218"/>
      <c r="GG118" s="218"/>
      <c r="GH118" s="218"/>
      <c r="GI118" s="218"/>
      <c r="GJ118" s="218"/>
      <c r="GK118" s="218"/>
      <c r="GL118" s="218"/>
      <c r="GM118" s="218"/>
      <c r="GN118" s="218"/>
      <c r="GO118" s="218"/>
      <c r="GP118" s="218"/>
      <c r="GQ118" s="218"/>
      <c r="GR118" s="218"/>
      <c r="GS118" s="218"/>
      <c r="GT118" s="218"/>
      <c r="GU118" s="218"/>
      <c r="GV118" s="218"/>
      <c r="GW118" s="218"/>
      <c r="GX118" s="218"/>
      <c r="GY118" s="218"/>
      <c r="GZ118" s="218"/>
      <c r="HA118" s="218"/>
      <c r="HB118" s="218"/>
      <c r="HC118" s="218"/>
      <c r="HD118" s="218"/>
      <c r="HE118" s="218"/>
      <c r="HF118" s="218"/>
      <c r="HG118" s="218"/>
      <c r="HH118" s="218"/>
      <c r="HI118" s="218"/>
      <c r="HJ118" s="218"/>
      <c r="HK118" s="218"/>
      <c r="HL118" s="218"/>
      <c r="HM118" s="218"/>
      <c r="HN118" s="218"/>
      <c r="HO118" s="218"/>
      <c r="HP118" s="218"/>
      <c r="HQ118" s="218"/>
      <c r="HR118" s="218"/>
      <c r="HS118" s="218"/>
      <c r="HT118" s="218"/>
      <c r="HU118" s="218"/>
      <c r="HV118" s="218"/>
      <c r="HW118" s="218"/>
      <c r="HX118" s="218"/>
      <c r="HY118" s="218"/>
      <c r="HZ118" s="218"/>
      <c r="IA118" s="218"/>
      <c r="IB118" s="218"/>
      <c r="IC118" s="218"/>
      <c r="ID118" s="218"/>
      <c r="IE118" s="218"/>
      <c r="IF118" s="218"/>
      <c r="IG118" s="218"/>
      <c r="IH118" s="218"/>
      <c r="II118" s="218"/>
      <c r="IJ118" s="218"/>
      <c r="IK118" s="218"/>
      <c r="IL118" s="218"/>
      <c r="IM118" s="218"/>
      <c r="IN118" s="218"/>
      <c r="IO118" s="218"/>
      <c r="IP118" s="218"/>
      <c r="IQ118" s="218"/>
      <c r="IR118" s="218"/>
      <c r="IS118" s="218"/>
      <c r="IT118" s="218"/>
      <c r="IU118" s="218"/>
      <c r="IV118" s="218"/>
    </row>
    <row r="119" s="218" customFormat="1" ht="30" customHeight="1" spans="1:19">
      <c r="A119" s="219">
        <v>115</v>
      </c>
      <c r="B119" s="178" t="s">
        <v>1205</v>
      </c>
      <c r="C119" s="197"/>
      <c r="D119" s="178"/>
      <c r="E119" s="178"/>
      <c r="F119" s="197" t="s">
        <v>185</v>
      </c>
      <c r="G119" s="197"/>
      <c r="H119" s="178"/>
      <c r="I119" s="197"/>
      <c r="J119" s="212"/>
      <c r="K119" s="212"/>
      <c r="L119" s="211"/>
      <c r="M119" s="211"/>
      <c r="N119" s="211"/>
      <c r="O119" s="211"/>
      <c r="P119" s="211"/>
      <c r="Q119" s="211"/>
      <c r="R119" s="211"/>
      <c r="S119" s="178"/>
    </row>
    <row r="120" s="215" customFormat="1" ht="30" customHeight="1" spans="1:256">
      <c r="A120" s="219">
        <v>116</v>
      </c>
      <c r="B120" s="47" t="s">
        <v>336</v>
      </c>
      <c r="C120" s="197">
        <f>C121+C122+C136+C137+C145+C154+C156</f>
        <v>51</v>
      </c>
      <c r="D120" s="197"/>
      <c r="E120" s="197"/>
      <c r="F120" s="197"/>
      <c r="G120" s="197"/>
      <c r="H120" s="197"/>
      <c r="I120" s="197"/>
      <c r="J120" s="197">
        <f t="shared" ref="D120:Q120" si="28">J121+J122+J136+J137+J145+J154+J156</f>
        <v>19076</v>
      </c>
      <c r="K120" s="197">
        <f t="shared" si="28"/>
        <v>75413</v>
      </c>
      <c r="L120" s="211">
        <f t="shared" si="28"/>
        <v>13760.6</v>
      </c>
      <c r="M120" s="211">
        <f t="shared" si="28"/>
        <v>3695</v>
      </c>
      <c r="N120" s="211">
        <f t="shared" si="28"/>
        <v>1561</v>
      </c>
      <c r="O120" s="211">
        <f t="shared" si="28"/>
        <v>8504.6</v>
      </c>
      <c r="P120" s="211">
        <f t="shared" si="28"/>
        <v>0</v>
      </c>
      <c r="Q120" s="211">
        <f t="shared" si="28"/>
        <v>0</v>
      </c>
      <c r="R120" s="211"/>
      <c r="S120" s="178"/>
      <c r="T120" s="218"/>
      <c r="U120" s="218"/>
      <c r="V120" s="218"/>
      <c r="W120" s="218"/>
      <c r="X120" s="218"/>
      <c r="Y120" s="218"/>
      <c r="Z120" s="218"/>
      <c r="AA120" s="218"/>
      <c r="AB120" s="218"/>
      <c r="AC120" s="218"/>
      <c r="AD120" s="218"/>
      <c r="AE120" s="218"/>
      <c r="AF120" s="218"/>
      <c r="AG120" s="218"/>
      <c r="AH120" s="218"/>
      <c r="AI120" s="218"/>
      <c r="AJ120" s="218"/>
      <c r="AK120" s="218"/>
      <c r="AL120" s="218"/>
      <c r="AM120" s="218"/>
      <c r="AN120" s="218"/>
      <c r="AO120" s="218"/>
      <c r="AP120" s="218"/>
      <c r="AQ120" s="218"/>
      <c r="AR120" s="218"/>
      <c r="AS120" s="218"/>
      <c r="AT120" s="218"/>
      <c r="AU120" s="218"/>
      <c r="AV120" s="218"/>
      <c r="AW120" s="218"/>
      <c r="AX120" s="218"/>
      <c r="AY120" s="218"/>
      <c r="AZ120" s="218"/>
      <c r="BA120" s="218"/>
      <c r="BB120" s="218"/>
      <c r="BC120" s="218"/>
      <c r="BD120" s="218"/>
      <c r="BE120" s="218"/>
      <c r="BF120" s="218"/>
      <c r="BG120" s="218"/>
      <c r="BH120" s="218"/>
      <c r="BI120" s="218"/>
      <c r="BJ120" s="218"/>
      <c r="BK120" s="218"/>
      <c r="BL120" s="218"/>
      <c r="BM120" s="218"/>
      <c r="BN120" s="218"/>
      <c r="BO120" s="218"/>
      <c r="BP120" s="218"/>
      <c r="BQ120" s="218"/>
      <c r="BR120" s="218"/>
      <c r="BS120" s="218"/>
      <c r="BT120" s="218"/>
      <c r="BU120" s="218"/>
      <c r="BV120" s="218"/>
      <c r="BW120" s="218"/>
      <c r="BX120" s="218"/>
      <c r="BY120" s="218"/>
      <c r="BZ120" s="218"/>
      <c r="CA120" s="218"/>
      <c r="CB120" s="218"/>
      <c r="CC120" s="218"/>
      <c r="CD120" s="218"/>
      <c r="CE120" s="218"/>
      <c r="CF120" s="218"/>
      <c r="CG120" s="218"/>
      <c r="CH120" s="218"/>
      <c r="CI120" s="218"/>
      <c r="CJ120" s="218"/>
      <c r="CK120" s="218"/>
      <c r="CL120" s="218"/>
      <c r="CM120" s="218"/>
      <c r="CN120" s="218"/>
      <c r="CO120" s="218"/>
      <c r="CP120" s="218"/>
      <c r="CQ120" s="218"/>
      <c r="CR120" s="218"/>
      <c r="CS120" s="218"/>
      <c r="CT120" s="218"/>
      <c r="CU120" s="218"/>
      <c r="CV120" s="218"/>
      <c r="CW120" s="218"/>
      <c r="CX120" s="218"/>
      <c r="CY120" s="218"/>
      <c r="CZ120" s="218"/>
      <c r="DA120" s="218"/>
      <c r="DB120" s="218"/>
      <c r="DC120" s="218"/>
      <c r="DD120" s="218"/>
      <c r="DE120" s="218"/>
      <c r="DF120" s="218"/>
      <c r="DG120" s="218"/>
      <c r="DH120" s="218"/>
      <c r="DI120" s="218"/>
      <c r="DJ120" s="218"/>
      <c r="DK120" s="218"/>
      <c r="DL120" s="218"/>
      <c r="DM120" s="218"/>
      <c r="DN120" s="218"/>
      <c r="DO120" s="218"/>
      <c r="DP120" s="218"/>
      <c r="DQ120" s="218"/>
      <c r="DR120" s="218"/>
      <c r="DS120" s="218"/>
      <c r="DT120" s="218"/>
      <c r="DU120" s="218"/>
      <c r="DV120" s="218"/>
      <c r="DW120" s="218"/>
      <c r="DX120" s="218"/>
      <c r="DY120" s="218"/>
      <c r="DZ120" s="218"/>
      <c r="EA120" s="218"/>
      <c r="EB120" s="218"/>
      <c r="EC120" s="218"/>
      <c r="ED120" s="218"/>
      <c r="EE120" s="218"/>
      <c r="EF120" s="218"/>
      <c r="EG120" s="218"/>
      <c r="EH120" s="218"/>
      <c r="EI120" s="218"/>
      <c r="EJ120" s="218"/>
      <c r="EK120" s="218"/>
      <c r="EL120" s="218"/>
      <c r="EM120" s="218"/>
      <c r="EN120" s="218"/>
      <c r="EO120" s="218"/>
      <c r="EP120" s="218"/>
      <c r="EQ120" s="218"/>
      <c r="ER120" s="218"/>
      <c r="ES120" s="218"/>
      <c r="ET120" s="218"/>
      <c r="EU120" s="218"/>
      <c r="EV120" s="218"/>
      <c r="EW120" s="218"/>
      <c r="EX120" s="218"/>
      <c r="EY120" s="218"/>
      <c r="EZ120" s="218"/>
      <c r="FA120" s="218"/>
      <c r="FB120" s="218"/>
      <c r="FC120" s="218"/>
      <c r="FD120" s="218"/>
      <c r="FE120" s="218"/>
      <c r="FF120" s="218"/>
      <c r="FG120" s="218"/>
      <c r="FH120" s="218"/>
      <c r="FI120" s="218"/>
      <c r="FJ120" s="218"/>
      <c r="FK120" s="218"/>
      <c r="FL120" s="218"/>
      <c r="FM120" s="218"/>
      <c r="FN120" s="218"/>
      <c r="FO120" s="218"/>
      <c r="FP120" s="218"/>
      <c r="FQ120" s="218"/>
      <c r="FR120" s="218"/>
      <c r="FS120" s="218"/>
      <c r="FT120" s="218"/>
      <c r="FU120" s="218"/>
      <c r="FV120" s="218"/>
      <c r="FW120" s="218"/>
      <c r="FX120" s="218"/>
      <c r="FY120" s="218"/>
      <c r="FZ120" s="218"/>
      <c r="GA120" s="218"/>
      <c r="GB120" s="218"/>
      <c r="GC120" s="218"/>
      <c r="GD120" s="218"/>
      <c r="GE120" s="218"/>
      <c r="GF120" s="218"/>
      <c r="GG120" s="218"/>
      <c r="GH120" s="218"/>
      <c r="GI120" s="218"/>
      <c r="GJ120" s="218"/>
      <c r="GK120" s="218"/>
      <c r="GL120" s="218"/>
      <c r="GM120" s="218"/>
      <c r="GN120" s="218"/>
      <c r="GO120" s="218"/>
      <c r="GP120" s="218"/>
      <c r="GQ120" s="218"/>
      <c r="GR120" s="218"/>
      <c r="GS120" s="218"/>
      <c r="GT120" s="218"/>
      <c r="GU120" s="218"/>
      <c r="GV120" s="218"/>
      <c r="GW120" s="218"/>
      <c r="GX120" s="218"/>
      <c r="GY120" s="218"/>
      <c r="GZ120" s="218"/>
      <c r="HA120" s="218"/>
      <c r="HB120" s="218"/>
      <c r="HC120" s="218"/>
      <c r="HD120" s="218"/>
      <c r="HE120" s="218"/>
      <c r="HF120" s="218"/>
      <c r="HG120" s="218"/>
      <c r="HH120" s="218"/>
      <c r="HI120" s="218"/>
      <c r="HJ120" s="218"/>
      <c r="HK120" s="218"/>
      <c r="HL120" s="218"/>
      <c r="HM120" s="218"/>
      <c r="HN120" s="218"/>
      <c r="HO120" s="218"/>
      <c r="HP120" s="218"/>
      <c r="HQ120" s="218"/>
      <c r="HR120" s="218"/>
      <c r="HS120" s="218"/>
      <c r="HT120" s="218"/>
      <c r="HU120" s="218"/>
      <c r="HV120" s="218"/>
      <c r="HW120" s="218"/>
      <c r="HX120" s="218"/>
      <c r="HY120" s="218"/>
      <c r="HZ120" s="218"/>
      <c r="IA120" s="218"/>
      <c r="IB120" s="218"/>
      <c r="IC120" s="218"/>
      <c r="ID120" s="218"/>
      <c r="IE120" s="218"/>
      <c r="IF120" s="218"/>
      <c r="IG120" s="218"/>
      <c r="IH120" s="218"/>
      <c r="II120" s="218"/>
      <c r="IJ120" s="218"/>
      <c r="IK120" s="218"/>
      <c r="IL120" s="218"/>
      <c r="IM120" s="218"/>
      <c r="IN120" s="218"/>
      <c r="IO120" s="218"/>
      <c r="IP120" s="218"/>
      <c r="IQ120" s="218"/>
      <c r="IR120" s="218"/>
      <c r="IS120" s="218"/>
      <c r="IT120" s="218"/>
      <c r="IU120" s="218"/>
      <c r="IV120" s="218"/>
    </row>
    <row r="121" s="215" customFormat="1" ht="30" customHeight="1" spans="1:256">
      <c r="A121" s="219">
        <v>117</v>
      </c>
      <c r="B121" s="178" t="s">
        <v>337</v>
      </c>
      <c r="C121" s="197"/>
      <c r="D121" s="178"/>
      <c r="E121" s="178"/>
      <c r="F121" s="197" t="s">
        <v>339</v>
      </c>
      <c r="G121" s="197"/>
      <c r="H121" s="178"/>
      <c r="I121" s="197"/>
      <c r="J121" s="212"/>
      <c r="K121" s="212"/>
      <c r="L121" s="211"/>
      <c r="M121" s="211"/>
      <c r="N121" s="211"/>
      <c r="O121" s="211"/>
      <c r="P121" s="211"/>
      <c r="Q121" s="211"/>
      <c r="R121" s="211"/>
      <c r="S121" s="178"/>
      <c r="T121" s="218"/>
      <c r="U121" s="218"/>
      <c r="V121" s="218"/>
      <c r="W121" s="218"/>
      <c r="X121" s="218"/>
      <c r="Y121" s="218"/>
      <c r="Z121" s="218"/>
      <c r="AA121" s="218"/>
      <c r="AB121" s="218"/>
      <c r="AC121" s="218"/>
      <c r="AD121" s="218"/>
      <c r="AE121" s="218"/>
      <c r="AF121" s="218"/>
      <c r="AG121" s="218"/>
      <c r="AH121" s="218"/>
      <c r="AI121" s="218"/>
      <c r="AJ121" s="218"/>
      <c r="AK121" s="218"/>
      <c r="AL121" s="218"/>
      <c r="AM121" s="218"/>
      <c r="AN121" s="218"/>
      <c r="AO121" s="218"/>
      <c r="AP121" s="218"/>
      <c r="AQ121" s="218"/>
      <c r="AR121" s="218"/>
      <c r="AS121" s="218"/>
      <c r="AT121" s="218"/>
      <c r="AU121" s="218"/>
      <c r="AV121" s="218"/>
      <c r="AW121" s="218"/>
      <c r="AX121" s="218"/>
      <c r="AY121" s="218"/>
      <c r="AZ121" s="218"/>
      <c r="BA121" s="218"/>
      <c r="BB121" s="218"/>
      <c r="BC121" s="218"/>
      <c r="BD121" s="218"/>
      <c r="BE121" s="218"/>
      <c r="BF121" s="218"/>
      <c r="BG121" s="218"/>
      <c r="BH121" s="218"/>
      <c r="BI121" s="218"/>
      <c r="BJ121" s="218"/>
      <c r="BK121" s="218"/>
      <c r="BL121" s="218"/>
      <c r="BM121" s="218"/>
      <c r="BN121" s="218"/>
      <c r="BO121" s="218"/>
      <c r="BP121" s="218"/>
      <c r="BQ121" s="218"/>
      <c r="BR121" s="218"/>
      <c r="BS121" s="218"/>
      <c r="BT121" s="218"/>
      <c r="BU121" s="218"/>
      <c r="BV121" s="218"/>
      <c r="BW121" s="218"/>
      <c r="BX121" s="218"/>
      <c r="BY121" s="218"/>
      <c r="BZ121" s="218"/>
      <c r="CA121" s="218"/>
      <c r="CB121" s="218"/>
      <c r="CC121" s="218"/>
      <c r="CD121" s="218"/>
      <c r="CE121" s="218"/>
      <c r="CF121" s="218"/>
      <c r="CG121" s="218"/>
      <c r="CH121" s="218"/>
      <c r="CI121" s="218"/>
      <c r="CJ121" s="218"/>
      <c r="CK121" s="218"/>
      <c r="CL121" s="218"/>
      <c r="CM121" s="218"/>
      <c r="CN121" s="218"/>
      <c r="CO121" s="218"/>
      <c r="CP121" s="218"/>
      <c r="CQ121" s="218"/>
      <c r="CR121" s="218"/>
      <c r="CS121" s="218"/>
      <c r="CT121" s="218"/>
      <c r="CU121" s="218"/>
      <c r="CV121" s="218"/>
      <c r="CW121" s="218"/>
      <c r="CX121" s="218"/>
      <c r="CY121" s="218"/>
      <c r="CZ121" s="218"/>
      <c r="DA121" s="218"/>
      <c r="DB121" s="218"/>
      <c r="DC121" s="218"/>
      <c r="DD121" s="218"/>
      <c r="DE121" s="218"/>
      <c r="DF121" s="218"/>
      <c r="DG121" s="218"/>
      <c r="DH121" s="218"/>
      <c r="DI121" s="218"/>
      <c r="DJ121" s="218"/>
      <c r="DK121" s="218"/>
      <c r="DL121" s="218"/>
      <c r="DM121" s="218"/>
      <c r="DN121" s="218"/>
      <c r="DO121" s="218"/>
      <c r="DP121" s="218"/>
      <c r="DQ121" s="218"/>
      <c r="DR121" s="218"/>
      <c r="DS121" s="218"/>
      <c r="DT121" s="218"/>
      <c r="DU121" s="218"/>
      <c r="DV121" s="218"/>
      <c r="DW121" s="218"/>
      <c r="DX121" s="218"/>
      <c r="DY121" s="218"/>
      <c r="DZ121" s="218"/>
      <c r="EA121" s="218"/>
      <c r="EB121" s="218"/>
      <c r="EC121" s="218"/>
      <c r="ED121" s="218"/>
      <c r="EE121" s="218"/>
      <c r="EF121" s="218"/>
      <c r="EG121" s="218"/>
      <c r="EH121" s="218"/>
      <c r="EI121" s="218"/>
      <c r="EJ121" s="218"/>
      <c r="EK121" s="218"/>
      <c r="EL121" s="218"/>
      <c r="EM121" s="218"/>
      <c r="EN121" s="218"/>
      <c r="EO121" s="218"/>
      <c r="EP121" s="218"/>
      <c r="EQ121" s="218"/>
      <c r="ER121" s="218"/>
      <c r="ES121" s="218"/>
      <c r="ET121" s="218"/>
      <c r="EU121" s="218"/>
      <c r="EV121" s="218"/>
      <c r="EW121" s="218"/>
      <c r="EX121" s="218"/>
      <c r="EY121" s="218"/>
      <c r="EZ121" s="218"/>
      <c r="FA121" s="218"/>
      <c r="FB121" s="218"/>
      <c r="FC121" s="218"/>
      <c r="FD121" s="218"/>
      <c r="FE121" s="218"/>
      <c r="FF121" s="218"/>
      <c r="FG121" s="218"/>
      <c r="FH121" s="218"/>
      <c r="FI121" s="218"/>
      <c r="FJ121" s="218"/>
      <c r="FK121" s="218"/>
      <c r="FL121" s="218"/>
      <c r="FM121" s="218"/>
      <c r="FN121" s="218"/>
      <c r="FO121" s="218"/>
      <c r="FP121" s="218"/>
      <c r="FQ121" s="218"/>
      <c r="FR121" s="218"/>
      <c r="FS121" s="218"/>
      <c r="FT121" s="218"/>
      <c r="FU121" s="218"/>
      <c r="FV121" s="218"/>
      <c r="FW121" s="218"/>
      <c r="FX121" s="218"/>
      <c r="FY121" s="218"/>
      <c r="FZ121" s="218"/>
      <c r="GA121" s="218"/>
      <c r="GB121" s="218"/>
      <c r="GC121" s="218"/>
      <c r="GD121" s="218"/>
      <c r="GE121" s="218"/>
      <c r="GF121" s="218"/>
      <c r="GG121" s="218"/>
      <c r="GH121" s="218"/>
      <c r="GI121" s="218"/>
      <c r="GJ121" s="218"/>
      <c r="GK121" s="218"/>
      <c r="GL121" s="218"/>
      <c r="GM121" s="218"/>
      <c r="GN121" s="218"/>
      <c r="GO121" s="218"/>
      <c r="GP121" s="218"/>
      <c r="GQ121" s="218"/>
      <c r="GR121" s="218"/>
      <c r="GS121" s="218"/>
      <c r="GT121" s="218"/>
      <c r="GU121" s="218"/>
      <c r="GV121" s="218"/>
      <c r="GW121" s="218"/>
      <c r="GX121" s="218"/>
      <c r="GY121" s="218"/>
      <c r="GZ121" s="218"/>
      <c r="HA121" s="218"/>
      <c r="HB121" s="218"/>
      <c r="HC121" s="218"/>
      <c r="HD121" s="218"/>
      <c r="HE121" s="218"/>
      <c r="HF121" s="218"/>
      <c r="HG121" s="218"/>
      <c r="HH121" s="218"/>
      <c r="HI121" s="218"/>
      <c r="HJ121" s="218"/>
      <c r="HK121" s="218"/>
      <c r="HL121" s="218"/>
      <c r="HM121" s="218"/>
      <c r="HN121" s="218"/>
      <c r="HO121" s="218"/>
      <c r="HP121" s="218"/>
      <c r="HQ121" s="218"/>
      <c r="HR121" s="218"/>
      <c r="HS121" s="218"/>
      <c r="HT121" s="218"/>
      <c r="HU121" s="218"/>
      <c r="HV121" s="218"/>
      <c r="HW121" s="218"/>
      <c r="HX121" s="218"/>
      <c r="HY121" s="218"/>
      <c r="HZ121" s="218"/>
      <c r="IA121" s="218"/>
      <c r="IB121" s="218"/>
      <c r="IC121" s="218"/>
      <c r="ID121" s="218"/>
      <c r="IE121" s="218"/>
      <c r="IF121" s="218"/>
      <c r="IG121" s="218"/>
      <c r="IH121" s="218"/>
      <c r="II121" s="218"/>
      <c r="IJ121" s="218"/>
      <c r="IK121" s="218"/>
      <c r="IL121" s="218"/>
      <c r="IM121" s="218"/>
      <c r="IN121" s="218"/>
      <c r="IO121" s="218"/>
      <c r="IP121" s="218"/>
      <c r="IQ121" s="218"/>
      <c r="IR121" s="218"/>
      <c r="IS121" s="218"/>
      <c r="IT121" s="218"/>
      <c r="IU121" s="218"/>
      <c r="IV121" s="218"/>
    </row>
    <row r="122" s="215" customFormat="1" ht="30" customHeight="1" spans="1:256">
      <c r="A122" s="219">
        <v>118</v>
      </c>
      <c r="B122" s="178" t="s">
        <v>338</v>
      </c>
      <c r="C122" s="197">
        <f>SUM(C123:C135)</f>
        <v>13</v>
      </c>
      <c r="D122" s="197"/>
      <c r="E122" s="197"/>
      <c r="F122" s="197" t="s">
        <v>339</v>
      </c>
      <c r="G122" s="197">
        <f>SUM(G123:G135)</f>
        <v>129</v>
      </c>
      <c r="H122" s="197"/>
      <c r="I122" s="197"/>
      <c r="J122" s="197">
        <f>SUM(J123:J135)</f>
        <v>4155</v>
      </c>
      <c r="K122" s="197">
        <f t="shared" ref="K122:Q122" si="29">SUM(K123:K135)</f>
        <v>15590</v>
      </c>
      <c r="L122" s="197">
        <f t="shared" si="29"/>
        <v>10320</v>
      </c>
      <c r="M122" s="197">
        <f t="shared" si="29"/>
        <v>2580</v>
      </c>
      <c r="N122" s="197">
        <f t="shared" si="29"/>
        <v>0</v>
      </c>
      <c r="O122" s="197">
        <f t="shared" si="29"/>
        <v>7740</v>
      </c>
      <c r="P122" s="197">
        <f t="shared" si="29"/>
        <v>0</v>
      </c>
      <c r="Q122" s="197">
        <f t="shared" si="29"/>
        <v>0</v>
      </c>
      <c r="R122" s="211"/>
      <c r="S122" s="178"/>
      <c r="T122" s="218"/>
      <c r="U122" s="218"/>
      <c r="V122" s="218"/>
      <c r="W122" s="218"/>
      <c r="X122" s="218"/>
      <c r="Y122" s="218"/>
      <c r="Z122" s="218"/>
      <c r="AA122" s="218"/>
      <c r="AB122" s="218"/>
      <c r="AC122" s="218"/>
      <c r="AD122" s="218"/>
      <c r="AE122" s="218"/>
      <c r="AF122" s="218"/>
      <c r="AG122" s="218"/>
      <c r="AH122" s="218"/>
      <c r="AI122" s="218"/>
      <c r="AJ122" s="218"/>
      <c r="AK122" s="218"/>
      <c r="AL122" s="218"/>
      <c r="AM122" s="218"/>
      <c r="AN122" s="218"/>
      <c r="AO122" s="218"/>
      <c r="AP122" s="218"/>
      <c r="AQ122" s="218"/>
      <c r="AR122" s="218"/>
      <c r="AS122" s="218"/>
      <c r="AT122" s="218"/>
      <c r="AU122" s="218"/>
      <c r="AV122" s="218"/>
      <c r="AW122" s="218"/>
      <c r="AX122" s="218"/>
      <c r="AY122" s="218"/>
      <c r="AZ122" s="218"/>
      <c r="BA122" s="218"/>
      <c r="BB122" s="218"/>
      <c r="BC122" s="218"/>
      <c r="BD122" s="218"/>
      <c r="BE122" s="218"/>
      <c r="BF122" s="218"/>
      <c r="BG122" s="218"/>
      <c r="BH122" s="218"/>
      <c r="BI122" s="218"/>
      <c r="BJ122" s="218"/>
      <c r="BK122" s="218"/>
      <c r="BL122" s="218"/>
      <c r="BM122" s="218"/>
      <c r="BN122" s="218"/>
      <c r="BO122" s="218"/>
      <c r="BP122" s="218"/>
      <c r="BQ122" s="218"/>
      <c r="BR122" s="218"/>
      <c r="BS122" s="218"/>
      <c r="BT122" s="218"/>
      <c r="BU122" s="218"/>
      <c r="BV122" s="218"/>
      <c r="BW122" s="218"/>
      <c r="BX122" s="218"/>
      <c r="BY122" s="218"/>
      <c r="BZ122" s="218"/>
      <c r="CA122" s="218"/>
      <c r="CB122" s="218"/>
      <c r="CC122" s="218"/>
      <c r="CD122" s="218"/>
      <c r="CE122" s="218"/>
      <c r="CF122" s="218"/>
      <c r="CG122" s="218"/>
      <c r="CH122" s="218"/>
      <c r="CI122" s="218"/>
      <c r="CJ122" s="218"/>
      <c r="CK122" s="218"/>
      <c r="CL122" s="218"/>
      <c r="CM122" s="218"/>
      <c r="CN122" s="218"/>
      <c r="CO122" s="218"/>
      <c r="CP122" s="218"/>
      <c r="CQ122" s="218"/>
      <c r="CR122" s="218"/>
      <c r="CS122" s="218"/>
      <c r="CT122" s="218"/>
      <c r="CU122" s="218"/>
      <c r="CV122" s="218"/>
      <c r="CW122" s="218"/>
      <c r="CX122" s="218"/>
      <c r="CY122" s="218"/>
      <c r="CZ122" s="218"/>
      <c r="DA122" s="218"/>
      <c r="DB122" s="218"/>
      <c r="DC122" s="218"/>
      <c r="DD122" s="218"/>
      <c r="DE122" s="218"/>
      <c r="DF122" s="218"/>
      <c r="DG122" s="218"/>
      <c r="DH122" s="218"/>
      <c r="DI122" s="218"/>
      <c r="DJ122" s="218"/>
      <c r="DK122" s="218"/>
      <c r="DL122" s="218"/>
      <c r="DM122" s="218"/>
      <c r="DN122" s="218"/>
      <c r="DO122" s="218"/>
      <c r="DP122" s="218"/>
      <c r="DQ122" s="218"/>
      <c r="DR122" s="218"/>
      <c r="DS122" s="218"/>
      <c r="DT122" s="218"/>
      <c r="DU122" s="218"/>
      <c r="DV122" s="218"/>
      <c r="DW122" s="218"/>
      <c r="DX122" s="218"/>
      <c r="DY122" s="218"/>
      <c r="DZ122" s="218"/>
      <c r="EA122" s="218"/>
      <c r="EB122" s="218"/>
      <c r="EC122" s="218"/>
      <c r="ED122" s="218"/>
      <c r="EE122" s="218"/>
      <c r="EF122" s="218"/>
      <c r="EG122" s="218"/>
      <c r="EH122" s="218"/>
      <c r="EI122" s="218"/>
      <c r="EJ122" s="218"/>
      <c r="EK122" s="218"/>
      <c r="EL122" s="218"/>
      <c r="EM122" s="218"/>
      <c r="EN122" s="218"/>
      <c r="EO122" s="218"/>
      <c r="EP122" s="218"/>
      <c r="EQ122" s="218"/>
      <c r="ER122" s="218"/>
      <c r="ES122" s="218"/>
      <c r="ET122" s="218"/>
      <c r="EU122" s="218"/>
      <c r="EV122" s="218"/>
      <c r="EW122" s="218"/>
      <c r="EX122" s="218"/>
      <c r="EY122" s="218"/>
      <c r="EZ122" s="218"/>
      <c r="FA122" s="218"/>
      <c r="FB122" s="218"/>
      <c r="FC122" s="218"/>
      <c r="FD122" s="218"/>
      <c r="FE122" s="218"/>
      <c r="FF122" s="218"/>
      <c r="FG122" s="218"/>
      <c r="FH122" s="218"/>
      <c r="FI122" s="218"/>
      <c r="FJ122" s="218"/>
      <c r="FK122" s="218"/>
      <c r="FL122" s="218"/>
      <c r="FM122" s="218"/>
      <c r="FN122" s="218"/>
      <c r="FO122" s="218"/>
      <c r="FP122" s="218"/>
      <c r="FQ122" s="218"/>
      <c r="FR122" s="218"/>
      <c r="FS122" s="218"/>
      <c r="FT122" s="218"/>
      <c r="FU122" s="218"/>
      <c r="FV122" s="218"/>
      <c r="FW122" s="218"/>
      <c r="FX122" s="218"/>
      <c r="FY122" s="218"/>
      <c r="FZ122" s="218"/>
      <c r="GA122" s="218"/>
      <c r="GB122" s="218"/>
      <c r="GC122" s="218"/>
      <c r="GD122" s="218"/>
      <c r="GE122" s="218"/>
      <c r="GF122" s="218"/>
      <c r="GG122" s="218"/>
      <c r="GH122" s="218"/>
      <c r="GI122" s="218"/>
      <c r="GJ122" s="218"/>
      <c r="GK122" s="218"/>
      <c r="GL122" s="218"/>
      <c r="GM122" s="218"/>
      <c r="GN122" s="218"/>
      <c r="GO122" s="218"/>
      <c r="GP122" s="218"/>
      <c r="GQ122" s="218"/>
      <c r="GR122" s="218"/>
      <c r="GS122" s="218"/>
      <c r="GT122" s="218"/>
      <c r="GU122" s="218"/>
      <c r="GV122" s="218"/>
      <c r="GW122" s="218"/>
      <c r="GX122" s="218"/>
      <c r="GY122" s="218"/>
      <c r="GZ122" s="218"/>
      <c r="HA122" s="218"/>
      <c r="HB122" s="218"/>
      <c r="HC122" s="218"/>
      <c r="HD122" s="218"/>
      <c r="HE122" s="218"/>
      <c r="HF122" s="218"/>
      <c r="HG122" s="218"/>
      <c r="HH122" s="218"/>
      <c r="HI122" s="218"/>
      <c r="HJ122" s="218"/>
      <c r="HK122" s="218"/>
      <c r="HL122" s="218"/>
      <c r="HM122" s="218"/>
      <c r="HN122" s="218"/>
      <c r="HO122" s="218"/>
      <c r="HP122" s="218"/>
      <c r="HQ122" s="218"/>
      <c r="HR122" s="218"/>
      <c r="HS122" s="218"/>
      <c r="HT122" s="218"/>
      <c r="HU122" s="218"/>
      <c r="HV122" s="218"/>
      <c r="HW122" s="218"/>
      <c r="HX122" s="218"/>
      <c r="HY122" s="218"/>
      <c r="HZ122" s="218"/>
      <c r="IA122" s="218"/>
      <c r="IB122" s="218"/>
      <c r="IC122" s="218"/>
      <c r="ID122" s="218"/>
      <c r="IE122" s="218"/>
      <c r="IF122" s="218"/>
      <c r="IG122" s="218"/>
      <c r="IH122" s="218"/>
      <c r="II122" s="218"/>
      <c r="IJ122" s="218"/>
      <c r="IK122" s="218"/>
      <c r="IL122" s="218"/>
      <c r="IM122" s="218"/>
      <c r="IN122" s="218"/>
      <c r="IO122" s="218"/>
      <c r="IP122" s="218"/>
      <c r="IQ122" s="218"/>
      <c r="IR122" s="218"/>
      <c r="IS122" s="218"/>
      <c r="IT122" s="218"/>
      <c r="IU122" s="218"/>
      <c r="IV122" s="218"/>
    </row>
    <row r="123" s="12" customFormat="1" ht="30" customHeight="1" spans="1:256">
      <c r="A123" s="219">
        <v>119</v>
      </c>
      <c r="B123" s="52" t="s">
        <v>969</v>
      </c>
      <c r="C123" s="51">
        <v>1</v>
      </c>
      <c r="D123" s="50" t="s">
        <v>45</v>
      </c>
      <c r="E123" s="50" t="s">
        <v>1206</v>
      </c>
      <c r="F123" s="51" t="s">
        <v>339</v>
      </c>
      <c r="G123" s="51">
        <v>12</v>
      </c>
      <c r="H123" s="50" t="s">
        <v>971</v>
      </c>
      <c r="I123" s="51" t="s">
        <v>1063</v>
      </c>
      <c r="J123" s="51">
        <v>270</v>
      </c>
      <c r="K123" s="51">
        <v>1182</v>
      </c>
      <c r="L123" s="51">
        <v>960</v>
      </c>
      <c r="M123" s="51">
        <v>240</v>
      </c>
      <c r="N123" s="51">
        <v>0</v>
      </c>
      <c r="O123" s="51">
        <v>720</v>
      </c>
      <c r="P123" s="52"/>
      <c r="Q123" s="51">
        <v>0</v>
      </c>
      <c r="R123" s="85" t="s">
        <v>978</v>
      </c>
      <c r="S123" s="52"/>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c r="HT123" s="5"/>
      <c r="HU123" s="5"/>
      <c r="HV123" s="5"/>
      <c r="HW123" s="5"/>
      <c r="HX123" s="5"/>
      <c r="HY123" s="5"/>
      <c r="HZ123" s="5"/>
      <c r="IA123" s="5"/>
      <c r="IB123" s="5"/>
      <c r="IC123" s="5"/>
      <c r="ID123" s="5"/>
      <c r="IE123" s="5"/>
      <c r="IF123" s="5"/>
      <c r="IG123" s="5"/>
      <c r="IH123" s="5"/>
      <c r="II123" s="5"/>
      <c r="IJ123" s="5"/>
      <c r="IK123" s="5"/>
      <c r="IL123" s="5"/>
      <c r="IM123" s="5"/>
      <c r="IN123" s="5"/>
      <c r="IO123" s="5"/>
      <c r="IP123" s="5"/>
      <c r="IQ123" s="5"/>
      <c r="IR123" s="5"/>
      <c r="IS123" s="5"/>
      <c r="IT123" s="5"/>
      <c r="IU123" s="5"/>
      <c r="IV123" s="5"/>
    </row>
    <row r="124" s="12" customFormat="1" ht="30" customHeight="1" spans="1:256">
      <c r="A124" s="219">
        <v>120</v>
      </c>
      <c r="B124" s="52" t="s">
        <v>973</v>
      </c>
      <c r="C124" s="51">
        <v>1</v>
      </c>
      <c r="D124" s="50" t="s">
        <v>37</v>
      </c>
      <c r="E124" s="50" t="s">
        <v>1207</v>
      </c>
      <c r="F124" s="51" t="s">
        <v>339</v>
      </c>
      <c r="G124" s="51">
        <v>12</v>
      </c>
      <c r="H124" s="50" t="s">
        <v>971</v>
      </c>
      <c r="I124" s="51" t="s">
        <v>1063</v>
      </c>
      <c r="J124" s="51">
        <v>316</v>
      </c>
      <c r="K124" s="51">
        <v>1541</v>
      </c>
      <c r="L124" s="51">
        <v>960</v>
      </c>
      <c r="M124" s="51">
        <v>240</v>
      </c>
      <c r="N124" s="51">
        <v>0</v>
      </c>
      <c r="O124" s="51">
        <v>720</v>
      </c>
      <c r="P124" s="52"/>
      <c r="Q124" s="51">
        <v>0</v>
      </c>
      <c r="R124" s="85" t="s">
        <v>978</v>
      </c>
      <c r="S124" s="52"/>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c r="HZ124" s="5"/>
      <c r="IA124" s="5"/>
      <c r="IB124" s="5"/>
      <c r="IC124" s="5"/>
      <c r="ID124" s="5"/>
      <c r="IE124" s="5"/>
      <c r="IF124" s="5"/>
      <c r="IG124" s="5"/>
      <c r="IH124" s="5"/>
      <c r="II124" s="5"/>
      <c r="IJ124" s="5"/>
      <c r="IK124" s="5"/>
      <c r="IL124" s="5"/>
      <c r="IM124" s="5"/>
      <c r="IN124" s="5"/>
      <c r="IO124" s="5"/>
      <c r="IP124" s="5"/>
      <c r="IQ124" s="5"/>
      <c r="IR124" s="5"/>
      <c r="IS124" s="5"/>
      <c r="IT124" s="5"/>
      <c r="IU124" s="5"/>
      <c r="IV124" s="5"/>
    </row>
    <row r="125" s="12" customFormat="1" ht="30" customHeight="1" spans="1:256">
      <c r="A125" s="219">
        <v>121</v>
      </c>
      <c r="B125" s="52" t="s">
        <v>975</v>
      </c>
      <c r="C125" s="51">
        <v>1</v>
      </c>
      <c r="D125" s="50" t="s">
        <v>123</v>
      </c>
      <c r="E125" s="50" t="s">
        <v>1208</v>
      </c>
      <c r="F125" s="51" t="s">
        <v>339</v>
      </c>
      <c r="G125" s="51">
        <v>9</v>
      </c>
      <c r="H125" s="50" t="s">
        <v>981</v>
      </c>
      <c r="I125" s="51" t="s">
        <v>1063</v>
      </c>
      <c r="J125" s="51">
        <v>292</v>
      </c>
      <c r="K125" s="51">
        <v>1139</v>
      </c>
      <c r="L125" s="51">
        <v>720</v>
      </c>
      <c r="M125" s="51">
        <v>180</v>
      </c>
      <c r="N125" s="51">
        <v>0</v>
      </c>
      <c r="O125" s="51">
        <v>540</v>
      </c>
      <c r="P125" s="52"/>
      <c r="Q125" s="51">
        <v>0</v>
      </c>
      <c r="R125" s="85" t="s">
        <v>978</v>
      </c>
      <c r="S125" s="52"/>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c r="ID125" s="5"/>
      <c r="IE125" s="5"/>
      <c r="IF125" s="5"/>
      <c r="IG125" s="5"/>
      <c r="IH125" s="5"/>
      <c r="II125" s="5"/>
      <c r="IJ125" s="5"/>
      <c r="IK125" s="5"/>
      <c r="IL125" s="5"/>
      <c r="IM125" s="5"/>
      <c r="IN125" s="5"/>
      <c r="IO125" s="5"/>
      <c r="IP125" s="5"/>
      <c r="IQ125" s="5"/>
      <c r="IR125" s="5"/>
      <c r="IS125" s="5"/>
      <c r="IT125" s="5"/>
      <c r="IU125" s="5"/>
      <c r="IV125" s="5"/>
    </row>
    <row r="126" s="12" customFormat="1" ht="30" customHeight="1" spans="1:256">
      <c r="A126" s="219">
        <v>122</v>
      </c>
      <c r="B126" s="52" t="s">
        <v>979</v>
      </c>
      <c r="C126" s="51">
        <v>1</v>
      </c>
      <c r="D126" s="50" t="s">
        <v>41</v>
      </c>
      <c r="E126" s="50" t="s">
        <v>1209</v>
      </c>
      <c r="F126" s="51" t="s">
        <v>339</v>
      </c>
      <c r="G126" s="51">
        <v>9</v>
      </c>
      <c r="H126" s="50" t="s">
        <v>981</v>
      </c>
      <c r="I126" s="51" t="s">
        <v>1063</v>
      </c>
      <c r="J126" s="51">
        <v>480</v>
      </c>
      <c r="K126" s="51">
        <v>1871</v>
      </c>
      <c r="L126" s="51">
        <v>720</v>
      </c>
      <c r="M126" s="51">
        <v>180</v>
      </c>
      <c r="N126" s="51">
        <v>0</v>
      </c>
      <c r="O126" s="51">
        <v>540</v>
      </c>
      <c r="P126" s="52"/>
      <c r="Q126" s="51">
        <v>0</v>
      </c>
      <c r="R126" s="85" t="s">
        <v>978</v>
      </c>
      <c r="S126" s="52"/>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c r="HI126" s="5"/>
      <c r="HJ126" s="5"/>
      <c r="HK126" s="5"/>
      <c r="HL126" s="5"/>
      <c r="HM126" s="5"/>
      <c r="HN126" s="5"/>
      <c r="HO126" s="5"/>
      <c r="HP126" s="5"/>
      <c r="HQ126" s="5"/>
      <c r="HR126" s="5"/>
      <c r="HS126" s="5"/>
      <c r="HT126" s="5"/>
      <c r="HU126" s="5"/>
      <c r="HV126" s="5"/>
      <c r="HW126" s="5"/>
      <c r="HX126" s="5"/>
      <c r="HY126" s="5"/>
      <c r="HZ126" s="5"/>
      <c r="IA126" s="5"/>
      <c r="IB126" s="5"/>
      <c r="IC126" s="5"/>
      <c r="ID126" s="5"/>
      <c r="IE126" s="5"/>
      <c r="IF126" s="5"/>
      <c r="IG126" s="5"/>
      <c r="IH126" s="5"/>
      <c r="II126" s="5"/>
      <c r="IJ126" s="5"/>
      <c r="IK126" s="5"/>
      <c r="IL126" s="5"/>
      <c r="IM126" s="5"/>
      <c r="IN126" s="5"/>
      <c r="IO126" s="5"/>
      <c r="IP126" s="5"/>
      <c r="IQ126" s="5"/>
      <c r="IR126" s="5"/>
      <c r="IS126" s="5"/>
      <c r="IT126" s="5"/>
      <c r="IU126" s="5"/>
      <c r="IV126" s="5"/>
    </row>
    <row r="127" s="12" customFormat="1" ht="30" customHeight="1" spans="1:256">
      <c r="A127" s="219">
        <v>123</v>
      </c>
      <c r="B127" s="52" t="s">
        <v>982</v>
      </c>
      <c r="C127" s="51">
        <v>1</v>
      </c>
      <c r="D127" s="50" t="s">
        <v>203</v>
      </c>
      <c r="E127" s="50" t="s">
        <v>1210</v>
      </c>
      <c r="F127" s="51" t="s">
        <v>339</v>
      </c>
      <c r="G127" s="51">
        <v>12</v>
      </c>
      <c r="H127" s="50" t="s">
        <v>971</v>
      </c>
      <c r="I127" s="51" t="s">
        <v>1063</v>
      </c>
      <c r="J127" s="51">
        <v>306</v>
      </c>
      <c r="K127" s="51">
        <v>1117</v>
      </c>
      <c r="L127" s="51">
        <v>960</v>
      </c>
      <c r="M127" s="51">
        <v>240</v>
      </c>
      <c r="N127" s="51">
        <v>0</v>
      </c>
      <c r="O127" s="51">
        <v>720</v>
      </c>
      <c r="P127" s="52"/>
      <c r="Q127" s="51">
        <v>0</v>
      </c>
      <c r="R127" s="85" t="s">
        <v>978</v>
      </c>
      <c r="S127" s="52"/>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c r="HJ127" s="5"/>
      <c r="HK127" s="5"/>
      <c r="HL127" s="5"/>
      <c r="HM127" s="5"/>
      <c r="HN127" s="5"/>
      <c r="HO127" s="5"/>
      <c r="HP127" s="5"/>
      <c r="HQ127" s="5"/>
      <c r="HR127" s="5"/>
      <c r="HS127" s="5"/>
      <c r="HT127" s="5"/>
      <c r="HU127" s="5"/>
      <c r="HV127" s="5"/>
      <c r="HW127" s="5"/>
      <c r="HX127" s="5"/>
      <c r="HY127" s="5"/>
      <c r="HZ127" s="5"/>
      <c r="IA127" s="5"/>
      <c r="IB127" s="5"/>
      <c r="IC127" s="5"/>
      <c r="ID127" s="5"/>
      <c r="IE127" s="5"/>
      <c r="IF127" s="5"/>
      <c r="IG127" s="5"/>
      <c r="IH127" s="5"/>
      <c r="II127" s="5"/>
      <c r="IJ127" s="5"/>
      <c r="IK127" s="5"/>
      <c r="IL127" s="5"/>
      <c r="IM127" s="5"/>
      <c r="IN127" s="5"/>
      <c r="IO127" s="5"/>
      <c r="IP127" s="5"/>
      <c r="IQ127" s="5"/>
      <c r="IR127" s="5"/>
      <c r="IS127" s="5"/>
      <c r="IT127" s="5"/>
      <c r="IU127" s="5"/>
      <c r="IV127" s="5"/>
    </row>
    <row r="128" s="12" customFormat="1" ht="30" customHeight="1" spans="1:256">
      <c r="A128" s="219">
        <v>124</v>
      </c>
      <c r="B128" s="52" t="s">
        <v>984</v>
      </c>
      <c r="C128" s="51">
        <v>1</v>
      </c>
      <c r="D128" s="50" t="s">
        <v>52</v>
      </c>
      <c r="E128" s="50" t="s">
        <v>1211</v>
      </c>
      <c r="F128" s="51" t="s">
        <v>339</v>
      </c>
      <c r="G128" s="51">
        <v>9</v>
      </c>
      <c r="H128" s="50" t="s">
        <v>977</v>
      </c>
      <c r="I128" s="51" t="s">
        <v>1063</v>
      </c>
      <c r="J128" s="51">
        <v>76</v>
      </c>
      <c r="K128" s="51">
        <v>249</v>
      </c>
      <c r="L128" s="51">
        <v>720</v>
      </c>
      <c r="M128" s="51">
        <v>180</v>
      </c>
      <c r="N128" s="51">
        <v>0</v>
      </c>
      <c r="O128" s="51">
        <v>540</v>
      </c>
      <c r="P128" s="52"/>
      <c r="Q128" s="51">
        <v>0</v>
      </c>
      <c r="R128" s="85" t="s">
        <v>978</v>
      </c>
      <c r="S128" s="52"/>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c r="IM128" s="5"/>
      <c r="IN128" s="5"/>
      <c r="IO128" s="5"/>
      <c r="IP128" s="5"/>
      <c r="IQ128" s="5"/>
      <c r="IR128" s="5"/>
      <c r="IS128" s="5"/>
      <c r="IT128" s="5"/>
      <c r="IU128" s="5"/>
      <c r="IV128" s="5"/>
    </row>
    <row r="129" s="12" customFormat="1" ht="30" customHeight="1" spans="1:256">
      <c r="A129" s="219">
        <v>125</v>
      </c>
      <c r="B129" s="52" t="s">
        <v>986</v>
      </c>
      <c r="C129" s="51">
        <v>1</v>
      </c>
      <c r="D129" s="50" t="s">
        <v>31</v>
      </c>
      <c r="E129" s="50" t="s">
        <v>1212</v>
      </c>
      <c r="F129" s="51" t="s">
        <v>339</v>
      </c>
      <c r="G129" s="51">
        <v>9</v>
      </c>
      <c r="H129" s="50" t="s">
        <v>981</v>
      </c>
      <c r="I129" s="51" t="s">
        <v>1063</v>
      </c>
      <c r="J129" s="51">
        <v>299</v>
      </c>
      <c r="K129" s="51">
        <v>268</v>
      </c>
      <c r="L129" s="51">
        <v>720</v>
      </c>
      <c r="M129" s="51">
        <v>180</v>
      </c>
      <c r="N129" s="51">
        <v>0</v>
      </c>
      <c r="O129" s="51">
        <v>540</v>
      </c>
      <c r="P129" s="52"/>
      <c r="Q129" s="51">
        <v>0</v>
      </c>
      <c r="R129" s="85" t="s">
        <v>978</v>
      </c>
      <c r="S129" s="52"/>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c r="IG129" s="5"/>
      <c r="IH129" s="5"/>
      <c r="II129" s="5"/>
      <c r="IJ129" s="5"/>
      <c r="IK129" s="5"/>
      <c r="IL129" s="5"/>
      <c r="IM129" s="5"/>
      <c r="IN129" s="5"/>
      <c r="IO129" s="5"/>
      <c r="IP129" s="5"/>
      <c r="IQ129" s="5"/>
      <c r="IR129" s="5"/>
      <c r="IS129" s="5"/>
      <c r="IT129" s="5"/>
      <c r="IU129" s="5"/>
      <c r="IV129" s="5"/>
    </row>
    <row r="130" s="12" customFormat="1" ht="30" customHeight="1" spans="1:256">
      <c r="A130" s="219">
        <v>126</v>
      </c>
      <c r="B130" s="52" t="s">
        <v>988</v>
      </c>
      <c r="C130" s="51">
        <v>1</v>
      </c>
      <c r="D130" s="50" t="s">
        <v>135</v>
      </c>
      <c r="E130" s="50" t="s">
        <v>1213</v>
      </c>
      <c r="F130" s="51" t="s">
        <v>339</v>
      </c>
      <c r="G130" s="51">
        <v>6</v>
      </c>
      <c r="H130" s="50" t="s">
        <v>990</v>
      </c>
      <c r="I130" s="51" t="s">
        <v>1063</v>
      </c>
      <c r="J130" s="51">
        <v>420</v>
      </c>
      <c r="K130" s="51">
        <v>1629</v>
      </c>
      <c r="L130" s="51">
        <v>480</v>
      </c>
      <c r="M130" s="51">
        <v>120</v>
      </c>
      <c r="N130" s="51">
        <v>0</v>
      </c>
      <c r="O130" s="51">
        <v>360</v>
      </c>
      <c r="P130" s="52"/>
      <c r="Q130" s="51">
        <v>0</v>
      </c>
      <c r="R130" s="85" t="s">
        <v>978</v>
      </c>
      <c r="S130" s="52"/>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c r="GU130" s="5"/>
      <c r="GV130" s="5"/>
      <c r="GW130" s="5"/>
      <c r="GX130" s="5"/>
      <c r="GY130" s="5"/>
      <c r="GZ130" s="5"/>
      <c r="HA130" s="5"/>
      <c r="HB130" s="5"/>
      <c r="HC130" s="5"/>
      <c r="HD130" s="5"/>
      <c r="HE130" s="5"/>
      <c r="HF130" s="5"/>
      <c r="HG130" s="5"/>
      <c r="HH130" s="5"/>
      <c r="HI130" s="5"/>
      <c r="HJ130" s="5"/>
      <c r="HK130" s="5"/>
      <c r="HL130" s="5"/>
      <c r="HM130" s="5"/>
      <c r="HN130" s="5"/>
      <c r="HO130" s="5"/>
      <c r="HP130" s="5"/>
      <c r="HQ130" s="5"/>
      <c r="HR130" s="5"/>
      <c r="HS130" s="5"/>
      <c r="HT130" s="5"/>
      <c r="HU130" s="5"/>
      <c r="HV130" s="5"/>
      <c r="HW130" s="5"/>
      <c r="HX130" s="5"/>
      <c r="HY130" s="5"/>
      <c r="HZ130" s="5"/>
      <c r="IA130" s="5"/>
      <c r="IB130" s="5"/>
      <c r="IC130" s="5"/>
      <c r="ID130" s="5"/>
      <c r="IE130" s="5"/>
      <c r="IF130" s="5"/>
      <c r="IG130" s="5"/>
      <c r="IH130" s="5"/>
      <c r="II130" s="5"/>
      <c r="IJ130" s="5"/>
      <c r="IK130" s="5"/>
      <c r="IL130" s="5"/>
      <c r="IM130" s="5"/>
      <c r="IN130" s="5"/>
      <c r="IO130" s="5"/>
      <c r="IP130" s="5"/>
      <c r="IQ130" s="5"/>
      <c r="IR130" s="5"/>
      <c r="IS130" s="5"/>
      <c r="IT130" s="5"/>
      <c r="IU130" s="5"/>
      <c r="IV130" s="5"/>
    </row>
    <row r="131" s="12" customFormat="1" ht="30" customHeight="1" spans="1:256">
      <c r="A131" s="219">
        <v>127</v>
      </c>
      <c r="B131" s="52" t="s">
        <v>991</v>
      </c>
      <c r="C131" s="51">
        <v>1</v>
      </c>
      <c r="D131" s="50" t="s">
        <v>81</v>
      </c>
      <c r="E131" s="50" t="s">
        <v>1214</v>
      </c>
      <c r="F131" s="51" t="s">
        <v>339</v>
      </c>
      <c r="G131" s="51">
        <v>12</v>
      </c>
      <c r="H131" s="50" t="s">
        <v>971</v>
      </c>
      <c r="I131" s="51" t="s">
        <v>1063</v>
      </c>
      <c r="J131" s="51">
        <v>269</v>
      </c>
      <c r="K131" s="51">
        <v>1026</v>
      </c>
      <c r="L131" s="51">
        <v>960</v>
      </c>
      <c r="M131" s="51">
        <v>240</v>
      </c>
      <c r="N131" s="51">
        <v>0</v>
      </c>
      <c r="O131" s="51">
        <v>720</v>
      </c>
      <c r="P131" s="52"/>
      <c r="Q131" s="51">
        <v>0</v>
      </c>
      <c r="R131" s="85" t="s">
        <v>978</v>
      </c>
      <c r="S131" s="52"/>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c r="GS131" s="5"/>
      <c r="GT131" s="5"/>
      <c r="GU131" s="5"/>
      <c r="GV131" s="5"/>
      <c r="GW131" s="5"/>
      <c r="GX131" s="5"/>
      <c r="GY131" s="5"/>
      <c r="GZ131" s="5"/>
      <c r="HA131" s="5"/>
      <c r="HB131" s="5"/>
      <c r="HC131" s="5"/>
      <c r="HD131" s="5"/>
      <c r="HE131" s="5"/>
      <c r="HF131" s="5"/>
      <c r="HG131" s="5"/>
      <c r="HH131" s="5"/>
      <c r="HI131" s="5"/>
      <c r="HJ131" s="5"/>
      <c r="HK131" s="5"/>
      <c r="HL131" s="5"/>
      <c r="HM131" s="5"/>
      <c r="HN131" s="5"/>
      <c r="HO131" s="5"/>
      <c r="HP131" s="5"/>
      <c r="HQ131" s="5"/>
      <c r="HR131" s="5"/>
      <c r="HS131" s="5"/>
      <c r="HT131" s="5"/>
      <c r="HU131" s="5"/>
      <c r="HV131" s="5"/>
      <c r="HW131" s="5"/>
      <c r="HX131" s="5"/>
      <c r="HY131" s="5"/>
      <c r="HZ131" s="5"/>
      <c r="IA131" s="5"/>
      <c r="IB131" s="5"/>
      <c r="IC131" s="5"/>
      <c r="ID131" s="5"/>
      <c r="IE131" s="5"/>
      <c r="IF131" s="5"/>
      <c r="IG131" s="5"/>
      <c r="IH131" s="5"/>
      <c r="II131" s="5"/>
      <c r="IJ131" s="5"/>
      <c r="IK131" s="5"/>
      <c r="IL131" s="5"/>
      <c r="IM131" s="5"/>
      <c r="IN131" s="5"/>
      <c r="IO131" s="5"/>
      <c r="IP131" s="5"/>
      <c r="IQ131" s="5"/>
      <c r="IR131" s="5"/>
      <c r="IS131" s="5"/>
      <c r="IT131" s="5"/>
      <c r="IU131" s="5"/>
      <c r="IV131" s="5"/>
    </row>
    <row r="132" s="12" customFormat="1" ht="30" customHeight="1" spans="1:256">
      <c r="A132" s="219">
        <v>128</v>
      </c>
      <c r="B132" s="52" t="s">
        <v>993</v>
      </c>
      <c r="C132" s="51">
        <v>1</v>
      </c>
      <c r="D132" s="50" t="s">
        <v>159</v>
      </c>
      <c r="E132" s="50" t="s">
        <v>1215</v>
      </c>
      <c r="F132" s="51" t="s">
        <v>339</v>
      </c>
      <c r="G132" s="51">
        <v>9</v>
      </c>
      <c r="H132" s="50" t="s">
        <v>981</v>
      </c>
      <c r="I132" s="51" t="s">
        <v>1063</v>
      </c>
      <c r="J132" s="51">
        <v>100</v>
      </c>
      <c r="K132" s="51">
        <v>361</v>
      </c>
      <c r="L132" s="51">
        <v>720</v>
      </c>
      <c r="M132" s="51">
        <v>180</v>
      </c>
      <c r="N132" s="51">
        <v>0</v>
      </c>
      <c r="O132" s="51">
        <v>540</v>
      </c>
      <c r="P132" s="52"/>
      <c r="Q132" s="51">
        <v>0</v>
      </c>
      <c r="R132" s="85" t="s">
        <v>978</v>
      </c>
      <c r="S132" s="52"/>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c r="HJ132" s="5"/>
      <c r="HK132" s="5"/>
      <c r="HL132" s="5"/>
      <c r="HM132" s="5"/>
      <c r="HN132" s="5"/>
      <c r="HO132" s="5"/>
      <c r="HP132" s="5"/>
      <c r="HQ132" s="5"/>
      <c r="HR132" s="5"/>
      <c r="HS132" s="5"/>
      <c r="HT132" s="5"/>
      <c r="HU132" s="5"/>
      <c r="HV132" s="5"/>
      <c r="HW132" s="5"/>
      <c r="HX132" s="5"/>
      <c r="HY132" s="5"/>
      <c r="HZ132" s="5"/>
      <c r="IA132" s="5"/>
      <c r="IB132" s="5"/>
      <c r="IC132" s="5"/>
      <c r="ID132" s="5"/>
      <c r="IE132" s="5"/>
      <c r="IF132" s="5"/>
      <c r="IG132" s="5"/>
      <c r="IH132" s="5"/>
      <c r="II132" s="5"/>
      <c r="IJ132" s="5"/>
      <c r="IK132" s="5"/>
      <c r="IL132" s="5"/>
      <c r="IM132" s="5"/>
      <c r="IN132" s="5"/>
      <c r="IO132" s="5"/>
      <c r="IP132" s="5"/>
      <c r="IQ132" s="5"/>
      <c r="IR132" s="5"/>
      <c r="IS132" s="5"/>
      <c r="IT132" s="5"/>
      <c r="IU132" s="5"/>
      <c r="IV132" s="5"/>
    </row>
    <row r="133" s="12" customFormat="1" ht="34" customHeight="1" spans="1:256">
      <c r="A133" s="219">
        <v>129</v>
      </c>
      <c r="B133" s="52" t="s">
        <v>995</v>
      </c>
      <c r="C133" s="51">
        <v>1</v>
      </c>
      <c r="D133" s="50" t="s">
        <v>180</v>
      </c>
      <c r="E133" s="50" t="s">
        <v>1216</v>
      </c>
      <c r="F133" s="51" t="s">
        <v>339</v>
      </c>
      <c r="G133" s="51">
        <v>9</v>
      </c>
      <c r="H133" s="52" t="s">
        <v>981</v>
      </c>
      <c r="I133" s="51" t="s">
        <v>1063</v>
      </c>
      <c r="J133" s="84">
        <v>783</v>
      </c>
      <c r="K133" s="84">
        <v>3041</v>
      </c>
      <c r="L133" s="85">
        <v>720</v>
      </c>
      <c r="M133" s="85">
        <v>180</v>
      </c>
      <c r="N133" s="85">
        <v>0</v>
      </c>
      <c r="O133" s="85">
        <v>540</v>
      </c>
      <c r="P133" s="52"/>
      <c r="Q133" s="85">
        <v>0</v>
      </c>
      <c r="R133" s="85" t="s">
        <v>978</v>
      </c>
      <c r="S133" s="52"/>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5"/>
      <c r="GU133" s="5"/>
      <c r="GV133" s="5"/>
      <c r="GW133" s="5"/>
      <c r="GX133" s="5"/>
      <c r="GY133" s="5"/>
      <c r="GZ133" s="5"/>
      <c r="HA133" s="5"/>
      <c r="HB133" s="5"/>
      <c r="HC133" s="5"/>
      <c r="HD133" s="5"/>
      <c r="HE133" s="5"/>
      <c r="HF133" s="5"/>
      <c r="HG133" s="5"/>
      <c r="HH133" s="5"/>
      <c r="HI133" s="5"/>
      <c r="HJ133" s="5"/>
      <c r="HK133" s="5"/>
      <c r="HL133" s="5"/>
      <c r="HM133" s="5"/>
      <c r="HN133" s="5"/>
      <c r="HO133" s="5"/>
      <c r="HP133" s="5"/>
      <c r="HQ133" s="5"/>
      <c r="HR133" s="5"/>
      <c r="HS133" s="5"/>
      <c r="HT133" s="5"/>
      <c r="HU133" s="5"/>
      <c r="HV133" s="5"/>
      <c r="HW133" s="5"/>
      <c r="HX133" s="5"/>
      <c r="HY133" s="5"/>
      <c r="HZ133" s="5"/>
      <c r="IA133" s="5"/>
      <c r="IB133" s="5"/>
      <c r="IC133" s="5"/>
      <c r="ID133" s="5"/>
      <c r="IE133" s="5"/>
      <c r="IF133" s="5"/>
      <c r="IG133" s="5"/>
      <c r="IH133" s="5"/>
      <c r="II133" s="5"/>
      <c r="IJ133" s="5"/>
      <c r="IK133" s="5"/>
      <c r="IL133" s="5"/>
      <c r="IM133" s="5"/>
      <c r="IN133" s="5"/>
      <c r="IO133" s="5"/>
      <c r="IP133" s="5"/>
      <c r="IQ133" s="5"/>
      <c r="IR133" s="5"/>
      <c r="IS133" s="5"/>
      <c r="IT133" s="5"/>
      <c r="IU133" s="5"/>
      <c r="IV133" s="5"/>
    </row>
    <row r="134" s="12" customFormat="1" ht="33" customHeight="1" spans="1:256">
      <c r="A134" s="219">
        <v>130</v>
      </c>
      <c r="B134" s="52" t="s">
        <v>997</v>
      </c>
      <c r="C134" s="51">
        <v>1</v>
      </c>
      <c r="D134" s="50" t="s">
        <v>67</v>
      </c>
      <c r="E134" s="50" t="s">
        <v>1217</v>
      </c>
      <c r="F134" s="51" t="s">
        <v>339</v>
      </c>
      <c r="G134" s="85">
        <v>9</v>
      </c>
      <c r="H134" s="52" t="s">
        <v>981</v>
      </c>
      <c r="I134" s="51" t="s">
        <v>1063</v>
      </c>
      <c r="J134" s="84">
        <v>422</v>
      </c>
      <c r="K134" s="84">
        <v>1712</v>
      </c>
      <c r="L134" s="85">
        <v>720</v>
      </c>
      <c r="M134" s="85">
        <v>180</v>
      </c>
      <c r="N134" s="85">
        <v>0</v>
      </c>
      <c r="O134" s="85">
        <v>540</v>
      </c>
      <c r="P134" s="52"/>
      <c r="Q134" s="85">
        <v>0</v>
      </c>
      <c r="R134" s="85" t="s">
        <v>978</v>
      </c>
      <c r="S134" s="52"/>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c r="HJ134" s="5"/>
      <c r="HK134" s="5"/>
      <c r="HL134" s="5"/>
      <c r="HM134" s="5"/>
      <c r="HN134" s="5"/>
      <c r="HO134" s="5"/>
      <c r="HP134" s="5"/>
      <c r="HQ134" s="5"/>
      <c r="HR134" s="5"/>
      <c r="HS134" s="5"/>
      <c r="HT134" s="5"/>
      <c r="HU134" s="5"/>
      <c r="HV134" s="5"/>
      <c r="HW134" s="5"/>
      <c r="HX134" s="5"/>
      <c r="HY134" s="5"/>
      <c r="HZ134" s="5"/>
      <c r="IA134" s="5"/>
      <c r="IB134" s="5"/>
      <c r="IC134" s="5"/>
      <c r="ID134" s="5"/>
      <c r="IE134" s="5"/>
      <c r="IF134" s="5"/>
      <c r="IG134" s="5"/>
      <c r="IH134" s="5"/>
      <c r="II134" s="5"/>
      <c r="IJ134" s="5"/>
      <c r="IK134" s="5"/>
      <c r="IL134" s="5"/>
      <c r="IM134" s="5"/>
      <c r="IN134" s="5"/>
      <c r="IO134" s="5"/>
      <c r="IP134" s="5"/>
      <c r="IQ134" s="5"/>
      <c r="IR134" s="5"/>
      <c r="IS134" s="5"/>
      <c r="IT134" s="5"/>
      <c r="IU134" s="5"/>
      <c r="IV134" s="5"/>
    </row>
    <row r="135" s="12" customFormat="1" ht="30" customHeight="1" spans="1:256">
      <c r="A135" s="219">
        <v>131</v>
      </c>
      <c r="B135" s="52" t="s">
        <v>999</v>
      </c>
      <c r="C135" s="51">
        <v>1</v>
      </c>
      <c r="D135" s="50" t="s">
        <v>127</v>
      </c>
      <c r="E135" s="50" t="s">
        <v>1218</v>
      </c>
      <c r="F135" s="51" t="s">
        <v>339</v>
      </c>
      <c r="G135" s="51">
        <v>12</v>
      </c>
      <c r="H135" s="52" t="s">
        <v>971</v>
      </c>
      <c r="I135" s="51" t="s">
        <v>1063</v>
      </c>
      <c r="J135" s="84">
        <v>122</v>
      </c>
      <c r="K135" s="84">
        <v>454</v>
      </c>
      <c r="L135" s="85">
        <v>960</v>
      </c>
      <c r="M135" s="85">
        <v>240</v>
      </c>
      <c r="N135" s="85">
        <v>0</v>
      </c>
      <c r="O135" s="85">
        <v>720</v>
      </c>
      <c r="P135" s="52"/>
      <c r="Q135" s="85">
        <v>0</v>
      </c>
      <c r="R135" s="85" t="s">
        <v>978</v>
      </c>
      <c r="S135" s="52"/>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c r="HJ135" s="5"/>
      <c r="HK135" s="5"/>
      <c r="HL135" s="5"/>
      <c r="HM135" s="5"/>
      <c r="HN135" s="5"/>
      <c r="HO135" s="5"/>
      <c r="HP135" s="5"/>
      <c r="HQ135" s="5"/>
      <c r="HR135" s="5"/>
      <c r="HS135" s="5"/>
      <c r="HT135" s="5"/>
      <c r="HU135" s="5"/>
      <c r="HV135" s="5"/>
      <c r="HW135" s="5"/>
      <c r="HX135" s="5"/>
      <c r="HY135" s="5"/>
      <c r="HZ135" s="5"/>
      <c r="IA135" s="5"/>
      <c r="IB135" s="5"/>
      <c r="IC135" s="5"/>
      <c r="ID135" s="5"/>
      <c r="IE135" s="5"/>
      <c r="IF135" s="5"/>
      <c r="IG135" s="5"/>
      <c r="IH135" s="5"/>
      <c r="II135" s="5"/>
      <c r="IJ135" s="5"/>
      <c r="IK135" s="5"/>
      <c r="IL135" s="5"/>
      <c r="IM135" s="5"/>
      <c r="IN135" s="5"/>
      <c r="IO135" s="5"/>
      <c r="IP135" s="5"/>
      <c r="IQ135" s="5"/>
      <c r="IR135" s="5"/>
      <c r="IS135" s="5"/>
      <c r="IT135" s="5"/>
      <c r="IU135" s="5"/>
      <c r="IV135" s="5"/>
    </row>
    <row r="136" s="218" customFormat="1" ht="30" customHeight="1" spans="1:19">
      <c r="A136" s="219">
        <v>132</v>
      </c>
      <c r="B136" s="178" t="s">
        <v>452</v>
      </c>
      <c r="C136" s="197"/>
      <c r="D136" s="178"/>
      <c r="E136" s="178"/>
      <c r="F136" s="197" t="s">
        <v>598</v>
      </c>
      <c r="G136" s="197"/>
      <c r="H136" s="178"/>
      <c r="I136" s="197"/>
      <c r="J136" s="212"/>
      <c r="K136" s="212"/>
      <c r="L136" s="211"/>
      <c r="M136" s="211"/>
      <c r="N136" s="211"/>
      <c r="O136" s="211"/>
      <c r="P136" s="211"/>
      <c r="Q136" s="211"/>
      <c r="R136" s="211"/>
      <c r="S136" s="178"/>
    </row>
    <row r="137" s="218" customFormat="1" ht="30" customHeight="1" spans="1:19">
      <c r="A137" s="219">
        <v>133</v>
      </c>
      <c r="B137" s="178" t="s">
        <v>459</v>
      </c>
      <c r="C137" s="197">
        <f>SUM(C138:C144)</f>
        <v>18</v>
      </c>
      <c r="D137" s="197"/>
      <c r="E137" s="197"/>
      <c r="F137" s="197" t="s">
        <v>185</v>
      </c>
      <c r="G137" s="197">
        <f t="shared" ref="D137:Q137" si="30">SUM(G138:G144)</f>
        <v>34</v>
      </c>
      <c r="H137" s="197"/>
      <c r="I137" s="197"/>
      <c r="J137" s="197">
        <f t="shared" si="30"/>
        <v>3987</v>
      </c>
      <c r="K137" s="197">
        <f t="shared" si="30"/>
        <v>16237</v>
      </c>
      <c r="L137" s="211">
        <f t="shared" si="30"/>
        <v>1440.6</v>
      </c>
      <c r="M137" s="211">
        <f t="shared" si="30"/>
        <v>115</v>
      </c>
      <c r="N137" s="211">
        <f t="shared" si="30"/>
        <v>911</v>
      </c>
      <c r="O137" s="211">
        <f t="shared" si="30"/>
        <v>414.6</v>
      </c>
      <c r="P137" s="211">
        <f t="shared" si="30"/>
        <v>0</v>
      </c>
      <c r="Q137" s="211">
        <f t="shared" si="30"/>
        <v>0</v>
      </c>
      <c r="R137" s="211"/>
      <c r="S137" s="178"/>
    </row>
    <row r="138" s="5" customFormat="1" ht="30" customHeight="1" spans="1:19">
      <c r="A138" s="219">
        <v>134</v>
      </c>
      <c r="B138" s="52" t="s">
        <v>1001</v>
      </c>
      <c r="C138" s="51">
        <v>1</v>
      </c>
      <c r="D138" s="52" t="s">
        <v>67</v>
      </c>
      <c r="E138" s="52" t="s">
        <v>632</v>
      </c>
      <c r="F138" s="51" t="s">
        <v>185</v>
      </c>
      <c r="G138" s="51">
        <v>1</v>
      </c>
      <c r="H138" s="52" t="s">
        <v>1219</v>
      </c>
      <c r="I138" s="51" t="s">
        <v>1063</v>
      </c>
      <c r="J138" s="51">
        <v>520</v>
      </c>
      <c r="K138" s="51">
        <v>2380</v>
      </c>
      <c r="L138" s="85">
        <v>200</v>
      </c>
      <c r="M138" s="87"/>
      <c r="N138" s="85">
        <v>200</v>
      </c>
      <c r="O138" s="85"/>
      <c r="P138" s="85"/>
      <c r="Q138" s="85"/>
      <c r="R138" s="51" t="s">
        <v>478</v>
      </c>
      <c r="S138" s="52"/>
    </row>
    <row r="139" s="5" customFormat="1" ht="30" customHeight="1" spans="1:19">
      <c r="A139" s="219">
        <v>135</v>
      </c>
      <c r="B139" s="52" t="s">
        <v>1003</v>
      </c>
      <c r="C139" s="51">
        <v>1</v>
      </c>
      <c r="D139" s="52" t="s">
        <v>41</v>
      </c>
      <c r="E139" s="52" t="s">
        <v>1220</v>
      </c>
      <c r="F139" s="51" t="s">
        <v>185</v>
      </c>
      <c r="G139" s="51">
        <v>5</v>
      </c>
      <c r="H139" s="52" t="s">
        <v>1221</v>
      </c>
      <c r="I139" s="51" t="s">
        <v>1063</v>
      </c>
      <c r="J139" s="51">
        <v>582</v>
      </c>
      <c r="K139" s="51">
        <v>2219</v>
      </c>
      <c r="L139" s="85">
        <v>200</v>
      </c>
      <c r="M139" s="85"/>
      <c r="N139" s="85"/>
      <c r="O139" s="85">
        <v>200</v>
      </c>
      <c r="P139" s="85"/>
      <c r="Q139" s="85"/>
      <c r="R139" s="51" t="s">
        <v>478</v>
      </c>
      <c r="S139" s="52"/>
    </row>
    <row r="140" s="5" customFormat="1" ht="30" customHeight="1" spans="1:19">
      <c r="A140" s="219">
        <v>136</v>
      </c>
      <c r="B140" s="52" t="s">
        <v>1006</v>
      </c>
      <c r="C140" s="51">
        <v>1</v>
      </c>
      <c r="D140" s="52" t="s">
        <v>37</v>
      </c>
      <c r="E140" s="52" t="s">
        <v>1222</v>
      </c>
      <c r="F140" s="51" t="s">
        <v>185</v>
      </c>
      <c r="G140" s="51">
        <v>1</v>
      </c>
      <c r="H140" s="52" t="s">
        <v>1223</v>
      </c>
      <c r="I140" s="51" t="s">
        <v>1063</v>
      </c>
      <c r="J140" s="51">
        <v>352</v>
      </c>
      <c r="K140" s="51">
        <v>1516</v>
      </c>
      <c r="L140" s="85">
        <v>205.6</v>
      </c>
      <c r="M140" s="85">
        <v>115</v>
      </c>
      <c r="N140" s="85">
        <v>26</v>
      </c>
      <c r="O140" s="85">
        <v>64.6</v>
      </c>
      <c r="P140" s="85"/>
      <c r="Q140" s="85"/>
      <c r="R140" s="51" t="s">
        <v>478</v>
      </c>
      <c r="S140" s="52"/>
    </row>
    <row r="141" s="5" customFormat="1" ht="30" customHeight="1" spans="1:19">
      <c r="A141" s="219">
        <v>137</v>
      </c>
      <c r="B141" s="52" t="s">
        <v>1009</v>
      </c>
      <c r="C141" s="51">
        <v>1</v>
      </c>
      <c r="D141" s="52" t="s">
        <v>127</v>
      </c>
      <c r="E141" s="52" t="s">
        <v>929</v>
      </c>
      <c r="F141" s="51" t="s">
        <v>185</v>
      </c>
      <c r="G141" s="51">
        <v>1</v>
      </c>
      <c r="H141" s="52" t="s">
        <v>1011</v>
      </c>
      <c r="I141" s="51" t="s">
        <v>1063</v>
      </c>
      <c r="J141" s="84">
        <v>569</v>
      </c>
      <c r="K141" s="84">
        <v>2130</v>
      </c>
      <c r="L141" s="85">
        <v>200</v>
      </c>
      <c r="M141" s="87"/>
      <c r="N141" s="85">
        <v>200</v>
      </c>
      <c r="O141" s="85"/>
      <c r="P141" s="85"/>
      <c r="Q141" s="85"/>
      <c r="R141" s="51" t="s">
        <v>478</v>
      </c>
      <c r="S141" s="52"/>
    </row>
    <row r="142" s="5" customFormat="1" ht="44" customHeight="1" spans="1:19">
      <c r="A142" s="219">
        <v>138</v>
      </c>
      <c r="B142" s="52" t="s">
        <v>1015</v>
      </c>
      <c r="C142" s="51">
        <v>1</v>
      </c>
      <c r="D142" s="52" t="s">
        <v>159</v>
      </c>
      <c r="E142" s="52" t="s">
        <v>1224</v>
      </c>
      <c r="F142" s="51" t="s">
        <v>185</v>
      </c>
      <c r="G142" s="51">
        <v>8</v>
      </c>
      <c r="H142" s="59" t="s">
        <v>1225</v>
      </c>
      <c r="I142" s="51" t="s">
        <v>1063</v>
      </c>
      <c r="J142" s="84">
        <v>856</v>
      </c>
      <c r="K142" s="84">
        <v>3452</v>
      </c>
      <c r="L142" s="85">
        <v>225</v>
      </c>
      <c r="M142" s="85"/>
      <c r="N142" s="85">
        <v>225</v>
      </c>
      <c r="O142" s="85"/>
      <c r="P142" s="85"/>
      <c r="Q142" s="85"/>
      <c r="R142" s="51" t="s">
        <v>478</v>
      </c>
      <c r="S142" s="52"/>
    </row>
    <row r="143" s="5" customFormat="1" ht="57" customHeight="1" spans="1:19">
      <c r="A143" s="219">
        <v>139</v>
      </c>
      <c r="B143" s="52" t="s">
        <v>1018</v>
      </c>
      <c r="C143" s="51">
        <v>12</v>
      </c>
      <c r="D143" s="52" t="s">
        <v>753</v>
      </c>
      <c r="E143" s="52" t="s">
        <v>1133</v>
      </c>
      <c r="F143" s="51" t="s">
        <v>185</v>
      </c>
      <c r="G143" s="51">
        <v>12</v>
      </c>
      <c r="H143" s="52" t="s">
        <v>1226</v>
      </c>
      <c r="I143" s="51" t="s">
        <v>1063</v>
      </c>
      <c r="J143" s="84">
        <v>365</v>
      </c>
      <c r="K143" s="84">
        <v>1356</v>
      </c>
      <c r="L143" s="85">
        <v>260</v>
      </c>
      <c r="M143" s="87"/>
      <c r="N143" s="85">
        <v>260</v>
      </c>
      <c r="O143" s="85"/>
      <c r="P143" s="85"/>
      <c r="Q143" s="85"/>
      <c r="R143" s="85" t="s">
        <v>98</v>
      </c>
      <c r="S143" s="52"/>
    </row>
    <row r="144" s="5" customFormat="1" ht="30" customHeight="1" spans="1:19">
      <c r="A144" s="219">
        <v>140</v>
      </c>
      <c r="B144" s="48" t="s">
        <v>1020</v>
      </c>
      <c r="C144" s="49">
        <v>1</v>
      </c>
      <c r="D144" s="48" t="s">
        <v>31</v>
      </c>
      <c r="E144" s="48" t="s">
        <v>1227</v>
      </c>
      <c r="F144" s="49" t="s">
        <v>185</v>
      </c>
      <c r="G144" s="49">
        <v>6</v>
      </c>
      <c r="H144" s="49" t="s">
        <v>1228</v>
      </c>
      <c r="I144" s="49" t="s">
        <v>1063</v>
      </c>
      <c r="J144" s="49">
        <v>743</v>
      </c>
      <c r="K144" s="49">
        <v>3184</v>
      </c>
      <c r="L144" s="83">
        <v>150</v>
      </c>
      <c r="M144" s="85"/>
      <c r="N144" s="85"/>
      <c r="O144" s="85">
        <v>150</v>
      </c>
      <c r="P144" s="85"/>
      <c r="Q144" s="85"/>
      <c r="R144" s="51" t="s">
        <v>478</v>
      </c>
      <c r="S144" s="52"/>
    </row>
    <row r="145" s="218" customFormat="1" ht="30" customHeight="1" spans="1:19">
      <c r="A145" s="219">
        <v>141</v>
      </c>
      <c r="B145" s="178" t="s">
        <v>494</v>
      </c>
      <c r="C145" s="197">
        <f>SUM(C146:C153)</f>
        <v>19</v>
      </c>
      <c r="D145" s="197"/>
      <c r="E145" s="197"/>
      <c r="F145" s="197" t="s">
        <v>185</v>
      </c>
      <c r="G145" s="197">
        <f t="shared" ref="D145:Q145" si="31">SUM(G146:G153)</f>
        <v>111</v>
      </c>
      <c r="H145" s="197"/>
      <c r="I145" s="197"/>
      <c r="J145" s="197">
        <f t="shared" si="31"/>
        <v>9608</v>
      </c>
      <c r="K145" s="197">
        <f t="shared" si="31"/>
        <v>38506</v>
      </c>
      <c r="L145" s="211">
        <f t="shared" si="31"/>
        <v>1300</v>
      </c>
      <c r="M145" s="211">
        <f t="shared" si="31"/>
        <v>300</v>
      </c>
      <c r="N145" s="211">
        <f t="shared" si="31"/>
        <v>650</v>
      </c>
      <c r="O145" s="211">
        <f t="shared" si="31"/>
        <v>350</v>
      </c>
      <c r="P145" s="211">
        <f t="shared" si="31"/>
        <v>0</v>
      </c>
      <c r="Q145" s="211">
        <f t="shared" si="31"/>
        <v>0</v>
      </c>
      <c r="R145" s="211"/>
      <c r="S145" s="178"/>
    </row>
    <row r="146" s="12" customFormat="1" ht="30" customHeight="1" spans="1:256">
      <c r="A146" s="219">
        <v>142</v>
      </c>
      <c r="B146" s="52" t="s">
        <v>1023</v>
      </c>
      <c r="C146" s="51">
        <v>1</v>
      </c>
      <c r="D146" s="52" t="s">
        <v>41</v>
      </c>
      <c r="E146" s="52" t="s">
        <v>1024</v>
      </c>
      <c r="F146" s="51" t="s">
        <v>185</v>
      </c>
      <c r="G146" s="51">
        <v>4</v>
      </c>
      <c r="H146" s="52" t="s">
        <v>1229</v>
      </c>
      <c r="I146" s="51" t="s">
        <v>1063</v>
      </c>
      <c r="J146" s="51">
        <v>615</v>
      </c>
      <c r="K146" s="51">
        <v>2402</v>
      </c>
      <c r="L146" s="85">
        <v>200</v>
      </c>
      <c r="M146" s="86"/>
      <c r="N146" s="85">
        <v>200</v>
      </c>
      <c r="O146" s="85"/>
      <c r="P146" s="85"/>
      <c r="Q146" s="85"/>
      <c r="R146" s="85" t="s">
        <v>59</v>
      </c>
      <c r="S146" s="52"/>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c r="FV146" s="5"/>
      <c r="FW146" s="5"/>
      <c r="FX146" s="5"/>
      <c r="FY146" s="5"/>
      <c r="FZ146" s="5"/>
      <c r="GA146" s="5"/>
      <c r="GB146" s="5"/>
      <c r="GC146" s="5"/>
      <c r="GD146" s="5"/>
      <c r="GE146" s="5"/>
      <c r="GF146" s="5"/>
      <c r="GG146" s="5"/>
      <c r="GH146" s="5"/>
      <c r="GI146" s="5"/>
      <c r="GJ146" s="5"/>
      <c r="GK146" s="5"/>
      <c r="GL146" s="5"/>
      <c r="GM146" s="5"/>
      <c r="GN146" s="5"/>
      <c r="GO146" s="5"/>
      <c r="GP146" s="5"/>
      <c r="GQ146" s="5"/>
      <c r="GR146" s="5"/>
      <c r="GS146" s="5"/>
      <c r="GT146" s="5"/>
      <c r="GU146" s="5"/>
      <c r="GV146" s="5"/>
      <c r="GW146" s="5"/>
      <c r="GX146" s="5"/>
      <c r="GY146" s="5"/>
      <c r="GZ146" s="5"/>
      <c r="HA146" s="5"/>
      <c r="HB146" s="5"/>
      <c r="HC146" s="5"/>
      <c r="HD146" s="5"/>
      <c r="HE146" s="5"/>
      <c r="HF146" s="5"/>
      <c r="HG146" s="5"/>
      <c r="HH146" s="5"/>
      <c r="HI146" s="5"/>
      <c r="HJ146" s="5"/>
      <c r="HK146" s="5"/>
      <c r="HL146" s="5"/>
      <c r="HM146" s="5"/>
      <c r="HN146" s="5"/>
      <c r="HO146" s="5"/>
      <c r="HP146" s="5"/>
      <c r="HQ146" s="5"/>
      <c r="HR146" s="5"/>
      <c r="HS146" s="5"/>
      <c r="HT146" s="5"/>
      <c r="HU146" s="5"/>
      <c r="HV146" s="5"/>
      <c r="HW146" s="5"/>
      <c r="HX146" s="5"/>
      <c r="HY146" s="5"/>
      <c r="HZ146" s="5"/>
      <c r="IA146" s="5"/>
      <c r="IB146" s="5"/>
      <c r="IC146" s="5"/>
      <c r="ID146" s="5"/>
      <c r="IE146" s="5"/>
      <c r="IF146" s="5"/>
      <c r="IG146" s="5"/>
      <c r="IH146" s="5"/>
      <c r="II146" s="5"/>
      <c r="IJ146" s="5"/>
      <c r="IK146" s="5"/>
      <c r="IL146" s="5"/>
      <c r="IM146" s="5"/>
      <c r="IN146" s="5"/>
      <c r="IO146" s="5"/>
      <c r="IP146" s="5"/>
      <c r="IQ146" s="5"/>
      <c r="IR146" s="5"/>
      <c r="IS146" s="5"/>
      <c r="IT146" s="5"/>
      <c r="IU146" s="5"/>
      <c r="IV146" s="5"/>
    </row>
    <row r="147" s="12" customFormat="1" ht="30" customHeight="1" spans="1:256">
      <c r="A147" s="219">
        <v>143</v>
      </c>
      <c r="B147" s="52" t="s">
        <v>1230</v>
      </c>
      <c r="C147" s="51">
        <v>1</v>
      </c>
      <c r="D147" s="52" t="s">
        <v>41</v>
      </c>
      <c r="E147" s="52" t="s">
        <v>372</v>
      </c>
      <c r="F147" s="51" t="s">
        <v>185</v>
      </c>
      <c r="G147" s="51">
        <v>10</v>
      </c>
      <c r="H147" s="52" t="s">
        <v>1231</v>
      </c>
      <c r="I147" s="51" t="s">
        <v>1063</v>
      </c>
      <c r="J147" s="51">
        <v>170</v>
      </c>
      <c r="K147" s="51">
        <v>628</v>
      </c>
      <c r="L147" s="85">
        <v>20</v>
      </c>
      <c r="M147" s="86"/>
      <c r="N147" s="85">
        <v>20</v>
      </c>
      <c r="O147" s="85"/>
      <c r="P147" s="85"/>
      <c r="Q147" s="85"/>
      <c r="R147" s="85" t="s">
        <v>59</v>
      </c>
      <c r="S147" s="52"/>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c r="FV147" s="5"/>
      <c r="FW147" s="5"/>
      <c r="FX147" s="5"/>
      <c r="FY147" s="5"/>
      <c r="FZ147" s="5"/>
      <c r="GA147" s="5"/>
      <c r="GB147" s="5"/>
      <c r="GC147" s="5"/>
      <c r="GD147" s="5"/>
      <c r="GE147" s="5"/>
      <c r="GF147" s="5"/>
      <c r="GG147" s="5"/>
      <c r="GH147" s="5"/>
      <c r="GI147" s="5"/>
      <c r="GJ147" s="5"/>
      <c r="GK147" s="5"/>
      <c r="GL147" s="5"/>
      <c r="GM147" s="5"/>
      <c r="GN147" s="5"/>
      <c r="GO147" s="5"/>
      <c r="GP147" s="5"/>
      <c r="GQ147" s="5"/>
      <c r="GR147" s="5"/>
      <c r="GS147" s="5"/>
      <c r="GT147" s="5"/>
      <c r="GU147" s="5"/>
      <c r="GV147" s="5"/>
      <c r="GW147" s="5"/>
      <c r="GX147" s="5"/>
      <c r="GY147" s="5"/>
      <c r="GZ147" s="5"/>
      <c r="HA147" s="5"/>
      <c r="HB147" s="5"/>
      <c r="HC147" s="5"/>
      <c r="HD147" s="5"/>
      <c r="HE147" s="5"/>
      <c r="HF147" s="5"/>
      <c r="HG147" s="5"/>
      <c r="HH147" s="5"/>
      <c r="HI147" s="5"/>
      <c r="HJ147" s="5"/>
      <c r="HK147" s="5"/>
      <c r="HL147" s="5"/>
      <c r="HM147" s="5"/>
      <c r="HN147" s="5"/>
      <c r="HO147" s="5"/>
      <c r="HP147" s="5"/>
      <c r="HQ147" s="5"/>
      <c r="HR147" s="5"/>
      <c r="HS147" s="5"/>
      <c r="HT147" s="5"/>
      <c r="HU147" s="5"/>
      <c r="HV147" s="5"/>
      <c r="HW147" s="5"/>
      <c r="HX147" s="5"/>
      <c r="HY147" s="5"/>
      <c r="HZ147" s="5"/>
      <c r="IA147" s="5"/>
      <c r="IB147" s="5"/>
      <c r="IC147" s="5"/>
      <c r="ID147" s="5"/>
      <c r="IE147" s="5"/>
      <c r="IF147" s="5"/>
      <c r="IG147" s="5"/>
      <c r="IH147" s="5"/>
      <c r="II147" s="5"/>
      <c r="IJ147" s="5"/>
      <c r="IK147" s="5"/>
      <c r="IL147" s="5"/>
      <c r="IM147" s="5"/>
      <c r="IN147" s="5"/>
      <c r="IO147" s="5"/>
      <c r="IP147" s="5"/>
      <c r="IQ147" s="5"/>
      <c r="IR147" s="5"/>
      <c r="IS147" s="5"/>
      <c r="IT147" s="5"/>
      <c r="IU147" s="5"/>
      <c r="IV147" s="5"/>
    </row>
    <row r="148" s="12" customFormat="1" ht="30" customHeight="1" spans="1:256">
      <c r="A148" s="219">
        <v>144</v>
      </c>
      <c r="B148" s="52" t="s">
        <v>1232</v>
      </c>
      <c r="C148" s="51">
        <v>1</v>
      </c>
      <c r="D148" s="52" t="s">
        <v>127</v>
      </c>
      <c r="E148" s="52" t="s">
        <v>1233</v>
      </c>
      <c r="F148" s="51" t="s">
        <v>185</v>
      </c>
      <c r="G148" s="51">
        <v>1</v>
      </c>
      <c r="H148" s="52" t="s">
        <v>1234</v>
      </c>
      <c r="I148" s="51" t="s">
        <v>1063</v>
      </c>
      <c r="J148" s="84">
        <v>39</v>
      </c>
      <c r="K148" s="84">
        <v>151</v>
      </c>
      <c r="L148" s="85">
        <v>100</v>
      </c>
      <c r="M148" s="85"/>
      <c r="N148" s="85"/>
      <c r="O148" s="85">
        <v>100</v>
      </c>
      <c r="P148" s="175"/>
      <c r="Q148" s="85"/>
      <c r="R148" s="85" t="s">
        <v>59</v>
      </c>
      <c r="S148" s="52"/>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c r="ID148" s="5"/>
      <c r="IE148" s="5"/>
      <c r="IF148" s="5"/>
      <c r="IG148" s="5"/>
      <c r="IH148" s="5"/>
      <c r="II148" s="5"/>
      <c r="IJ148" s="5"/>
      <c r="IK148" s="5"/>
      <c r="IL148" s="5"/>
      <c r="IM148" s="5"/>
      <c r="IN148" s="5"/>
      <c r="IO148" s="5"/>
      <c r="IP148" s="5"/>
      <c r="IQ148" s="5"/>
      <c r="IR148" s="5"/>
      <c r="IS148" s="5"/>
      <c r="IT148" s="5"/>
      <c r="IU148" s="5"/>
      <c r="IV148" s="5"/>
    </row>
    <row r="149" s="12" customFormat="1" ht="30" customHeight="1" spans="1:256">
      <c r="A149" s="219">
        <v>145</v>
      </c>
      <c r="B149" s="52" t="s">
        <v>1235</v>
      </c>
      <c r="C149" s="51">
        <v>1</v>
      </c>
      <c r="D149" s="52" t="s">
        <v>67</v>
      </c>
      <c r="E149" s="52" t="s">
        <v>632</v>
      </c>
      <c r="F149" s="51" t="s">
        <v>185</v>
      </c>
      <c r="G149" s="51">
        <v>1</v>
      </c>
      <c r="H149" s="52" t="s">
        <v>1236</v>
      </c>
      <c r="I149" s="51" t="s">
        <v>1063</v>
      </c>
      <c r="J149" s="90">
        <v>5136</v>
      </c>
      <c r="K149" s="90">
        <v>21659</v>
      </c>
      <c r="L149" s="85">
        <v>40</v>
      </c>
      <c r="M149" s="86"/>
      <c r="N149" s="85">
        <v>40</v>
      </c>
      <c r="O149" s="85"/>
      <c r="P149" s="85"/>
      <c r="Q149" s="85"/>
      <c r="R149" s="85" t="s">
        <v>59</v>
      </c>
      <c r="S149" s="52"/>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c r="EV149" s="5"/>
      <c r="EW149" s="5"/>
      <c r="EX149" s="5"/>
      <c r="EY149" s="5"/>
      <c r="EZ149" s="5"/>
      <c r="FA149" s="5"/>
      <c r="FB149" s="5"/>
      <c r="FC149" s="5"/>
      <c r="FD149" s="5"/>
      <c r="FE149" s="5"/>
      <c r="FF149" s="5"/>
      <c r="FG149" s="5"/>
      <c r="FH149" s="5"/>
      <c r="FI149" s="5"/>
      <c r="FJ149" s="5"/>
      <c r="FK149" s="5"/>
      <c r="FL149" s="5"/>
      <c r="FM149" s="5"/>
      <c r="FN149" s="5"/>
      <c r="FO149" s="5"/>
      <c r="FP149" s="5"/>
      <c r="FQ149" s="5"/>
      <c r="FR149" s="5"/>
      <c r="FS149" s="5"/>
      <c r="FT149" s="5"/>
      <c r="FU149" s="5"/>
      <c r="FV149" s="5"/>
      <c r="FW149" s="5"/>
      <c r="FX149" s="5"/>
      <c r="FY149" s="5"/>
      <c r="FZ149" s="5"/>
      <c r="GA149" s="5"/>
      <c r="GB149" s="5"/>
      <c r="GC149" s="5"/>
      <c r="GD149" s="5"/>
      <c r="GE149" s="5"/>
      <c r="GF149" s="5"/>
      <c r="GG149" s="5"/>
      <c r="GH149" s="5"/>
      <c r="GI149" s="5"/>
      <c r="GJ149" s="5"/>
      <c r="GK149" s="5"/>
      <c r="GL149" s="5"/>
      <c r="GM149" s="5"/>
      <c r="GN149" s="5"/>
      <c r="GO149" s="5"/>
      <c r="GP149" s="5"/>
      <c r="GQ149" s="5"/>
      <c r="GR149" s="5"/>
      <c r="GS149" s="5"/>
      <c r="GT149" s="5"/>
      <c r="GU149" s="5"/>
      <c r="GV149" s="5"/>
      <c r="GW149" s="5"/>
      <c r="GX149" s="5"/>
      <c r="GY149" s="5"/>
      <c r="GZ149" s="5"/>
      <c r="HA149" s="5"/>
      <c r="HB149" s="5"/>
      <c r="HC149" s="5"/>
      <c r="HD149" s="5"/>
      <c r="HE149" s="5"/>
      <c r="HF149" s="5"/>
      <c r="HG149" s="5"/>
      <c r="HH149" s="5"/>
      <c r="HI149" s="5"/>
      <c r="HJ149" s="5"/>
      <c r="HK149" s="5"/>
      <c r="HL149" s="5"/>
      <c r="HM149" s="5"/>
      <c r="HN149" s="5"/>
      <c r="HO149" s="5"/>
      <c r="HP149" s="5"/>
      <c r="HQ149" s="5"/>
      <c r="HR149" s="5"/>
      <c r="HS149" s="5"/>
      <c r="HT149" s="5"/>
      <c r="HU149" s="5"/>
      <c r="HV149" s="5"/>
      <c r="HW149" s="5"/>
      <c r="HX149" s="5"/>
      <c r="HY149" s="5"/>
      <c r="HZ149" s="5"/>
      <c r="IA149" s="5"/>
      <c r="IB149" s="5"/>
      <c r="IC149" s="5"/>
      <c r="ID149" s="5"/>
      <c r="IE149" s="5"/>
      <c r="IF149" s="5"/>
      <c r="IG149" s="5"/>
      <c r="IH149" s="5"/>
      <c r="II149" s="5"/>
      <c r="IJ149" s="5"/>
      <c r="IK149" s="5"/>
      <c r="IL149" s="5"/>
      <c r="IM149" s="5"/>
      <c r="IN149" s="5"/>
      <c r="IO149" s="5"/>
      <c r="IP149" s="5"/>
      <c r="IQ149" s="5"/>
      <c r="IR149" s="5"/>
      <c r="IS149" s="5"/>
      <c r="IT149" s="5"/>
      <c r="IU149" s="5"/>
      <c r="IV149" s="5"/>
    </row>
    <row r="150" s="12" customFormat="1" ht="30" customHeight="1" spans="1:256">
      <c r="A150" s="219">
        <v>146</v>
      </c>
      <c r="B150" s="52" t="s">
        <v>1237</v>
      </c>
      <c r="C150" s="51">
        <v>1</v>
      </c>
      <c r="D150" s="52" t="s">
        <v>159</v>
      </c>
      <c r="E150" s="52" t="s">
        <v>873</v>
      </c>
      <c r="F150" s="51" t="s">
        <v>185</v>
      </c>
      <c r="G150" s="51">
        <v>1</v>
      </c>
      <c r="H150" s="52" t="s">
        <v>1238</v>
      </c>
      <c r="I150" s="51" t="s">
        <v>1063</v>
      </c>
      <c r="J150" s="84">
        <v>598</v>
      </c>
      <c r="K150" s="84">
        <v>2398</v>
      </c>
      <c r="L150" s="85">
        <v>390</v>
      </c>
      <c r="M150" s="86"/>
      <c r="N150" s="85">
        <v>390</v>
      </c>
      <c r="O150" s="85"/>
      <c r="P150" s="85"/>
      <c r="Q150" s="85"/>
      <c r="R150" s="85" t="s">
        <v>35</v>
      </c>
      <c r="S150" s="52"/>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c r="EZ150" s="5"/>
      <c r="FA150" s="5"/>
      <c r="FB150" s="5"/>
      <c r="FC150" s="5"/>
      <c r="FD150" s="5"/>
      <c r="FE150" s="5"/>
      <c r="FF150" s="5"/>
      <c r="FG150" s="5"/>
      <c r="FH150" s="5"/>
      <c r="FI150" s="5"/>
      <c r="FJ150" s="5"/>
      <c r="FK150" s="5"/>
      <c r="FL150" s="5"/>
      <c r="FM150" s="5"/>
      <c r="FN150" s="5"/>
      <c r="FO150" s="5"/>
      <c r="FP150" s="5"/>
      <c r="FQ150" s="5"/>
      <c r="FR150" s="5"/>
      <c r="FS150" s="5"/>
      <c r="FT150" s="5"/>
      <c r="FU150" s="5"/>
      <c r="FV150" s="5"/>
      <c r="FW150" s="5"/>
      <c r="FX150" s="5"/>
      <c r="FY150" s="5"/>
      <c r="FZ150" s="5"/>
      <c r="GA150" s="5"/>
      <c r="GB150" s="5"/>
      <c r="GC150" s="5"/>
      <c r="GD150" s="5"/>
      <c r="GE150" s="5"/>
      <c r="GF150" s="5"/>
      <c r="GG150" s="5"/>
      <c r="GH150" s="5"/>
      <c r="GI150" s="5"/>
      <c r="GJ150" s="5"/>
      <c r="GK150" s="5"/>
      <c r="GL150" s="5"/>
      <c r="GM150" s="5"/>
      <c r="GN150" s="5"/>
      <c r="GO150" s="5"/>
      <c r="GP150" s="5"/>
      <c r="GQ150" s="5"/>
      <c r="GR150" s="5"/>
      <c r="GS150" s="5"/>
      <c r="GT150" s="5"/>
      <c r="GU150" s="5"/>
      <c r="GV150" s="5"/>
      <c r="GW150" s="5"/>
      <c r="GX150" s="5"/>
      <c r="GY150" s="5"/>
      <c r="GZ150" s="5"/>
      <c r="HA150" s="5"/>
      <c r="HB150" s="5"/>
      <c r="HC150" s="5"/>
      <c r="HD150" s="5"/>
      <c r="HE150" s="5"/>
      <c r="HF150" s="5"/>
      <c r="HG150" s="5"/>
      <c r="HH150" s="5"/>
      <c r="HI150" s="5"/>
      <c r="HJ150" s="5"/>
      <c r="HK150" s="5"/>
      <c r="HL150" s="5"/>
      <c r="HM150" s="5"/>
      <c r="HN150" s="5"/>
      <c r="HO150" s="5"/>
      <c r="HP150" s="5"/>
      <c r="HQ150" s="5"/>
      <c r="HR150" s="5"/>
      <c r="HS150" s="5"/>
      <c r="HT150" s="5"/>
      <c r="HU150" s="5"/>
      <c r="HV150" s="5"/>
      <c r="HW150" s="5"/>
      <c r="HX150" s="5"/>
      <c r="HY150" s="5"/>
      <c r="HZ150" s="5"/>
      <c r="IA150" s="5"/>
      <c r="IB150" s="5"/>
      <c r="IC150" s="5"/>
      <c r="ID150" s="5"/>
      <c r="IE150" s="5"/>
      <c r="IF150" s="5"/>
      <c r="IG150" s="5"/>
      <c r="IH150" s="5"/>
      <c r="II150" s="5"/>
      <c r="IJ150" s="5"/>
      <c r="IK150" s="5"/>
      <c r="IL150" s="5"/>
      <c r="IM150" s="5"/>
      <c r="IN150" s="5"/>
      <c r="IO150" s="5"/>
      <c r="IP150" s="5"/>
      <c r="IQ150" s="5"/>
      <c r="IR150" s="5"/>
      <c r="IS150" s="5"/>
      <c r="IT150" s="5"/>
      <c r="IU150" s="5"/>
      <c r="IV150" s="5"/>
    </row>
    <row r="151" s="12" customFormat="1" ht="60" customHeight="1" spans="1:256">
      <c r="A151" s="219">
        <v>147</v>
      </c>
      <c r="B151" s="52" t="s">
        <v>1042</v>
      </c>
      <c r="C151" s="51">
        <v>12</v>
      </c>
      <c r="D151" s="52" t="s">
        <v>753</v>
      </c>
      <c r="E151" s="52" t="s">
        <v>1133</v>
      </c>
      <c r="F151" s="51" t="s">
        <v>185</v>
      </c>
      <c r="G151" s="51">
        <v>12</v>
      </c>
      <c r="H151" s="52" t="s">
        <v>1239</v>
      </c>
      <c r="I151" s="51" t="s">
        <v>1063</v>
      </c>
      <c r="J151" s="84">
        <v>962</v>
      </c>
      <c r="K151" s="84">
        <v>3268</v>
      </c>
      <c r="L151" s="85">
        <v>300</v>
      </c>
      <c r="M151" s="85">
        <v>300</v>
      </c>
      <c r="N151" s="85"/>
      <c r="O151" s="85"/>
      <c r="P151" s="85"/>
      <c r="Q151" s="85"/>
      <c r="R151" s="85" t="s">
        <v>98</v>
      </c>
      <c r="S151" s="52"/>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c r="EV151" s="5"/>
      <c r="EW151" s="5"/>
      <c r="EX151" s="5"/>
      <c r="EY151" s="5"/>
      <c r="EZ151" s="5"/>
      <c r="FA151" s="5"/>
      <c r="FB151" s="5"/>
      <c r="FC151" s="5"/>
      <c r="FD151" s="5"/>
      <c r="FE151" s="5"/>
      <c r="FF151" s="5"/>
      <c r="FG151" s="5"/>
      <c r="FH151" s="5"/>
      <c r="FI151" s="5"/>
      <c r="FJ151" s="5"/>
      <c r="FK151" s="5"/>
      <c r="FL151" s="5"/>
      <c r="FM151" s="5"/>
      <c r="FN151" s="5"/>
      <c r="FO151" s="5"/>
      <c r="FP151" s="5"/>
      <c r="FQ151" s="5"/>
      <c r="FR151" s="5"/>
      <c r="FS151" s="5"/>
      <c r="FT151" s="5"/>
      <c r="FU151" s="5"/>
      <c r="FV151" s="5"/>
      <c r="FW151" s="5"/>
      <c r="FX151" s="5"/>
      <c r="FY151" s="5"/>
      <c r="FZ151" s="5"/>
      <c r="GA151" s="5"/>
      <c r="GB151" s="5"/>
      <c r="GC151" s="5"/>
      <c r="GD151" s="5"/>
      <c r="GE151" s="5"/>
      <c r="GF151" s="5"/>
      <c r="GG151" s="5"/>
      <c r="GH151" s="5"/>
      <c r="GI151" s="5"/>
      <c r="GJ151" s="5"/>
      <c r="GK151" s="5"/>
      <c r="GL151" s="5"/>
      <c r="GM151" s="5"/>
      <c r="GN151" s="5"/>
      <c r="GO151" s="5"/>
      <c r="GP151" s="5"/>
      <c r="GQ151" s="5"/>
      <c r="GR151" s="5"/>
      <c r="GS151" s="5"/>
      <c r="GT151" s="5"/>
      <c r="GU151" s="5"/>
      <c r="GV151" s="5"/>
      <c r="GW151" s="5"/>
      <c r="GX151" s="5"/>
      <c r="GY151" s="5"/>
      <c r="GZ151" s="5"/>
      <c r="HA151" s="5"/>
      <c r="HB151" s="5"/>
      <c r="HC151" s="5"/>
      <c r="HD151" s="5"/>
      <c r="HE151" s="5"/>
      <c r="HF151" s="5"/>
      <c r="HG151" s="5"/>
      <c r="HH151" s="5"/>
      <c r="HI151" s="5"/>
      <c r="HJ151" s="5"/>
      <c r="HK151" s="5"/>
      <c r="HL151" s="5"/>
      <c r="HM151" s="5"/>
      <c r="HN151" s="5"/>
      <c r="HO151" s="5"/>
      <c r="HP151" s="5"/>
      <c r="HQ151" s="5"/>
      <c r="HR151" s="5"/>
      <c r="HS151" s="5"/>
      <c r="HT151" s="5"/>
      <c r="HU151" s="5"/>
      <c r="HV151" s="5"/>
      <c r="HW151" s="5"/>
      <c r="HX151" s="5"/>
      <c r="HY151" s="5"/>
      <c r="HZ151" s="5"/>
      <c r="IA151" s="5"/>
      <c r="IB151" s="5"/>
      <c r="IC151" s="5"/>
      <c r="ID151" s="5"/>
      <c r="IE151" s="5"/>
      <c r="IF151" s="5"/>
      <c r="IG151" s="5"/>
      <c r="IH151" s="5"/>
      <c r="II151" s="5"/>
      <c r="IJ151" s="5"/>
      <c r="IK151" s="5"/>
      <c r="IL151" s="5"/>
      <c r="IM151" s="5"/>
      <c r="IN151" s="5"/>
      <c r="IO151" s="5"/>
      <c r="IP151" s="5"/>
      <c r="IQ151" s="5"/>
      <c r="IR151" s="5"/>
      <c r="IS151" s="5"/>
      <c r="IT151" s="5"/>
      <c r="IU151" s="5"/>
      <c r="IV151" s="5"/>
    </row>
    <row r="152" s="12" customFormat="1" ht="30" customHeight="1" spans="1:256">
      <c r="A152" s="219">
        <v>148</v>
      </c>
      <c r="B152" s="52" t="s">
        <v>1240</v>
      </c>
      <c r="C152" s="51">
        <v>1</v>
      </c>
      <c r="D152" s="52" t="s">
        <v>135</v>
      </c>
      <c r="E152" s="52" t="s">
        <v>1013</v>
      </c>
      <c r="F152" s="51" t="s">
        <v>185</v>
      </c>
      <c r="G152" s="51">
        <v>62</v>
      </c>
      <c r="H152" s="52" t="s">
        <v>1241</v>
      </c>
      <c r="I152" s="51" t="s">
        <v>1063</v>
      </c>
      <c r="J152" s="84">
        <v>420</v>
      </c>
      <c r="K152" s="84">
        <v>1653</v>
      </c>
      <c r="L152" s="85">
        <v>100</v>
      </c>
      <c r="M152" s="167"/>
      <c r="N152" s="85"/>
      <c r="O152" s="85">
        <v>100</v>
      </c>
      <c r="P152" s="85"/>
      <c r="Q152" s="85"/>
      <c r="R152" s="85" t="s">
        <v>59</v>
      </c>
      <c r="S152" s="52"/>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c r="EW152" s="5"/>
      <c r="EX152" s="5"/>
      <c r="EY152" s="5"/>
      <c r="EZ152" s="5"/>
      <c r="FA152" s="5"/>
      <c r="FB152" s="5"/>
      <c r="FC152" s="5"/>
      <c r="FD152" s="5"/>
      <c r="FE152" s="5"/>
      <c r="FF152" s="5"/>
      <c r="FG152" s="5"/>
      <c r="FH152" s="5"/>
      <c r="FI152" s="5"/>
      <c r="FJ152" s="5"/>
      <c r="FK152" s="5"/>
      <c r="FL152" s="5"/>
      <c r="FM152" s="5"/>
      <c r="FN152" s="5"/>
      <c r="FO152" s="5"/>
      <c r="FP152" s="5"/>
      <c r="FQ152" s="5"/>
      <c r="FR152" s="5"/>
      <c r="FS152" s="5"/>
      <c r="FT152" s="5"/>
      <c r="FU152" s="5"/>
      <c r="FV152" s="5"/>
      <c r="FW152" s="5"/>
      <c r="FX152" s="5"/>
      <c r="FY152" s="5"/>
      <c r="FZ152" s="5"/>
      <c r="GA152" s="5"/>
      <c r="GB152" s="5"/>
      <c r="GC152" s="5"/>
      <c r="GD152" s="5"/>
      <c r="GE152" s="5"/>
      <c r="GF152" s="5"/>
      <c r="GG152" s="5"/>
      <c r="GH152" s="5"/>
      <c r="GI152" s="5"/>
      <c r="GJ152" s="5"/>
      <c r="GK152" s="5"/>
      <c r="GL152" s="5"/>
      <c r="GM152" s="5"/>
      <c r="GN152" s="5"/>
      <c r="GO152" s="5"/>
      <c r="GP152" s="5"/>
      <c r="GQ152" s="5"/>
      <c r="GR152" s="5"/>
      <c r="GS152" s="5"/>
      <c r="GT152" s="5"/>
      <c r="GU152" s="5"/>
      <c r="GV152" s="5"/>
      <c r="GW152" s="5"/>
      <c r="GX152" s="5"/>
      <c r="GY152" s="5"/>
      <c r="GZ152" s="5"/>
      <c r="HA152" s="5"/>
      <c r="HB152" s="5"/>
      <c r="HC152" s="5"/>
      <c r="HD152" s="5"/>
      <c r="HE152" s="5"/>
      <c r="HF152" s="5"/>
      <c r="HG152" s="5"/>
      <c r="HH152" s="5"/>
      <c r="HI152" s="5"/>
      <c r="HJ152" s="5"/>
      <c r="HK152" s="5"/>
      <c r="HL152" s="5"/>
      <c r="HM152" s="5"/>
      <c r="HN152" s="5"/>
      <c r="HO152" s="5"/>
      <c r="HP152" s="5"/>
      <c r="HQ152" s="5"/>
      <c r="HR152" s="5"/>
      <c r="HS152" s="5"/>
      <c r="HT152" s="5"/>
      <c r="HU152" s="5"/>
      <c r="HV152" s="5"/>
      <c r="HW152" s="5"/>
      <c r="HX152" s="5"/>
      <c r="HY152" s="5"/>
      <c r="HZ152" s="5"/>
      <c r="IA152" s="5"/>
      <c r="IB152" s="5"/>
      <c r="IC152" s="5"/>
      <c r="ID152" s="5"/>
      <c r="IE152" s="5"/>
      <c r="IF152" s="5"/>
      <c r="IG152" s="5"/>
      <c r="IH152" s="5"/>
      <c r="II152" s="5"/>
      <c r="IJ152" s="5"/>
      <c r="IK152" s="5"/>
      <c r="IL152" s="5"/>
      <c r="IM152" s="5"/>
      <c r="IN152" s="5"/>
      <c r="IO152" s="5"/>
      <c r="IP152" s="5"/>
      <c r="IQ152" s="5"/>
      <c r="IR152" s="5"/>
      <c r="IS152" s="5"/>
      <c r="IT152" s="5"/>
      <c r="IU152" s="5"/>
      <c r="IV152" s="5"/>
    </row>
    <row r="153" s="3" customFormat="1" ht="30" customHeight="1" spans="1:19">
      <c r="A153" s="219">
        <v>149</v>
      </c>
      <c r="B153" s="50" t="s">
        <v>1242</v>
      </c>
      <c r="C153" s="51">
        <v>1</v>
      </c>
      <c r="D153" s="57" t="s">
        <v>37</v>
      </c>
      <c r="E153" s="57" t="s">
        <v>476</v>
      </c>
      <c r="F153" s="51" t="s">
        <v>185</v>
      </c>
      <c r="G153" s="51">
        <v>20</v>
      </c>
      <c r="H153" s="50" t="s">
        <v>1243</v>
      </c>
      <c r="I153" s="51" t="s">
        <v>1063</v>
      </c>
      <c r="J153" s="84">
        <v>1668</v>
      </c>
      <c r="K153" s="84">
        <v>6347</v>
      </c>
      <c r="L153" s="85">
        <v>150</v>
      </c>
      <c r="M153" s="85"/>
      <c r="N153" s="85"/>
      <c r="O153" s="85">
        <v>150</v>
      </c>
      <c r="P153" s="85"/>
      <c r="Q153" s="85"/>
      <c r="R153" s="85" t="s">
        <v>59</v>
      </c>
      <c r="S153" s="51"/>
    </row>
    <row r="154" s="215" customFormat="1" ht="30" customHeight="1" spans="1:256">
      <c r="A154" s="219">
        <v>150</v>
      </c>
      <c r="B154" s="178" t="s">
        <v>533</v>
      </c>
      <c r="C154" s="197">
        <f>C155</f>
        <v>1</v>
      </c>
      <c r="D154" s="197"/>
      <c r="E154" s="197"/>
      <c r="F154" s="197" t="str">
        <f t="shared" ref="D154:Q154" si="32">F155</f>
        <v>项</v>
      </c>
      <c r="G154" s="197">
        <f t="shared" si="32"/>
        <v>17</v>
      </c>
      <c r="H154" s="197"/>
      <c r="I154" s="197"/>
      <c r="J154" s="197">
        <f t="shared" si="32"/>
        <v>1326</v>
      </c>
      <c r="K154" s="197">
        <f t="shared" si="32"/>
        <v>5080</v>
      </c>
      <c r="L154" s="197">
        <f t="shared" si="32"/>
        <v>700</v>
      </c>
      <c r="M154" s="197">
        <f t="shared" si="32"/>
        <v>700</v>
      </c>
      <c r="N154" s="197">
        <f t="shared" si="32"/>
        <v>0</v>
      </c>
      <c r="O154" s="197">
        <f t="shared" si="32"/>
        <v>0</v>
      </c>
      <c r="P154" s="197">
        <f t="shared" si="32"/>
        <v>0</v>
      </c>
      <c r="Q154" s="197">
        <f t="shared" si="32"/>
        <v>0</v>
      </c>
      <c r="R154" s="211"/>
      <c r="S154" s="178"/>
      <c r="T154" s="218"/>
      <c r="U154" s="218"/>
      <c r="V154" s="218"/>
      <c r="W154" s="218"/>
      <c r="X154" s="218"/>
      <c r="Y154" s="218"/>
      <c r="Z154" s="218"/>
      <c r="AA154" s="218"/>
      <c r="AB154" s="218"/>
      <c r="AC154" s="218"/>
      <c r="AD154" s="218"/>
      <c r="AE154" s="218"/>
      <c r="AF154" s="218"/>
      <c r="AG154" s="218"/>
      <c r="AH154" s="218"/>
      <c r="AI154" s="218"/>
      <c r="AJ154" s="218"/>
      <c r="AK154" s="218"/>
      <c r="AL154" s="218"/>
      <c r="AM154" s="218"/>
      <c r="AN154" s="218"/>
      <c r="AO154" s="218"/>
      <c r="AP154" s="218"/>
      <c r="AQ154" s="218"/>
      <c r="AR154" s="218"/>
      <c r="AS154" s="218"/>
      <c r="AT154" s="218"/>
      <c r="AU154" s="218"/>
      <c r="AV154" s="218"/>
      <c r="AW154" s="218"/>
      <c r="AX154" s="218"/>
      <c r="AY154" s="218"/>
      <c r="AZ154" s="218"/>
      <c r="BA154" s="218"/>
      <c r="BB154" s="218"/>
      <c r="BC154" s="218"/>
      <c r="BD154" s="218"/>
      <c r="BE154" s="218"/>
      <c r="BF154" s="218"/>
      <c r="BG154" s="218"/>
      <c r="BH154" s="218"/>
      <c r="BI154" s="218"/>
      <c r="BJ154" s="218"/>
      <c r="BK154" s="218"/>
      <c r="BL154" s="218"/>
      <c r="BM154" s="218"/>
      <c r="BN154" s="218"/>
      <c r="BO154" s="218"/>
      <c r="BP154" s="218"/>
      <c r="BQ154" s="218"/>
      <c r="BR154" s="218"/>
      <c r="BS154" s="218"/>
      <c r="BT154" s="218"/>
      <c r="BU154" s="218"/>
      <c r="BV154" s="218"/>
      <c r="BW154" s="218"/>
      <c r="BX154" s="218"/>
      <c r="BY154" s="218"/>
      <c r="BZ154" s="218"/>
      <c r="CA154" s="218"/>
      <c r="CB154" s="218"/>
      <c r="CC154" s="218"/>
      <c r="CD154" s="218"/>
      <c r="CE154" s="218"/>
      <c r="CF154" s="218"/>
      <c r="CG154" s="218"/>
      <c r="CH154" s="218"/>
      <c r="CI154" s="218"/>
      <c r="CJ154" s="218"/>
      <c r="CK154" s="218"/>
      <c r="CL154" s="218"/>
      <c r="CM154" s="218"/>
      <c r="CN154" s="218"/>
      <c r="CO154" s="218"/>
      <c r="CP154" s="218"/>
      <c r="CQ154" s="218"/>
      <c r="CR154" s="218"/>
      <c r="CS154" s="218"/>
      <c r="CT154" s="218"/>
      <c r="CU154" s="218"/>
      <c r="CV154" s="218"/>
      <c r="CW154" s="218"/>
      <c r="CX154" s="218"/>
      <c r="CY154" s="218"/>
      <c r="CZ154" s="218"/>
      <c r="DA154" s="218"/>
      <c r="DB154" s="218"/>
      <c r="DC154" s="218"/>
      <c r="DD154" s="218"/>
      <c r="DE154" s="218"/>
      <c r="DF154" s="218"/>
      <c r="DG154" s="218"/>
      <c r="DH154" s="218"/>
      <c r="DI154" s="218"/>
      <c r="DJ154" s="218"/>
      <c r="DK154" s="218"/>
      <c r="DL154" s="218"/>
      <c r="DM154" s="218"/>
      <c r="DN154" s="218"/>
      <c r="DO154" s="218"/>
      <c r="DP154" s="218"/>
      <c r="DQ154" s="218"/>
      <c r="DR154" s="218"/>
      <c r="DS154" s="218"/>
      <c r="DT154" s="218"/>
      <c r="DU154" s="218"/>
      <c r="DV154" s="218"/>
      <c r="DW154" s="218"/>
      <c r="DX154" s="218"/>
      <c r="DY154" s="218"/>
      <c r="DZ154" s="218"/>
      <c r="EA154" s="218"/>
      <c r="EB154" s="218"/>
      <c r="EC154" s="218"/>
      <c r="ED154" s="218"/>
      <c r="EE154" s="218"/>
      <c r="EF154" s="218"/>
      <c r="EG154" s="218"/>
      <c r="EH154" s="218"/>
      <c r="EI154" s="218"/>
      <c r="EJ154" s="218"/>
      <c r="EK154" s="218"/>
      <c r="EL154" s="218"/>
      <c r="EM154" s="218"/>
      <c r="EN154" s="218"/>
      <c r="EO154" s="218"/>
      <c r="EP154" s="218"/>
      <c r="EQ154" s="218"/>
      <c r="ER154" s="218"/>
      <c r="ES154" s="218"/>
      <c r="ET154" s="218"/>
      <c r="EU154" s="218"/>
      <c r="EV154" s="218"/>
      <c r="EW154" s="218"/>
      <c r="EX154" s="218"/>
      <c r="EY154" s="218"/>
      <c r="EZ154" s="218"/>
      <c r="FA154" s="218"/>
      <c r="FB154" s="218"/>
      <c r="FC154" s="218"/>
      <c r="FD154" s="218"/>
      <c r="FE154" s="218"/>
      <c r="FF154" s="218"/>
      <c r="FG154" s="218"/>
      <c r="FH154" s="218"/>
      <c r="FI154" s="218"/>
      <c r="FJ154" s="218"/>
      <c r="FK154" s="218"/>
      <c r="FL154" s="218"/>
      <c r="FM154" s="218"/>
      <c r="FN154" s="218"/>
      <c r="FO154" s="218"/>
      <c r="FP154" s="218"/>
      <c r="FQ154" s="218"/>
      <c r="FR154" s="218"/>
      <c r="FS154" s="218"/>
      <c r="FT154" s="218"/>
      <c r="FU154" s="218"/>
      <c r="FV154" s="218"/>
      <c r="FW154" s="218"/>
      <c r="FX154" s="218"/>
      <c r="FY154" s="218"/>
      <c r="FZ154" s="218"/>
      <c r="GA154" s="218"/>
      <c r="GB154" s="218"/>
      <c r="GC154" s="218"/>
      <c r="GD154" s="218"/>
      <c r="GE154" s="218"/>
      <c r="GF154" s="218"/>
      <c r="GG154" s="218"/>
      <c r="GH154" s="218"/>
      <c r="GI154" s="218"/>
      <c r="GJ154" s="218"/>
      <c r="GK154" s="218"/>
      <c r="GL154" s="218"/>
      <c r="GM154" s="218"/>
      <c r="GN154" s="218"/>
      <c r="GO154" s="218"/>
      <c r="GP154" s="218"/>
      <c r="GQ154" s="218"/>
      <c r="GR154" s="218"/>
      <c r="GS154" s="218"/>
      <c r="GT154" s="218"/>
      <c r="GU154" s="218"/>
      <c r="GV154" s="218"/>
      <c r="GW154" s="218"/>
      <c r="GX154" s="218"/>
      <c r="GY154" s="218"/>
      <c r="GZ154" s="218"/>
      <c r="HA154" s="218"/>
      <c r="HB154" s="218"/>
      <c r="HC154" s="218"/>
      <c r="HD154" s="218"/>
      <c r="HE154" s="218"/>
      <c r="HF154" s="218"/>
      <c r="HG154" s="218"/>
      <c r="HH154" s="218"/>
      <c r="HI154" s="218"/>
      <c r="HJ154" s="218"/>
      <c r="HK154" s="218"/>
      <c r="HL154" s="218"/>
      <c r="HM154" s="218"/>
      <c r="HN154" s="218"/>
      <c r="HO154" s="218"/>
      <c r="HP154" s="218"/>
      <c r="HQ154" s="218"/>
      <c r="HR154" s="218"/>
      <c r="HS154" s="218"/>
      <c r="HT154" s="218"/>
      <c r="HU154" s="218"/>
      <c r="HV154" s="218"/>
      <c r="HW154" s="218"/>
      <c r="HX154" s="218"/>
      <c r="HY154" s="218"/>
      <c r="HZ154" s="218"/>
      <c r="IA154" s="218"/>
      <c r="IB154" s="218"/>
      <c r="IC154" s="218"/>
      <c r="ID154" s="218"/>
      <c r="IE154" s="218"/>
      <c r="IF154" s="218"/>
      <c r="IG154" s="218"/>
      <c r="IH154" s="218"/>
      <c r="II154" s="218"/>
      <c r="IJ154" s="218"/>
      <c r="IK154" s="218"/>
      <c r="IL154" s="218"/>
      <c r="IM154" s="218"/>
      <c r="IN154" s="218"/>
      <c r="IO154" s="218"/>
      <c r="IP154" s="218"/>
      <c r="IQ154" s="218"/>
      <c r="IR154" s="218"/>
      <c r="IS154" s="218"/>
      <c r="IT154" s="218"/>
      <c r="IU154" s="218"/>
      <c r="IV154" s="218"/>
    </row>
    <row r="155" s="13" customFormat="1" ht="39" customHeight="1" spans="1:256">
      <c r="A155" s="219">
        <v>151</v>
      </c>
      <c r="B155" s="48" t="s">
        <v>1244</v>
      </c>
      <c r="C155" s="49">
        <v>1</v>
      </c>
      <c r="D155" s="48" t="s">
        <v>127</v>
      </c>
      <c r="E155" s="48" t="s">
        <v>929</v>
      </c>
      <c r="F155" s="49" t="s">
        <v>185</v>
      </c>
      <c r="G155" s="49">
        <v>17</v>
      </c>
      <c r="H155" s="48" t="s">
        <v>1245</v>
      </c>
      <c r="I155" s="49" t="s">
        <v>1063</v>
      </c>
      <c r="J155" s="92">
        <v>1326</v>
      </c>
      <c r="K155" s="92">
        <v>5080</v>
      </c>
      <c r="L155" s="83">
        <v>700</v>
      </c>
      <c r="M155" s="83">
        <v>700</v>
      </c>
      <c r="N155" s="83"/>
      <c r="O155" s="83"/>
      <c r="P155" s="83"/>
      <c r="Q155" s="176"/>
      <c r="R155" s="85" t="s">
        <v>35</v>
      </c>
      <c r="S155" s="49"/>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c r="FN155" s="6"/>
      <c r="FO155" s="6"/>
      <c r="FP155" s="6"/>
      <c r="FQ155" s="6"/>
      <c r="FR155" s="6"/>
      <c r="FS155" s="6"/>
      <c r="FT155" s="6"/>
      <c r="FU155" s="6"/>
      <c r="FV155" s="6"/>
      <c r="FW155" s="6"/>
      <c r="FX155" s="6"/>
      <c r="FY155" s="6"/>
      <c r="FZ155" s="6"/>
      <c r="GA155" s="6"/>
      <c r="GB155" s="6"/>
      <c r="GC155" s="6"/>
      <c r="GD155" s="6"/>
      <c r="GE155" s="6"/>
      <c r="GF155" s="6"/>
      <c r="GG155" s="6"/>
      <c r="GH155" s="6"/>
      <c r="GI155" s="6"/>
      <c r="GJ155" s="6"/>
      <c r="GK155" s="6"/>
      <c r="GL155" s="6"/>
      <c r="GM155" s="6"/>
      <c r="GN155" s="6"/>
      <c r="GO155" s="6"/>
      <c r="GP155" s="6"/>
      <c r="GQ155" s="6"/>
      <c r="GR155" s="6"/>
      <c r="GS155" s="6"/>
      <c r="GT155" s="6"/>
      <c r="GU155" s="6"/>
      <c r="GV155" s="6"/>
      <c r="GW155" s="6"/>
      <c r="GX155" s="6"/>
      <c r="GY155" s="6"/>
      <c r="GZ155" s="6"/>
      <c r="HA155" s="6"/>
      <c r="HB155" s="6"/>
      <c r="HC155" s="6"/>
      <c r="HD155" s="6"/>
      <c r="HE155" s="6"/>
      <c r="HF155" s="6"/>
      <c r="HG155" s="6"/>
      <c r="HH155" s="6"/>
      <c r="HI155" s="6"/>
      <c r="HJ155" s="6"/>
      <c r="HK155" s="6"/>
      <c r="HL155" s="6"/>
      <c r="HM155" s="6"/>
      <c r="HN155" s="6"/>
      <c r="HO155" s="6"/>
      <c r="HP155" s="6"/>
      <c r="HQ155" s="6"/>
      <c r="HR155" s="6"/>
      <c r="HS155" s="6"/>
      <c r="HT155" s="6"/>
      <c r="HU155" s="6"/>
      <c r="HV155" s="6"/>
      <c r="HW155" s="6"/>
      <c r="HX155" s="6"/>
      <c r="HY155" s="6"/>
      <c r="HZ155" s="6"/>
      <c r="IA155" s="6"/>
      <c r="IB155" s="6"/>
      <c r="IC155" s="6"/>
      <c r="ID155" s="6"/>
      <c r="IE155" s="6"/>
      <c r="IF155" s="6"/>
      <c r="IG155" s="6"/>
      <c r="IH155" s="6"/>
      <c r="II155" s="6"/>
      <c r="IJ155" s="6"/>
      <c r="IK155" s="6"/>
      <c r="IL155" s="6"/>
      <c r="IM155" s="6"/>
      <c r="IN155" s="6"/>
      <c r="IO155" s="6"/>
      <c r="IP155" s="6"/>
      <c r="IQ155" s="6"/>
      <c r="IR155" s="6"/>
      <c r="IS155" s="6"/>
      <c r="IT155" s="6"/>
      <c r="IU155" s="6"/>
      <c r="IV155" s="6"/>
    </row>
    <row r="156" s="215" customFormat="1" ht="30" customHeight="1" spans="1:256">
      <c r="A156" s="219">
        <v>152</v>
      </c>
      <c r="B156" s="178" t="s">
        <v>534</v>
      </c>
      <c r="C156" s="197"/>
      <c r="D156" s="178"/>
      <c r="E156" s="178"/>
      <c r="F156" s="197" t="s">
        <v>185</v>
      </c>
      <c r="G156" s="197"/>
      <c r="H156" s="178"/>
      <c r="I156" s="197"/>
      <c r="J156" s="212"/>
      <c r="K156" s="212"/>
      <c r="L156" s="211"/>
      <c r="M156" s="211"/>
      <c r="N156" s="211"/>
      <c r="O156" s="211"/>
      <c r="P156" s="211"/>
      <c r="Q156" s="211"/>
      <c r="R156" s="211"/>
      <c r="S156" s="178"/>
      <c r="T156" s="218"/>
      <c r="U156" s="218"/>
      <c r="V156" s="218"/>
      <c r="W156" s="218"/>
      <c r="X156" s="218"/>
      <c r="Y156" s="218"/>
      <c r="Z156" s="218"/>
      <c r="AA156" s="218"/>
      <c r="AB156" s="218"/>
      <c r="AC156" s="218"/>
      <c r="AD156" s="218"/>
      <c r="AE156" s="218"/>
      <c r="AF156" s="218"/>
      <c r="AG156" s="218"/>
      <c r="AH156" s="218"/>
      <c r="AI156" s="218"/>
      <c r="AJ156" s="218"/>
      <c r="AK156" s="218"/>
      <c r="AL156" s="218"/>
      <c r="AM156" s="218"/>
      <c r="AN156" s="218"/>
      <c r="AO156" s="218"/>
      <c r="AP156" s="218"/>
      <c r="AQ156" s="218"/>
      <c r="AR156" s="218"/>
      <c r="AS156" s="218"/>
      <c r="AT156" s="218"/>
      <c r="AU156" s="218"/>
      <c r="AV156" s="218"/>
      <c r="AW156" s="218"/>
      <c r="AX156" s="218"/>
      <c r="AY156" s="218"/>
      <c r="AZ156" s="218"/>
      <c r="BA156" s="218"/>
      <c r="BB156" s="218"/>
      <c r="BC156" s="218"/>
      <c r="BD156" s="218"/>
      <c r="BE156" s="218"/>
      <c r="BF156" s="218"/>
      <c r="BG156" s="218"/>
      <c r="BH156" s="218"/>
      <c r="BI156" s="218"/>
      <c r="BJ156" s="218"/>
      <c r="BK156" s="218"/>
      <c r="BL156" s="218"/>
      <c r="BM156" s="218"/>
      <c r="BN156" s="218"/>
      <c r="BO156" s="218"/>
      <c r="BP156" s="218"/>
      <c r="BQ156" s="218"/>
      <c r="BR156" s="218"/>
      <c r="BS156" s="218"/>
      <c r="BT156" s="218"/>
      <c r="BU156" s="218"/>
      <c r="BV156" s="218"/>
      <c r="BW156" s="218"/>
      <c r="BX156" s="218"/>
      <c r="BY156" s="218"/>
      <c r="BZ156" s="218"/>
      <c r="CA156" s="218"/>
      <c r="CB156" s="218"/>
      <c r="CC156" s="218"/>
      <c r="CD156" s="218"/>
      <c r="CE156" s="218"/>
      <c r="CF156" s="218"/>
      <c r="CG156" s="218"/>
      <c r="CH156" s="218"/>
      <c r="CI156" s="218"/>
      <c r="CJ156" s="218"/>
      <c r="CK156" s="218"/>
      <c r="CL156" s="218"/>
      <c r="CM156" s="218"/>
      <c r="CN156" s="218"/>
      <c r="CO156" s="218"/>
      <c r="CP156" s="218"/>
      <c r="CQ156" s="218"/>
      <c r="CR156" s="218"/>
      <c r="CS156" s="218"/>
      <c r="CT156" s="218"/>
      <c r="CU156" s="218"/>
      <c r="CV156" s="218"/>
      <c r="CW156" s="218"/>
      <c r="CX156" s="218"/>
      <c r="CY156" s="218"/>
      <c r="CZ156" s="218"/>
      <c r="DA156" s="218"/>
      <c r="DB156" s="218"/>
      <c r="DC156" s="218"/>
      <c r="DD156" s="218"/>
      <c r="DE156" s="218"/>
      <c r="DF156" s="218"/>
      <c r="DG156" s="218"/>
      <c r="DH156" s="218"/>
      <c r="DI156" s="218"/>
      <c r="DJ156" s="218"/>
      <c r="DK156" s="218"/>
      <c r="DL156" s="218"/>
      <c r="DM156" s="218"/>
      <c r="DN156" s="218"/>
      <c r="DO156" s="218"/>
      <c r="DP156" s="218"/>
      <c r="DQ156" s="218"/>
      <c r="DR156" s="218"/>
      <c r="DS156" s="218"/>
      <c r="DT156" s="218"/>
      <c r="DU156" s="218"/>
      <c r="DV156" s="218"/>
      <c r="DW156" s="218"/>
      <c r="DX156" s="218"/>
      <c r="DY156" s="218"/>
      <c r="DZ156" s="218"/>
      <c r="EA156" s="218"/>
      <c r="EB156" s="218"/>
      <c r="EC156" s="218"/>
      <c r="ED156" s="218"/>
      <c r="EE156" s="218"/>
      <c r="EF156" s="218"/>
      <c r="EG156" s="218"/>
      <c r="EH156" s="218"/>
      <c r="EI156" s="218"/>
      <c r="EJ156" s="218"/>
      <c r="EK156" s="218"/>
      <c r="EL156" s="218"/>
      <c r="EM156" s="218"/>
      <c r="EN156" s="218"/>
      <c r="EO156" s="218"/>
      <c r="EP156" s="218"/>
      <c r="EQ156" s="218"/>
      <c r="ER156" s="218"/>
      <c r="ES156" s="218"/>
      <c r="ET156" s="218"/>
      <c r="EU156" s="218"/>
      <c r="EV156" s="218"/>
      <c r="EW156" s="218"/>
      <c r="EX156" s="218"/>
      <c r="EY156" s="218"/>
      <c r="EZ156" s="218"/>
      <c r="FA156" s="218"/>
      <c r="FB156" s="218"/>
      <c r="FC156" s="218"/>
      <c r="FD156" s="218"/>
      <c r="FE156" s="218"/>
      <c r="FF156" s="218"/>
      <c r="FG156" s="218"/>
      <c r="FH156" s="218"/>
      <c r="FI156" s="218"/>
      <c r="FJ156" s="218"/>
      <c r="FK156" s="218"/>
      <c r="FL156" s="218"/>
      <c r="FM156" s="218"/>
      <c r="FN156" s="218"/>
      <c r="FO156" s="218"/>
      <c r="FP156" s="218"/>
      <c r="FQ156" s="218"/>
      <c r="FR156" s="218"/>
      <c r="FS156" s="218"/>
      <c r="FT156" s="218"/>
      <c r="FU156" s="218"/>
      <c r="FV156" s="218"/>
      <c r="FW156" s="218"/>
      <c r="FX156" s="218"/>
      <c r="FY156" s="218"/>
      <c r="FZ156" s="218"/>
      <c r="GA156" s="218"/>
      <c r="GB156" s="218"/>
      <c r="GC156" s="218"/>
      <c r="GD156" s="218"/>
      <c r="GE156" s="218"/>
      <c r="GF156" s="218"/>
      <c r="GG156" s="218"/>
      <c r="GH156" s="218"/>
      <c r="GI156" s="218"/>
      <c r="GJ156" s="218"/>
      <c r="GK156" s="218"/>
      <c r="GL156" s="218"/>
      <c r="GM156" s="218"/>
      <c r="GN156" s="218"/>
      <c r="GO156" s="218"/>
      <c r="GP156" s="218"/>
      <c r="GQ156" s="218"/>
      <c r="GR156" s="218"/>
      <c r="GS156" s="218"/>
      <c r="GT156" s="218"/>
      <c r="GU156" s="218"/>
      <c r="GV156" s="218"/>
      <c r="GW156" s="218"/>
      <c r="GX156" s="218"/>
      <c r="GY156" s="218"/>
      <c r="GZ156" s="218"/>
      <c r="HA156" s="218"/>
      <c r="HB156" s="218"/>
      <c r="HC156" s="218"/>
      <c r="HD156" s="218"/>
      <c r="HE156" s="218"/>
      <c r="HF156" s="218"/>
      <c r="HG156" s="218"/>
      <c r="HH156" s="218"/>
      <c r="HI156" s="218"/>
      <c r="HJ156" s="218"/>
      <c r="HK156" s="218"/>
      <c r="HL156" s="218"/>
      <c r="HM156" s="218"/>
      <c r="HN156" s="218"/>
      <c r="HO156" s="218"/>
      <c r="HP156" s="218"/>
      <c r="HQ156" s="218"/>
      <c r="HR156" s="218"/>
      <c r="HS156" s="218"/>
      <c r="HT156" s="218"/>
      <c r="HU156" s="218"/>
      <c r="HV156" s="218"/>
      <c r="HW156" s="218"/>
      <c r="HX156" s="218"/>
      <c r="HY156" s="218"/>
      <c r="HZ156" s="218"/>
      <c r="IA156" s="218"/>
      <c r="IB156" s="218"/>
      <c r="IC156" s="218"/>
      <c r="ID156" s="218"/>
      <c r="IE156" s="218"/>
      <c r="IF156" s="218"/>
      <c r="IG156" s="218"/>
      <c r="IH156" s="218"/>
      <c r="II156" s="218"/>
      <c r="IJ156" s="218"/>
      <c r="IK156" s="218"/>
      <c r="IL156" s="218"/>
      <c r="IM156" s="218"/>
      <c r="IN156" s="218"/>
      <c r="IO156" s="218"/>
      <c r="IP156" s="218"/>
      <c r="IQ156" s="218"/>
      <c r="IR156" s="218"/>
      <c r="IS156" s="218"/>
      <c r="IT156" s="218"/>
      <c r="IU156" s="218"/>
      <c r="IV156" s="218"/>
    </row>
    <row r="157" s="215" customFormat="1" ht="30" customHeight="1" spans="1:256">
      <c r="A157" s="219">
        <v>153</v>
      </c>
      <c r="B157" s="178" t="s">
        <v>570</v>
      </c>
      <c r="C157" s="197">
        <f>C158+C163+C168+C169+C170+C171</f>
        <v>41</v>
      </c>
      <c r="D157" s="197"/>
      <c r="E157" s="197"/>
      <c r="F157" s="197"/>
      <c r="G157" s="197"/>
      <c r="H157" s="197"/>
      <c r="I157" s="197"/>
      <c r="J157" s="197">
        <f t="shared" ref="D157:Q157" si="33">J158+J163+J168+J169+J170+J171</f>
        <v>2430</v>
      </c>
      <c r="K157" s="197">
        <f t="shared" si="33"/>
        <v>6185</v>
      </c>
      <c r="L157" s="211">
        <f t="shared" si="33"/>
        <v>2295</v>
      </c>
      <c r="M157" s="211">
        <f t="shared" si="33"/>
        <v>360</v>
      </c>
      <c r="N157" s="211">
        <f t="shared" si="33"/>
        <v>0</v>
      </c>
      <c r="O157" s="211">
        <f t="shared" si="33"/>
        <v>1935</v>
      </c>
      <c r="P157" s="211">
        <f t="shared" si="33"/>
        <v>0</v>
      </c>
      <c r="Q157" s="211">
        <f t="shared" si="33"/>
        <v>0</v>
      </c>
      <c r="R157" s="211"/>
      <c r="S157" s="178"/>
      <c r="T157" s="218"/>
      <c r="U157" s="218"/>
      <c r="V157" s="218"/>
      <c r="W157" s="218"/>
      <c r="X157" s="218"/>
      <c r="Y157" s="218"/>
      <c r="Z157" s="218"/>
      <c r="AA157" s="218"/>
      <c r="AB157" s="218"/>
      <c r="AC157" s="218"/>
      <c r="AD157" s="218"/>
      <c r="AE157" s="218"/>
      <c r="AF157" s="218"/>
      <c r="AG157" s="218"/>
      <c r="AH157" s="218"/>
      <c r="AI157" s="218"/>
      <c r="AJ157" s="218"/>
      <c r="AK157" s="218"/>
      <c r="AL157" s="218"/>
      <c r="AM157" s="218"/>
      <c r="AN157" s="218"/>
      <c r="AO157" s="218"/>
      <c r="AP157" s="218"/>
      <c r="AQ157" s="218"/>
      <c r="AR157" s="218"/>
      <c r="AS157" s="218"/>
      <c r="AT157" s="218"/>
      <c r="AU157" s="218"/>
      <c r="AV157" s="218"/>
      <c r="AW157" s="218"/>
      <c r="AX157" s="218"/>
      <c r="AY157" s="218"/>
      <c r="AZ157" s="218"/>
      <c r="BA157" s="218"/>
      <c r="BB157" s="218"/>
      <c r="BC157" s="218"/>
      <c r="BD157" s="218"/>
      <c r="BE157" s="218"/>
      <c r="BF157" s="218"/>
      <c r="BG157" s="218"/>
      <c r="BH157" s="218"/>
      <c r="BI157" s="218"/>
      <c r="BJ157" s="218"/>
      <c r="BK157" s="218"/>
      <c r="BL157" s="218"/>
      <c r="BM157" s="218"/>
      <c r="BN157" s="218"/>
      <c r="BO157" s="218"/>
      <c r="BP157" s="218"/>
      <c r="BQ157" s="218"/>
      <c r="BR157" s="218"/>
      <c r="BS157" s="218"/>
      <c r="BT157" s="218"/>
      <c r="BU157" s="218"/>
      <c r="BV157" s="218"/>
      <c r="BW157" s="218"/>
      <c r="BX157" s="218"/>
      <c r="BY157" s="218"/>
      <c r="BZ157" s="218"/>
      <c r="CA157" s="218"/>
      <c r="CB157" s="218"/>
      <c r="CC157" s="218"/>
      <c r="CD157" s="218"/>
      <c r="CE157" s="218"/>
      <c r="CF157" s="218"/>
      <c r="CG157" s="218"/>
      <c r="CH157" s="218"/>
      <c r="CI157" s="218"/>
      <c r="CJ157" s="218"/>
      <c r="CK157" s="218"/>
      <c r="CL157" s="218"/>
      <c r="CM157" s="218"/>
      <c r="CN157" s="218"/>
      <c r="CO157" s="218"/>
      <c r="CP157" s="218"/>
      <c r="CQ157" s="218"/>
      <c r="CR157" s="218"/>
      <c r="CS157" s="218"/>
      <c r="CT157" s="218"/>
      <c r="CU157" s="218"/>
      <c r="CV157" s="218"/>
      <c r="CW157" s="218"/>
      <c r="CX157" s="218"/>
      <c r="CY157" s="218"/>
      <c r="CZ157" s="218"/>
      <c r="DA157" s="218"/>
      <c r="DB157" s="218"/>
      <c r="DC157" s="218"/>
      <c r="DD157" s="218"/>
      <c r="DE157" s="218"/>
      <c r="DF157" s="218"/>
      <c r="DG157" s="218"/>
      <c r="DH157" s="218"/>
      <c r="DI157" s="218"/>
      <c r="DJ157" s="218"/>
      <c r="DK157" s="218"/>
      <c r="DL157" s="218"/>
      <c r="DM157" s="218"/>
      <c r="DN157" s="218"/>
      <c r="DO157" s="218"/>
      <c r="DP157" s="218"/>
      <c r="DQ157" s="218"/>
      <c r="DR157" s="218"/>
      <c r="DS157" s="218"/>
      <c r="DT157" s="218"/>
      <c r="DU157" s="218"/>
      <c r="DV157" s="218"/>
      <c r="DW157" s="218"/>
      <c r="DX157" s="218"/>
      <c r="DY157" s="218"/>
      <c r="DZ157" s="218"/>
      <c r="EA157" s="218"/>
      <c r="EB157" s="218"/>
      <c r="EC157" s="218"/>
      <c r="ED157" s="218"/>
      <c r="EE157" s="218"/>
      <c r="EF157" s="218"/>
      <c r="EG157" s="218"/>
      <c r="EH157" s="218"/>
      <c r="EI157" s="218"/>
      <c r="EJ157" s="218"/>
      <c r="EK157" s="218"/>
      <c r="EL157" s="218"/>
      <c r="EM157" s="218"/>
      <c r="EN157" s="218"/>
      <c r="EO157" s="218"/>
      <c r="EP157" s="218"/>
      <c r="EQ157" s="218"/>
      <c r="ER157" s="218"/>
      <c r="ES157" s="218"/>
      <c r="ET157" s="218"/>
      <c r="EU157" s="218"/>
      <c r="EV157" s="218"/>
      <c r="EW157" s="218"/>
      <c r="EX157" s="218"/>
      <c r="EY157" s="218"/>
      <c r="EZ157" s="218"/>
      <c r="FA157" s="218"/>
      <c r="FB157" s="218"/>
      <c r="FC157" s="218"/>
      <c r="FD157" s="218"/>
      <c r="FE157" s="218"/>
      <c r="FF157" s="218"/>
      <c r="FG157" s="218"/>
      <c r="FH157" s="218"/>
      <c r="FI157" s="218"/>
      <c r="FJ157" s="218"/>
      <c r="FK157" s="218"/>
      <c r="FL157" s="218"/>
      <c r="FM157" s="218"/>
      <c r="FN157" s="218"/>
      <c r="FO157" s="218"/>
      <c r="FP157" s="218"/>
      <c r="FQ157" s="218"/>
      <c r="FR157" s="218"/>
      <c r="FS157" s="218"/>
      <c r="FT157" s="218"/>
      <c r="FU157" s="218"/>
      <c r="FV157" s="218"/>
      <c r="FW157" s="218"/>
      <c r="FX157" s="218"/>
      <c r="FY157" s="218"/>
      <c r="FZ157" s="218"/>
      <c r="GA157" s="218"/>
      <c r="GB157" s="218"/>
      <c r="GC157" s="218"/>
      <c r="GD157" s="218"/>
      <c r="GE157" s="218"/>
      <c r="GF157" s="218"/>
      <c r="GG157" s="218"/>
      <c r="GH157" s="218"/>
      <c r="GI157" s="218"/>
      <c r="GJ157" s="218"/>
      <c r="GK157" s="218"/>
      <c r="GL157" s="218"/>
      <c r="GM157" s="218"/>
      <c r="GN157" s="218"/>
      <c r="GO157" s="218"/>
      <c r="GP157" s="218"/>
      <c r="GQ157" s="218"/>
      <c r="GR157" s="218"/>
      <c r="GS157" s="218"/>
      <c r="GT157" s="218"/>
      <c r="GU157" s="218"/>
      <c r="GV157" s="218"/>
      <c r="GW157" s="218"/>
      <c r="GX157" s="218"/>
      <c r="GY157" s="218"/>
      <c r="GZ157" s="218"/>
      <c r="HA157" s="218"/>
      <c r="HB157" s="218"/>
      <c r="HC157" s="218"/>
      <c r="HD157" s="218"/>
      <c r="HE157" s="218"/>
      <c r="HF157" s="218"/>
      <c r="HG157" s="218"/>
      <c r="HH157" s="218"/>
      <c r="HI157" s="218"/>
      <c r="HJ157" s="218"/>
      <c r="HK157" s="218"/>
      <c r="HL157" s="218"/>
      <c r="HM157" s="218"/>
      <c r="HN157" s="218"/>
      <c r="HO157" s="218"/>
      <c r="HP157" s="218"/>
      <c r="HQ157" s="218"/>
      <c r="HR157" s="218"/>
      <c r="HS157" s="218"/>
      <c r="HT157" s="218"/>
      <c r="HU157" s="218"/>
      <c r="HV157" s="218"/>
      <c r="HW157" s="218"/>
      <c r="HX157" s="218"/>
      <c r="HY157" s="218"/>
      <c r="HZ157" s="218"/>
      <c r="IA157" s="218"/>
      <c r="IB157" s="218"/>
      <c r="IC157" s="218"/>
      <c r="ID157" s="218"/>
      <c r="IE157" s="218"/>
      <c r="IF157" s="218"/>
      <c r="IG157" s="218"/>
      <c r="IH157" s="218"/>
      <c r="II157" s="218"/>
      <c r="IJ157" s="218"/>
      <c r="IK157" s="218"/>
      <c r="IL157" s="218"/>
      <c r="IM157" s="218"/>
      <c r="IN157" s="218"/>
      <c r="IO157" s="218"/>
      <c r="IP157" s="218"/>
      <c r="IQ157" s="218"/>
      <c r="IR157" s="218"/>
      <c r="IS157" s="218"/>
      <c r="IT157" s="218"/>
      <c r="IU157" s="218"/>
      <c r="IV157" s="218"/>
    </row>
    <row r="158" s="218" customFormat="1" ht="30" customHeight="1" spans="1:19">
      <c r="A158" s="219">
        <v>154</v>
      </c>
      <c r="B158" s="178" t="s">
        <v>1049</v>
      </c>
      <c r="C158" s="197">
        <f>C159+C161+C162</f>
        <v>1</v>
      </c>
      <c r="D158" s="197"/>
      <c r="E158" s="197"/>
      <c r="F158" s="197"/>
      <c r="G158" s="197"/>
      <c r="H158" s="197"/>
      <c r="I158" s="197"/>
      <c r="J158" s="197">
        <f t="shared" ref="D158:Q158" si="34">J159+J161+J162</f>
        <v>1200</v>
      </c>
      <c r="K158" s="197">
        <f t="shared" si="34"/>
        <v>1200</v>
      </c>
      <c r="L158" s="211">
        <f t="shared" si="34"/>
        <v>360</v>
      </c>
      <c r="M158" s="211">
        <f t="shared" si="34"/>
        <v>360</v>
      </c>
      <c r="N158" s="211">
        <f t="shared" si="34"/>
        <v>0</v>
      </c>
      <c r="O158" s="211">
        <f t="shared" si="34"/>
        <v>0</v>
      </c>
      <c r="P158" s="211">
        <f t="shared" si="34"/>
        <v>0</v>
      </c>
      <c r="Q158" s="211">
        <f t="shared" si="34"/>
        <v>0</v>
      </c>
      <c r="R158" s="211"/>
      <c r="S158" s="178"/>
    </row>
    <row r="159" s="218" customFormat="1" ht="30" customHeight="1" spans="1:19">
      <c r="A159" s="219">
        <v>155</v>
      </c>
      <c r="B159" s="178" t="s">
        <v>1050</v>
      </c>
      <c r="C159" s="197">
        <f>C160</f>
        <v>1</v>
      </c>
      <c r="D159" s="197"/>
      <c r="E159" s="197"/>
      <c r="F159" s="197" t="str">
        <f t="shared" ref="D159:Q159" si="35">F160</f>
        <v>人次</v>
      </c>
      <c r="G159" s="197">
        <f t="shared" si="35"/>
        <v>1200</v>
      </c>
      <c r="H159" s="197"/>
      <c r="I159" s="197"/>
      <c r="J159" s="197">
        <f t="shared" si="35"/>
        <v>1200</v>
      </c>
      <c r="K159" s="197">
        <f t="shared" si="35"/>
        <v>1200</v>
      </c>
      <c r="L159" s="211">
        <f t="shared" si="35"/>
        <v>360</v>
      </c>
      <c r="M159" s="211">
        <f t="shared" si="35"/>
        <v>360</v>
      </c>
      <c r="N159" s="211">
        <f t="shared" si="35"/>
        <v>0</v>
      </c>
      <c r="O159" s="211">
        <f t="shared" si="35"/>
        <v>0</v>
      </c>
      <c r="P159" s="211">
        <f t="shared" si="35"/>
        <v>0</v>
      </c>
      <c r="Q159" s="211">
        <f t="shared" si="35"/>
        <v>0</v>
      </c>
      <c r="R159" s="211"/>
      <c r="S159" s="178"/>
    </row>
    <row r="160" s="5" customFormat="1" ht="30" customHeight="1" spans="1:19">
      <c r="A160" s="219">
        <v>156</v>
      </c>
      <c r="B160" s="52" t="s">
        <v>1246</v>
      </c>
      <c r="C160" s="51">
        <v>1</v>
      </c>
      <c r="D160" s="51" t="s">
        <v>265</v>
      </c>
      <c r="E160" s="51" t="s">
        <v>266</v>
      </c>
      <c r="F160" s="51" t="s">
        <v>272</v>
      </c>
      <c r="G160" s="51">
        <v>1200</v>
      </c>
      <c r="H160" s="50" t="s">
        <v>1247</v>
      </c>
      <c r="I160" s="84" t="s">
        <v>1063</v>
      </c>
      <c r="J160" s="51">
        <v>1200</v>
      </c>
      <c r="K160" s="51">
        <v>1200</v>
      </c>
      <c r="L160" s="85">
        <v>360</v>
      </c>
      <c r="M160" s="85">
        <v>360</v>
      </c>
      <c r="N160" s="85"/>
      <c r="O160" s="85"/>
      <c r="P160" s="85"/>
      <c r="Q160" s="85"/>
      <c r="R160" s="85" t="s">
        <v>1053</v>
      </c>
      <c r="S160" s="52"/>
    </row>
    <row r="161" s="218" customFormat="1" ht="30" customHeight="1" spans="1:19">
      <c r="A161" s="219">
        <v>157</v>
      </c>
      <c r="B161" s="178" t="s">
        <v>573</v>
      </c>
      <c r="C161" s="197"/>
      <c r="D161" s="178"/>
      <c r="E161" s="178"/>
      <c r="F161" s="197" t="s">
        <v>574</v>
      </c>
      <c r="G161" s="197"/>
      <c r="H161" s="178"/>
      <c r="I161" s="197"/>
      <c r="J161" s="212"/>
      <c r="K161" s="212"/>
      <c r="L161" s="211"/>
      <c r="M161" s="211"/>
      <c r="N161" s="211"/>
      <c r="O161" s="211"/>
      <c r="P161" s="211"/>
      <c r="Q161" s="211"/>
      <c r="R161" s="211"/>
      <c r="S161" s="178"/>
    </row>
    <row r="162" s="218" customFormat="1" ht="30" customHeight="1" spans="1:19">
      <c r="A162" s="219">
        <v>158</v>
      </c>
      <c r="B162" s="178" t="s">
        <v>575</v>
      </c>
      <c r="C162" s="197"/>
      <c r="D162" s="178"/>
      <c r="E162" s="178"/>
      <c r="F162" s="197" t="s">
        <v>574</v>
      </c>
      <c r="G162" s="197"/>
      <c r="H162" s="178"/>
      <c r="I162" s="197"/>
      <c r="J162" s="212"/>
      <c r="K162" s="212"/>
      <c r="L162" s="211"/>
      <c r="M162" s="211"/>
      <c r="N162" s="211"/>
      <c r="O162" s="211"/>
      <c r="P162" s="211"/>
      <c r="Q162" s="211"/>
      <c r="R162" s="211"/>
      <c r="S162" s="178"/>
    </row>
    <row r="163" s="218" customFormat="1" ht="30" customHeight="1" spans="1:19">
      <c r="A163" s="219">
        <v>159</v>
      </c>
      <c r="B163" s="178" t="s">
        <v>576</v>
      </c>
      <c r="C163" s="197">
        <f>C164+C166+C167</f>
        <v>40</v>
      </c>
      <c r="D163" s="197"/>
      <c r="E163" s="197"/>
      <c r="F163" s="197"/>
      <c r="G163" s="197"/>
      <c r="H163" s="197"/>
      <c r="I163" s="197"/>
      <c r="J163" s="197">
        <f t="shared" ref="D163:Q163" si="36">J164+J166+J167</f>
        <v>1230</v>
      </c>
      <c r="K163" s="197">
        <f t="shared" si="36"/>
        <v>4985</v>
      </c>
      <c r="L163" s="211">
        <f t="shared" si="36"/>
        <v>1935</v>
      </c>
      <c r="M163" s="211">
        <f t="shared" si="36"/>
        <v>0</v>
      </c>
      <c r="N163" s="211">
        <f t="shared" si="36"/>
        <v>0</v>
      </c>
      <c r="O163" s="211">
        <f t="shared" si="36"/>
        <v>1935</v>
      </c>
      <c r="P163" s="211">
        <f t="shared" si="36"/>
        <v>0</v>
      </c>
      <c r="Q163" s="211">
        <f t="shared" si="36"/>
        <v>0</v>
      </c>
      <c r="R163" s="211"/>
      <c r="S163" s="178"/>
    </row>
    <row r="164" s="218" customFormat="1" ht="30" customHeight="1" spans="1:19">
      <c r="A164" s="219">
        <v>160</v>
      </c>
      <c r="B164" s="178" t="s">
        <v>577</v>
      </c>
      <c r="C164" s="197">
        <f>C165</f>
        <v>40</v>
      </c>
      <c r="D164" s="197"/>
      <c r="E164" s="197"/>
      <c r="F164" s="197" t="str">
        <f t="shared" ref="D164:Q164" si="37">F165</f>
        <v>个</v>
      </c>
      <c r="G164" s="197">
        <f t="shared" si="37"/>
        <v>40</v>
      </c>
      <c r="H164" s="197"/>
      <c r="I164" s="197"/>
      <c r="J164" s="197">
        <f t="shared" si="37"/>
        <v>1230</v>
      </c>
      <c r="K164" s="197">
        <f t="shared" si="37"/>
        <v>4985</v>
      </c>
      <c r="L164" s="211">
        <f t="shared" si="37"/>
        <v>1935</v>
      </c>
      <c r="M164" s="211">
        <f t="shared" si="37"/>
        <v>0</v>
      </c>
      <c r="N164" s="211">
        <f t="shared" si="37"/>
        <v>0</v>
      </c>
      <c r="O164" s="211">
        <f t="shared" si="37"/>
        <v>1935</v>
      </c>
      <c r="P164" s="211">
        <f t="shared" si="37"/>
        <v>0</v>
      </c>
      <c r="Q164" s="211">
        <f t="shared" si="37"/>
        <v>0</v>
      </c>
      <c r="R164" s="211"/>
      <c r="S164" s="178"/>
    </row>
    <row r="165" s="5" customFormat="1" ht="33" customHeight="1" spans="1:19">
      <c r="A165" s="219">
        <v>161</v>
      </c>
      <c r="B165" s="52" t="s">
        <v>1054</v>
      </c>
      <c r="C165" s="51">
        <v>40</v>
      </c>
      <c r="D165" s="52" t="s">
        <v>1248</v>
      </c>
      <c r="E165" s="52" t="s">
        <v>1056</v>
      </c>
      <c r="F165" s="51" t="s">
        <v>141</v>
      </c>
      <c r="G165" s="84">
        <v>40</v>
      </c>
      <c r="H165" s="52" t="s">
        <v>1057</v>
      </c>
      <c r="I165" s="51" t="s">
        <v>1063</v>
      </c>
      <c r="J165" s="51">
        <v>1230</v>
      </c>
      <c r="K165" s="51">
        <v>4985</v>
      </c>
      <c r="L165" s="85">
        <v>1935</v>
      </c>
      <c r="M165" s="85"/>
      <c r="N165" s="85"/>
      <c r="O165" s="85">
        <v>1935</v>
      </c>
      <c r="P165" s="85"/>
      <c r="Q165" s="85"/>
      <c r="R165" s="85" t="s">
        <v>1058</v>
      </c>
      <c r="S165" s="52"/>
    </row>
    <row r="166" s="218" customFormat="1" ht="30" customHeight="1" spans="1:19">
      <c r="A166" s="219">
        <v>162</v>
      </c>
      <c r="B166" s="178" t="s">
        <v>578</v>
      </c>
      <c r="C166" s="197"/>
      <c r="D166" s="178"/>
      <c r="E166" s="178"/>
      <c r="F166" s="197" t="s">
        <v>185</v>
      </c>
      <c r="G166" s="197"/>
      <c r="H166" s="178"/>
      <c r="I166" s="212"/>
      <c r="J166" s="212"/>
      <c r="K166" s="212"/>
      <c r="L166" s="211"/>
      <c r="M166" s="211"/>
      <c r="N166" s="211"/>
      <c r="O166" s="211"/>
      <c r="P166" s="211"/>
      <c r="Q166" s="211"/>
      <c r="R166" s="211"/>
      <c r="S166" s="178"/>
    </row>
    <row r="167" s="218" customFormat="1" ht="30" customHeight="1" spans="1:19">
      <c r="A167" s="219">
        <v>163</v>
      </c>
      <c r="B167" s="178" t="s">
        <v>579</v>
      </c>
      <c r="C167" s="197"/>
      <c r="D167" s="178"/>
      <c r="E167" s="178"/>
      <c r="F167" s="197" t="s">
        <v>185</v>
      </c>
      <c r="G167" s="197"/>
      <c r="H167" s="178"/>
      <c r="I167" s="197"/>
      <c r="J167" s="212"/>
      <c r="K167" s="212"/>
      <c r="L167" s="211"/>
      <c r="M167" s="211"/>
      <c r="N167" s="211"/>
      <c r="O167" s="211"/>
      <c r="P167" s="211"/>
      <c r="Q167" s="211"/>
      <c r="R167" s="211"/>
      <c r="S167" s="178"/>
    </row>
    <row r="168" s="218" customFormat="1" ht="30" customHeight="1" spans="1:19">
      <c r="A168" s="219">
        <v>164</v>
      </c>
      <c r="B168" s="178" t="s">
        <v>580</v>
      </c>
      <c r="C168" s="197"/>
      <c r="D168" s="178"/>
      <c r="E168" s="178"/>
      <c r="F168" s="197" t="s">
        <v>185</v>
      </c>
      <c r="G168" s="197"/>
      <c r="H168" s="178"/>
      <c r="I168" s="197"/>
      <c r="J168" s="212"/>
      <c r="K168" s="212"/>
      <c r="L168" s="211"/>
      <c r="M168" s="211"/>
      <c r="N168" s="211"/>
      <c r="O168" s="211"/>
      <c r="P168" s="211"/>
      <c r="Q168" s="211"/>
      <c r="R168" s="211"/>
      <c r="S168" s="178"/>
    </row>
    <row r="169" s="218" customFormat="1" ht="30" customHeight="1" spans="1:19">
      <c r="A169" s="219">
        <v>165</v>
      </c>
      <c r="B169" s="178" t="s">
        <v>581</v>
      </c>
      <c r="C169" s="197"/>
      <c r="D169" s="178"/>
      <c r="E169" s="178"/>
      <c r="F169" s="197" t="s">
        <v>185</v>
      </c>
      <c r="G169" s="197"/>
      <c r="H169" s="178"/>
      <c r="I169" s="197"/>
      <c r="J169" s="212"/>
      <c r="K169" s="212"/>
      <c r="L169" s="211"/>
      <c r="M169" s="211"/>
      <c r="N169" s="211"/>
      <c r="O169" s="211"/>
      <c r="P169" s="211"/>
      <c r="Q169" s="211"/>
      <c r="R169" s="211"/>
      <c r="S169" s="178"/>
    </row>
    <row r="170" s="218" customFormat="1" ht="30" customHeight="1" spans="1:19">
      <c r="A170" s="219">
        <v>166</v>
      </c>
      <c r="B170" s="178" t="s">
        <v>582</v>
      </c>
      <c r="C170" s="197"/>
      <c r="D170" s="178"/>
      <c r="E170" s="178"/>
      <c r="F170" s="197" t="s">
        <v>141</v>
      </c>
      <c r="G170" s="197"/>
      <c r="H170" s="178"/>
      <c r="I170" s="197"/>
      <c r="J170" s="212"/>
      <c r="K170" s="212"/>
      <c r="L170" s="211"/>
      <c r="M170" s="211"/>
      <c r="N170" s="211"/>
      <c r="O170" s="211"/>
      <c r="P170" s="211"/>
      <c r="Q170" s="211"/>
      <c r="R170" s="211"/>
      <c r="S170" s="178"/>
    </row>
    <row r="171" s="218" customFormat="1" ht="30" customHeight="1" spans="1:19">
      <c r="A171" s="219">
        <v>167</v>
      </c>
      <c r="B171" s="178" t="s">
        <v>583</v>
      </c>
      <c r="C171" s="197"/>
      <c r="D171" s="178"/>
      <c r="E171" s="178"/>
      <c r="F171" s="197" t="s">
        <v>141</v>
      </c>
      <c r="G171" s="197"/>
      <c r="H171" s="178"/>
      <c r="I171" s="197"/>
      <c r="J171" s="212"/>
      <c r="K171" s="212"/>
      <c r="L171" s="211"/>
      <c r="M171" s="211"/>
      <c r="N171" s="211"/>
      <c r="O171" s="211"/>
      <c r="P171" s="211"/>
      <c r="Q171" s="211"/>
      <c r="R171" s="211"/>
      <c r="S171" s="178"/>
    </row>
    <row r="172" s="20" customFormat="1" spans="1:18">
      <c r="A172" s="209"/>
      <c r="B172" s="209"/>
      <c r="D172" s="185"/>
      <c r="E172" s="185"/>
      <c r="F172" s="179"/>
      <c r="G172" s="185"/>
      <c r="H172" s="185"/>
      <c r="I172" s="185"/>
      <c r="J172" s="186"/>
      <c r="K172" s="186"/>
      <c r="L172" s="187"/>
      <c r="M172" s="187"/>
      <c r="N172" s="187"/>
      <c r="O172" s="187"/>
      <c r="P172" s="187"/>
      <c r="Q172" s="187"/>
      <c r="R172" s="187"/>
    </row>
    <row r="173" s="20" customFormat="1" spans="1:18">
      <c r="A173" s="209"/>
      <c r="B173" s="209"/>
      <c r="D173" s="185"/>
      <c r="E173" s="185"/>
      <c r="F173" s="179"/>
      <c r="G173" s="185"/>
      <c r="H173" s="185"/>
      <c r="I173" s="185"/>
      <c r="J173" s="186"/>
      <c r="K173" s="186"/>
      <c r="L173" s="187"/>
      <c r="M173" s="187"/>
      <c r="N173" s="187"/>
      <c r="O173" s="187"/>
      <c r="P173" s="187"/>
      <c r="Q173" s="187"/>
      <c r="R173" s="187"/>
    </row>
    <row r="174" s="20" customFormat="1" spans="1:18">
      <c r="A174" s="209"/>
      <c r="B174" s="209"/>
      <c r="D174" s="185"/>
      <c r="E174" s="185"/>
      <c r="F174" s="179"/>
      <c r="G174" s="185"/>
      <c r="H174" s="185"/>
      <c r="I174" s="185"/>
      <c r="J174" s="186"/>
      <c r="K174" s="186"/>
      <c r="L174" s="187"/>
      <c r="M174" s="187"/>
      <c r="N174" s="187"/>
      <c r="O174" s="187"/>
      <c r="P174" s="187"/>
      <c r="Q174" s="187"/>
      <c r="R174" s="187"/>
    </row>
  </sheetData>
  <mergeCells count="12">
    <mergeCell ref="A1:S1"/>
    <mergeCell ref="D2:E2"/>
    <mergeCell ref="F2:H2"/>
    <mergeCell ref="J2:K2"/>
    <mergeCell ref="M2:Q2"/>
    <mergeCell ref="A2:A3"/>
    <mergeCell ref="B2:B3"/>
    <mergeCell ref="C2:C3"/>
    <mergeCell ref="I2:I3"/>
    <mergeCell ref="L2:L3"/>
    <mergeCell ref="R2:R3"/>
    <mergeCell ref="S2:S3"/>
  </mergeCells>
  <dataValidations count="1">
    <dataValidation allowBlank="1" showInputMessage="1" showErrorMessage="1" sqref="A1"/>
  </dataValidations>
  <pageMargins left="0.432638888888889" right="0.354166666666667" top="1" bottom="1" header="0.5" footer="0.5"/>
  <pageSetup paperSize="9" scale="5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30"/>
  <sheetViews>
    <sheetView zoomScale="55" zoomScaleNormal="55" workbookViewId="0">
      <pane ySplit="4" topLeftCell="A5" activePane="bottomLeft" state="frozen"/>
      <selection/>
      <selection pane="bottomLeft" activeCell="N24" sqref="N24"/>
    </sheetView>
  </sheetViews>
  <sheetFormatPr defaultColWidth="9" defaultRowHeight="15"/>
  <cols>
    <col min="1" max="1" width="4.75" style="20" customWidth="1"/>
    <col min="2" max="2" width="25.5" style="182" customWidth="1"/>
    <col min="3" max="3" width="6.25" style="20" customWidth="1"/>
    <col min="4" max="4" width="17.25" style="183" customWidth="1"/>
    <col min="5" max="5" width="18.5" style="183" customWidth="1"/>
    <col min="6" max="6" width="6.55833333333333" style="185" customWidth="1"/>
    <col min="7" max="7" width="7.375" style="185" customWidth="1"/>
    <col min="8" max="8" width="57.85" style="183" customWidth="1"/>
    <col min="9" max="9" width="9.08333333333333" style="185" customWidth="1"/>
    <col min="10" max="10" width="7.25" style="186" customWidth="1"/>
    <col min="11" max="11" width="8.625" style="186" customWidth="1"/>
    <col min="12" max="12" width="12.125" style="187" customWidth="1"/>
    <col min="13" max="14" width="10.625" style="187" customWidth="1"/>
    <col min="15" max="15" width="10.875" style="187" customWidth="1"/>
    <col min="16" max="16" width="9.625" style="187" customWidth="1"/>
    <col min="17" max="17" width="8.75" style="187" customWidth="1"/>
    <col min="18" max="18" width="16.5833333333333" style="187" customWidth="1"/>
    <col min="19" max="19" width="5.5" style="20" customWidth="1"/>
    <col min="20" max="16384" width="9" style="20"/>
  </cols>
  <sheetData>
    <row r="1" s="31" customFormat="1" ht="45" customHeight="1" spans="1:19">
      <c r="A1" s="188" t="s">
        <v>1249</v>
      </c>
      <c r="B1" s="189"/>
      <c r="C1" s="188"/>
      <c r="D1" s="189"/>
      <c r="E1" s="189"/>
      <c r="F1" s="188"/>
      <c r="G1" s="188"/>
      <c r="H1" s="189"/>
      <c r="I1" s="188"/>
      <c r="J1" s="188"/>
      <c r="K1" s="188"/>
      <c r="L1" s="199"/>
      <c r="M1" s="199"/>
      <c r="N1" s="199"/>
      <c r="O1" s="199"/>
      <c r="P1" s="199"/>
      <c r="Q1" s="199"/>
      <c r="R1" s="188"/>
      <c r="S1" s="188"/>
    </row>
    <row r="2" s="179" customFormat="1" ht="24" customHeight="1" spans="1:19">
      <c r="A2" s="191" t="s">
        <v>585</v>
      </c>
      <c r="B2" s="191" t="s">
        <v>586</v>
      </c>
      <c r="C2" s="191" t="s">
        <v>587</v>
      </c>
      <c r="D2" s="192" t="s">
        <v>4</v>
      </c>
      <c r="E2" s="216"/>
      <c r="F2" s="191" t="s">
        <v>588</v>
      </c>
      <c r="G2" s="191"/>
      <c r="H2" s="194"/>
      <c r="I2" s="200" t="s">
        <v>589</v>
      </c>
      <c r="J2" s="201" t="s">
        <v>590</v>
      </c>
      <c r="K2" s="201"/>
      <c r="L2" s="202" t="s">
        <v>591</v>
      </c>
      <c r="M2" s="202" t="s">
        <v>592</v>
      </c>
      <c r="N2" s="202"/>
      <c r="O2" s="202"/>
      <c r="P2" s="202"/>
      <c r="Q2" s="202"/>
      <c r="R2" s="205" t="s">
        <v>593</v>
      </c>
      <c r="S2" s="191" t="s">
        <v>594</v>
      </c>
    </row>
    <row r="3" s="179" customFormat="1" ht="52" customHeight="1" spans="1:19">
      <c r="A3" s="191"/>
      <c r="B3" s="191"/>
      <c r="C3" s="191"/>
      <c r="D3" s="191" t="s">
        <v>12</v>
      </c>
      <c r="E3" s="191" t="s">
        <v>13</v>
      </c>
      <c r="F3" s="191" t="s">
        <v>595</v>
      </c>
      <c r="G3" s="191" t="s">
        <v>596</v>
      </c>
      <c r="H3" s="191" t="s">
        <v>597</v>
      </c>
      <c r="I3" s="203"/>
      <c r="J3" s="201" t="s">
        <v>598</v>
      </c>
      <c r="K3" s="201" t="s">
        <v>286</v>
      </c>
      <c r="L3" s="202"/>
      <c r="M3" s="204" t="s">
        <v>599</v>
      </c>
      <c r="N3" s="204" t="s">
        <v>600</v>
      </c>
      <c r="O3" s="204" t="s">
        <v>601</v>
      </c>
      <c r="P3" s="204" t="s">
        <v>602</v>
      </c>
      <c r="Q3" s="204" t="s">
        <v>603</v>
      </c>
      <c r="R3" s="206"/>
      <c r="S3" s="191"/>
    </row>
    <row r="4" s="1" customFormat="1" ht="30" customHeight="1" spans="1:19">
      <c r="A4" s="44">
        <v>0</v>
      </c>
      <c r="B4" s="44" t="s">
        <v>1250</v>
      </c>
      <c r="C4" s="44">
        <f>C5+C59+C67+C78+C88+C114</f>
        <v>115</v>
      </c>
      <c r="D4" s="44"/>
      <c r="E4" s="44"/>
      <c r="F4" s="44"/>
      <c r="G4" s="44"/>
      <c r="H4" s="44"/>
      <c r="I4" s="44"/>
      <c r="J4" s="44">
        <f t="shared" ref="D4:Q4" si="0">J5+J59+J67+J78+J88+J114</f>
        <v>29383</v>
      </c>
      <c r="K4" s="44">
        <f t="shared" si="0"/>
        <v>92631</v>
      </c>
      <c r="L4" s="82">
        <f t="shared" si="0"/>
        <v>18516</v>
      </c>
      <c r="M4" s="82">
        <f t="shared" si="0"/>
        <v>4002</v>
      </c>
      <c r="N4" s="82">
        <f t="shared" si="0"/>
        <v>0</v>
      </c>
      <c r="O4" s="82">
        <f t="shared" si="0"/>
        <v>14514</v>
      </c>
      <c r="P4" s="82">
        <f t="shared" si="0"/>
        <v>0</v>
      </c>
      <c r="Q4" s="82">
        <f t="shared" si="0"/>
        <v>0</v>
      </c>
      <c r="R4" s="82"/>
      <c r="S4" s="44"/>
    </row>
    <row r="5" s="180" customFormat="1" ht="30" customHeight="1" spans="1:256">
      <c r="A5" s="44">
        <v>1</v>
      </c>
      <c r="B5" s="46" t="s">
        <v>25</v>
      </c>
      <c r="C5" s="44">
        <f>C6+C29+C43+C51+C54+C56</f>
        <v>69</v>
      </c>
      <c r="D5" s="44"/>
      <c r="E5" s="44"/>
      <c r="F5" s="44"/>
      <c r="G5" s="44"/>
      <c r="H5" s="44"/>
      <c r="I5" s="44"/>
      <c r="J5" s="44">
        <f t="shared" ref="D5:Q5" si="1">J6+J29+J43+J51+J54+J56</f>
        <v>14675</v>
      </c>
      <c r="K5" s="44">
        <f t="shared" si="1"/>
        <v>57895</v>
      </c>
      <c r="L5" s="82">
        <f t="shared" si="1"/>
        <v>6448</v>
      </c>
      <c r="M5" s="82">
        <f t="shared" si="1"/>
        <v>1037</v>
      </c>
      <c r="N5" s="82">
        <f t="shared" si="1"/>
        <v>0</v>
      </c>
      <c r="O5" s="82">
        <f t="shared" si="1"/>
        <v>5411</v>
      </c>
      <c r="P5" s="82">
        <f t="shared" si="1"/>
        <v>0</v>
      </c>
      <c r="Q5" s="82">
        <f t="shared" si="1"/>
        <v>0</v>
      </c>
      <c r="R5" s="82"/>
      <c r="S5" s="44"/>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1" customFormat="1" ht="30" customHeight="1" spans="1:19">
      <c r="A6" s="44">
        <v>2</v>
      </c>
      <c r="B6" s="196" t="s">
        <v>27</v>
      </c>
      <c r="C6" s="44">
        <f>C7+C9+C23+C25</f>
        <v>40</v>
      </c>
      <c r="D6" s="44"/>
      <c r="E6" s="44"/>
      <c r="F6" s="44" t="str">
        <f>F7</f>
        <v>万亩</v>
      </c>
      <c r="G6" s="44">
        <f>G7+G9+G23+G25</f>
        <v>3.385</v>
      </c>
      <c r="H6" s="44"/>
      <c r="I6" s="44"/>
      <c r="J6" s="44">
        <f t="shared" ref="D6:Q6" si="2">J7+J9+J23+J25</f>
        <v>4905</v>
      </c>
      <c r="K6" s="44">
        <f t="shared" si="2"/>
        <v>19214</v>
      </c>
      <c r="L6" s="82">
        <f t="shared" si="2"/>
        <v>4437</v>
      </c>
      <c r="M6" s="82">
        <f t="shared" si="2"/>
        <v>457</v>
      </c>
      <c r="N6" s="82">
        <f t="shared" si="2"/>
        <v>0</v>
      </c>
      <c r="O6" s="82">
        <f t="shared" si="2"/>
        <v>3980</v>
      </c>
      <c r="P6" s="82">
        <f t="shared" si="2"/>
        <v>0</v>
      </c>
      <c r="Q6" s="82">
        <f t="shared" si="2"/>
        <v>0</v>
      </c>
      <c r="R6" s="82"/>
      <c r="S6" s="44"/>
    </row>
    <row r="7" s="1" customFormat="1" ht="30" customHeight="1" spans="1:19">
      <c r="A7" s="44">
        <v>3</v>
      </c>
      <c r="B7" s="196" t="s">
        <v>605</v>
      </c>
      <c r="C7" s="44">
        <f>C8</f>
        <v>1</v>
      </c>
      <c r="D7" s="44"/>
      <c r="E7" s="44"/>
      <c r="F7" s="44" t="str">
        <f t="shared" ref="D7:Q7" si="3">F8</f>
        <v>万亩</v>
      </c>
      <c r="G7" s="44">
        <f t="shared" si="3"/>
        <v>0.05</v>
      </c>
      <c r="H7" s="44"/>
      <c r="I7" s="44"/>
      <c r="J7" s="44">
        <f t="shared" si="3"/>
        <v>693</v>
      </c>
      <c r="K7" s="44">
        <f t="shared" si="3"/>
        <v>2208</v>
      </c>
      <c r="L7" s="82">
        <f t="shared" si="3"/>
        <v>200</v>
      </c>
      <c r="M7" s="82">
        <f t="shared" si="3"/>
        <v>0</v>
      </c>
      <c r="N7" s="82">
        <f t="shared" si="3"/>
        <v>0</v>
      </c>
      <c r="O7" s="82">
        <f t="shared" si="3"/>
        <v>200</v>
      </c>
      <c r="P7" s="82">
        <f t="shared" si="3"/>
        <v>0</v>
      </c>
      <c r="Q7" s="82">
        <f t="shared" si="3"/>
        <v>0</v>
      </c>
      <c r="R7" s="82"/>
      <c r="S7" s="44"/>
    </row>
    <row r="8" s="6" customFormat="1" ht="30" customHeight="1" spans="1:19">
      <c r="A8" s="44">
        <v>4</v>
      </c>
      <c r="B8" s="48" t="s">
        <v>1251</v>
      </c>
      <c r="C8" s="49">
        <v>1</v>
      </c>
      <c r="D8" s="62" t="s">
        <v>123</v>
      </c>
      <c r="E8" s="62" t="s">
        <v>790</v>
      </c>
      <c r="F8" s="49" t="s">
        <v>28</v>
      </c>
      <c r="G8" s="49">
        <v>0.05</v>
      </c>
      <c r="H8" s="48" t="s">
        <v>1252</v>
      </c>
      <c r="I8" s="49" t="s">
        <v>1253</v>
      </c>
      <c r="J8" s="92">
        <v>693</v>
      </c>
      <c r="K8" s="92">
        <v>2208</v>
      </c>
      <c r="L8" s="83">
        <v>200</v>
      </c>
      <c r="M8" s="83"/>
      <c r="N8" s="83"/>
      <c r="O8" s="83">
        <v>200</v>
      </c>
      <c r="P8" s="83"/>
      <c r="Q8" s="83"/>
      <c r="R8" s="83" t="s">
        <v>59</v>
      </c>
      <c r="S8" s="49"/>
    </row>
    <row r="9" s="1" customFormat="1" ht="30" customHeight="1" spans="1:19">
      <c r="A9" s="44">
        <v>5</v>
      </c>
      <c r="B9" s="196" t="s">
        <v>639</v>
      </c>
      <c r="C9" s="44">
        <f>SUM(C10:C22)</f>
        <v>13</v>
      </c>
      <c r="D9" s="44"/>
      <c r="E9" s="44"/>
      <c r="F9" s="197" t="s">
        <v>28</v>
      </c>
      <c r="G9" s="44">
        <f t="shared" ref="D9:Q9" si="4">SUM(G10:G22)</f>
        <v>2.96</v>
      </c>
      <c r="H9" s="44"/>
      <c r="I9" s="44"/>
      <c r="J9" s="44">
        <f t="shared" si="4"/>
        <v>3670</v>
      </c>
      <c r="K9" s="44">
        <f t="shared" si="4"/>
        <v>15005</v>
      </c>
      <c r="L9" s="82">
        <f t="shared" si="4"/>
        <v>3862</v>
      </c>
      <c r="M9" s="82">
        <f t="shared" si="4"/>
        <v>192</v>
      </c>
      <c r="N9" s="82">
        <f t="shared" si="4"/>
        <v>0</v>
      </c>
      <c r="O9" s="82">
        <f t="shared" si="4"/>
        <v>3670</v>
      </c>
      <c r="P9" s="82">
        <f t="shared" si="4"/>
        <v>0</v>
      </c>
      <c r="Q9" s="82">
        <f t="shared" si="4"/>
        <v>0</v>
      </c>
      <c r="R9" s="82"/>
      <c r="S9" s="44"/>
    </row>
    <row r="10" s="14" customFormat="1" ht="34" customHeight="1" spans="1:256">
      <c r="A10" s="44">
        <v>6</v>
      </c>
      <c r="B10" s="50" t="s">
        <v>702</v>
      </c>
      <c r="C10" s="51">
        <v>1</v>
      </c>
      <c r="D10" s="53" t="s">
        <v>41</v>
      </c>
      <c r="E10" s="53" t="s">
        <v>1254</v>
      </c>
      <c r="F10" s="51" t="s">
        <v>28</v>
      </c>
      <c r="G10" s="51">
        <v>0.1</v>
      </c>
      <c r="H10" s="50" t="s">
        <v>1255</v>
      </c>
      <c r="I10" s="51" t="s">
        <v>1253</v>
      </c>
      <c r="J10" s="84">
        <v>35</v>
      </c>
      <c r="K10" s="84">
        <v>87</v>
      </c>
      <c r="L10" s="85">
        <v>450</v>
      </c>
      <c r="M10" s="85"/>
      <c r="N10" s="85"/>
      <c r="O10" s="85">
        <v>450</v>
      </c>
      <c r="P10" s="85"/>
      <c r="Q10" s="85"/>
      <c r="R10" s="85" t="s">
        <v>79</v>
      </c>
      <c r="S10" s="51"/>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14" customFormat="1" ht="36" customHeight="1" spans="1:256">
      <c r="A11" s="44">
        <v>7</v>
      </c>
      <c r="B11" s="50" t="s">
        <v>1106</v>
      </c>
      <c r="C11" s="51">
        <v>1</v>
      </c>
      <c r="D11" s="53" t="s">
        <v>203</v>
      </c>
      <c r="E11" s="53" t="s">
        <v>1256</v>
      </c>
      <c r="F11" s="51" t="s">
        <v>28</v>
      </c>
      <c r="G11" s="51">
        <v>0.45</v>
      </c>
      <c r="H11" s="50" t="s">
        <v>1257</v>
      </c>
      <c r="I11" s="51" t="s">
        <v>1253</v>
      </c>
      <c r="J11" s="84">
        <v>156</v>
      </c>
      <c r="K11" s="84">
        <v>412</v>
      </c>
      <c r="L11" s="85">
        <v>500</v>
      </c>
      <c r="M11" s="85"/>
      <c r="N11" s="85"/>
      <c r="O11" s="85">
        <v>500</v>
      </c>
      <c r="P11" s="85"/>
      <c r="Q11" s="85"/>
      <c r="R11" s="85" t="s">
        <v>79</v>
      </c>
      <c r="S11" s="51"/>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14" customFormat="1" ht="40" customHeight="1" spans="1:256">
      <c r="A12" s="44">
        <v>8</v>
      </c>
      <c r="B12" s="50" t="s">
        <v>707</v>
      </c>
      <c r="C12" s="51">
        <v>1</v>
      </c>
      <c r="D12" s="53" t="s">
        <v>52</v>
      </c>
      <c r="E12" s="53" t="s">
        <v>53</v>
      </c>
      <c r="F12" s="51" t="s">
        <v>28</v>
      </c>
      <c r="G12" s="51">
        <v>0.09</v>
      </c>
      <c r="H12" s="50" t="s">
        <v>1258</v>
      </c>
      <c r="I12" s="51" t="s">
        <v>1253</v>
      </c>
      <c r="J12" s="84">
        <v>370</v>
      </c>
      <c r="K12" s="84">
        <v>1345</v>
      </c>
      <c r="L12" s="85">
        <v>540</v>
      </c>
      <c r="M12" s="85"/>
      <c r="N12" s="85"/>
      <c r="O12" s="85">
        <v>540</v>
      </c>
      <c r="P12" s="85"/>
      <c r="Q12" s="85"/>
      <c r="R12" s="85" t="s">
        <v>79</v>
      </c>
      <c r="S12" s="51"/>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14" customFormat="1" ht="30" customHeight="1" spans="1:256">
      <c r="A13" s="44">
        <v>9</v>
      </c>
      <c r="B13" s="50" t="s">
        <v>710</v>
      </c>
      <c r="C13" s="51">
        <v>1</v>
      </c>
      <c r="D13" s="53" t="s">
        <v>31</v>
      </c>
      <c r="E13" s="53" t="s">
        <v>1259</v>
      </c>
      <c r="F13" s="51" t="s">
        <v>28</v>
      </c>
      <c r="G13" s="51">
        <v>0.3</v>
      </c>
      <c r="H13" s="50" t="s">
        <v>1260</v>
      </c>
      <c r="I13" s="51" t="s">
        <v>1253</v>
      </c>
      <c r="J13" s="84">
        <v>45</v>
      </c>
      <c r="K13" s="84">
        <v>196</v>
      </c>
      <c r="L13" s="85">
        <v>480</v>
      </c>
      <c r="M13" s="85"/>
      <c r="N13" s="85"/>
      <c r="O13" s="85">
        <v>480</v>
      </c>
      <c r="P13" s="85"/>
      <c r="Q13" s="85"/>
      <c r="R13" s="85" t="s">
        <v>79</v>
      </c>
      <c r="S13" s="51"/>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14" customFormat="1" ht="30" customHeight="1" spans="1:256">
      <c r="A14" s="44">
        <v>10</v>
      </c>
      <c r="B14" s="50" t="s">
        <v>1109</v>
      </c>
      <c r="C14" s="51">
        <v>1</v>
      </c>
      <c r="D14" s="53" t="s">
        <v>135</v>
      </c>
      <c r="E14" s="53" t="s">
        <v>1261</v>
      </c>
      <c r="F14" s="51" t="s">
        <v>28</v>
      </c>
      <c r="G14" s="51">
        <v>0.2</v>
      </c>
      <c r="H14" s="50" t="s">
        <v>1262</v>
      </c>
      <c r="I14" s="51" t="s">
        <v>1253</v>
      </c>
      <c r="J14" s="84">
        <v>87</v>
      </c>
      <c r="K14" s="84">
        <v>270</v>
      </c>
      <c r="L14" s="85">
        <v>600</v>
      </c>
      <c r="M14" s="85"/>
      <c r="N14" s="85"/>
      <c r="O14" s="85">
        <v>600</v>
      </c>
      <c r="P14" s="85"/>
      <c r="Q14" s="85"/>
      <c r="R14" s="85" t="s">
        <v>79</v>
      </c>
      <c r="S14" s="51"/>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14" customFormat="1" ht="30" customHeight="1" spans="1:256">
      <c r="A15" s="44">
        <v>11</v>
      </c>
      <c r="B15" s="50" t="s">
        <v>718</v>
      </c>
      <c r="C15" s="51">
        <v>1</v>
      </c>
      <c r="D15" s="53" t="s">
        <v>127</v>
      </c>
      <c r="E15" s="53" t="s">
        <v>1263</v>
      </c>
      <c r="F15" s="51" t="s">
        <v>28</v>
      </c>
      <c r="G15" s="51">
        <v>0.6</v>
      </c>
      <c r="H15" s="50" t="s">
        <v>1264</v>
      </c>
      <c r="I15" s="51" t="s">
        <v>1253</v>
      </c>
      <c r="J15" s="98">
        <v>200</v>
      </c>
      <c r="K15" s="98">
        <v>800</v>
      </c>
      <c r="L15" s="85">
        <v>500</v>
      </c>
      <c r="M15" s="85"/>
      <c r="N15" s="85"/>
      <c r="O15" s="85">
        <v>500</v>
      </c>
      <c r="P15" s="85"/>
      <c r="Q15" s="85"/>
      <c r="R15" s="85" t="s">
        <v>79</v>
      </c>
      <c r="S15" s="51"/>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14" customFormat="1" ht="30" customHeight="1" spans="1:256">
      <c r="A16" s="44">
        <v>12</v>
      </c>
      <c r="B16" s="50" t="s">
        <v>729</v>
      </c>
      <c r="C16" s="51">
        <v>1</v>
      </c>
      <c r="D16" s="53" t="s">
        <v>52</v>
      </c>
      <c r="E16" s="53" t="s">
        <v>523</v>
      </c>
      <c r="F16" s="51" t="s">
        <v>28</v>
      </c>
      <c r="G16" s="51">
        <v>0.1</v>
      </c>
      <c r="H16" s="50" t="s">
        <v>1265</v>
      </c>
      <c r="I16" s="51" t="s">
        <v>1253</v>
      </c>
      <c r="J16" s="84">
        <v>300</v>
      </c>
      <c r="K16" s="84">
        <v>1000</v>
      </c>
      <c r="L16" s="85">
        <v>70</v>
      </c>
      <c r="M16" s="85"/>
      <c r="N16" s="85"/>
      <c r="O16" s="85">
        <v>70</v>
      </c>
      <c r="P16" s="85"/>
      <c r="Q16" s="85"/>
      <c r="R16" s="85" t="s">
        <v>79</v>
      </c>
      <c r="S16" s="51"/>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14" customFormat="1" ht="30" customHeight="1" spans="1:256">
      <c r="A17" s="44">
        <v>13</v>
      </c>
      <c r="B17" s="50" t="s">
        <v>724</v>
      </c>
      <c r="C17" s="51">
        <v>1</v>
      </c>
      <c r="D17" s="53" t="s">
        <v>41</v>
      </c>
      <c r="E17" s="53" t="s">
        <v>1266</v>
      </c>
      <c r="F17" s="51" t="s">
        <v>28</v>
      </c>
      <c r="G17" s="51">
        <v>0.04</v>
      </c>
      <c r="H17" s="50" t="s">
        <v>1267</v>
      </c>
      <c r="I17" s="51" t="s">
        <v>1253</v>
      </c>
      <c r="J17" s="84">
        <v>15</v>
      </c>
      <c r="K17" s="84">
        <v>62</v>
      </c>
      <c r="L17" s="85">
        <v>30</v>
      </c>
      <c r="M17" s="85"/>
      <c r="N17" s="85"/>
      <c r="O17" s="85">
        <v>30</v>
      </c>
      <c r="P17" s="85"/>
      <c r="Q17" s="85"/>
      <c r="R17" s="85" t="s">
        <v>79</v>
      </c>
      <c r="S17" s="51"/>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14" customFormat="1" ht="30" customHeight="1" spans="1:256">
      <c r="A18" s="44">
        <v>14</v>
      </c>
      <c r="B18" s="50" t="s">
        <v>1268</v>
      </c>
      <c r="C18" s="51">
        <v>1</v>
      </c>
      <c r="D18" s="53" t="s">
        <v>123</v>
      </c>
      <c r="E18" s="53" t="s">
        <v>790</v>
      </c>
      <c r="F18" s="51" t="s">
        <v>28</v>
      </c>
      <c r="G18" s="51">
        <v>0.05</v>
      </c>
      <c r="H18" s="50" t="s">
        <v>1269</v>
      </c>
      <c r="I18" s="51" t="s">
        <v>1253</v>
      </c>
      <c r="J18" s="84">
        <v>32</v>
      </c>
      <c r="K18" s="84">
        <v>122</v>
      </c>
      <c r="L18" s="85">
        <v>240</v>
      </c>
      <c r="M18" s="85"/>
      <c r="N18" s="85"/>
      <c r="O18" s="85">
        <v>240</v>
      </c>
      <c r="P18" s="85"/>
      <c r="Q18" s="85"/>
      <c r="R18" s="85" t="s">
        <v>79</v>
      </c>
      <c r="S18" s="51"/>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14" customFormat="1" ht="30" customHeight="1" spans="1:256">
      <c r="A19" s="44">
        <v>15</v>
      </c>
      <c r="B19" s="50" t="s">
        <v>1268</v>
      </c>
      <c r="C19" s="51">
        <v>1</v>
      </c>
      <c r="D19" s="53" t="s">
        <v>123</v>
      </c>
      <c r="E19" s="53" t="s">
        <v>1270</v>
      </c>
      <c r="F19" s="51" t="s">
        <v>28</v>
      </c>
      <c r="G19" s="51">
        <v>0.01</v>
      </c>
      <c r="H19" s="50" t="s">
        <v>1271</v>
      </c>
      <c r="I19" s="51" t="s">
        <v>1253</v>
      </c>
      <c r="J19" s="84">
        <v>38</v>
      </c>
      <c r="K19" s="84">
        <v>146</v>
      </c>
      <c r="L19" s="85">
        <v>60</v>
      </c>
      <c r="M19" s="85"/>
      <c r="N19" s="85"/>
      <c r="O19" s="85">
        <v>60</v>
      </c>
      <c r="P19" s="85"/>
      <c r="Q19" s="85"/>
      <c r="R19" s="85" t="s">
        <v>79</v>
      </c>
      <c r="S19" s="51"/>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14" customFormat="1" ht="30" customHeight="1" spans="1:256">
      <c r="A20" s="44">
        <v>16</v>
      </c>
      <c r="B20" s="50" t="s">
        <v>733</v>
      </c>
      <c r="C20" s="51">
        <v>1</v>
      </c>
      <c r="D20" s="53" t="s">
        <v>127</v>
      </c>
      <c r="E20" s="53" t="s">
        <v>734</v>
      </c>
      <c r="F20" s="51" t="s">
        <v>28</v>
      </c>
      <c r="G20" s="51">
        <v>0.02</v>
      </c>
      <c r="H20" s="50" t="s">
        <v>1272</v>
      </c>
      <c r="I20" s="51" t="s">
        <v>1253</v>
      </c>
      <c r="J20" s="98">
        <v>1000</v>
      </c>
      <c r="K20" s="98">
        <v>5000</v>
      </c>
      <c r="L20" s="85">
        <v>200</v>
      </c>
      <c r="M20" s="85"/>
      <c r="N20" s="85"/>
      <c r="O20" s="85">
        <v>200</v>
      </c>
      <c r="P20" s="85"/>
      <c r="Q20" s="85"/>
      <c r="R20" s="85" t="s">
        <v>79</v>
      </c>
      <c r="S20" s="51"/>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3" customFormat="1" ht="30" customHeight="1" spans="1:19">
      <c r="A21" s="44">
        <v>17</v>
      </c>
      <c r="B21" s="50" t="s">
        <v>1123</v>
      </c>
      <c r="C21" s="51">
        <v>1</v>
      </c>
      <c r="D21" s="53" t="s">
        <v>159</v>
      </c>
      <c r="E21" s="53" t="s">
        <v>873</v>
      </c>
      <c r="F21" s="51" t="s">
        <v>28</v>
      </c>
      <c r="G21" s="51">
        <v>0.6</v>
      </c>
      <c r="H21" s="50" t="s">
        <v>1273</v>
      </c>
      <c r="I21" s="51" t="s">
        <v>1253</v>
      </c>
      <c r="J21" s="84">
        <v>962</v>
      </c>
      <c r="K21" s="84">
        <v>3690</v>
      </c>
      <c r="L21" s="85">
        <v>100</v>
      </c>
      <c r="M21" s="85">
        <v>100</v>
      </c>
      <c r="N21" s="85"/>
      <c r="O21" s="85"/>
      <c r="P21" s="85"/>
      <c r="Q21" s="85"/>
      <c r="R21" s="85" t="s">
        <v>35</v>
      </c>
      <c r="S21" s="51"/>
    </row>
    <row r="22" s="15" customFormat="1" ht="30" customHeight="1" spans="1:256">
      <c r="A22" s="44">
        <v>18</v>
      </c>
      <c r="B22" s="48" t="s">
        <v>1125</v>
      </c>
      <c r="C22" s="49">
        <v>1</v>
      </c>
      <c r="D22" s="48" t="s">
        <v>31</v>
      </c>
      <c r="E22" s="48" t="s">
        <v>1274</v>
      </c>
      <c r="F22" s="51" t="s">
        <v>28</v>
      </c>
      <c r="G22" s="49">
        <v>0.4</v>
      </c>
      <c r="H22" s="48" t="s">
        <v>1275</v>
      </c>
      <c r="I22" s="49" t="s">
        <v>1253</v>
      </c>
      <c r="J22" s="49">
        <v>430</v>
      </c>
      <c r="K22" s="49">
        <v>1875</v>
      </c>
      <c r="L22" s="83">
        <v>92</v>
      </c>
      <c r="M22" s="83">
        <v>92</v>
      </c>
      <c r="N22" s="108"/>
      <c r="O22" s="108"/>
      <c r="P22" s="108"/>
      <c r="Q22" s="108"/>
      <c r="R22" s="85" t="s">
        <v>35</v>
      </c>
      <c r="S22" s="111"/>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2"/>
      <c r="DV22" s="112"/>
      <c r="DW22" s="112"/>
      <c r="DX22" s="112"/>
      <c r="DY22" s="112"/>
      <c r="DZ22" s="112"/>
      <c r="EA22" s="112"/>
      <c r="EB22" s="112"/>
      <c r="EC22" s="112"/>
      <c r="ED22" s="112"/>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2"/>
      <c r="IP22" s="112"/>
      <c r="IQ22" s="112"/>
      <c r="IR22" s="112"/>
      <c r="IS22" s="112"/>
      <c r="IT22" s="112"/>
      <c r="IU22" s="112"/>
      <c r="IV22" s="112"/>
    </row>
    <row r="23" s="1" customFormat="1" ht="30" customHeight="1" spans="1:19">
      <c r="A23" s="44">
        <v>19</v>
      </c>
      <c r="B23" s="196" t="s">
        <v>736</v>
      </c>
      <c r="C23" s="44">
        <f>SUM(C24:C24)</f>
        <v>12</v>
      </c>
      <c r="D23" s="44"/>
      <c r="E23" s="44"/>
      <c r="F23" s="44" t="s">
        <v>28</v>
      </c>
      <c r="G23" s="44">
        <f t="shared" ref="D23:Q23" si="5">SUM(G24:G24)</f>
        <v>0.2</v>
      </c>
      <c r="H23" s="44"/>
      <c r="I23" s="44"/>
      <c r="J23" s="44">
        <f t="shared" si="5"/>
        <v>245</v>
      </c>
      <c r="K23" s="44">
        <f t="shared" si="5"/>
        <v>869</v>
      </c>
      <c r="L23" s="82">
        <f t="shared" si="5"/>
        <v>200</v>
      </c>
      <c r="M23" s="82">
        <f t="shared" si="5"/>
        <v>200</v>
      </c>
      <c r="N23" s="82">
        <f t="shared" si="5"/>
        <v>0</v>
      </c>
      <c r="O23" s="82">
        <f t="shared" si="5"/>
        <v>0</v>
      </c>
      <c r="P23" s="82">
        <f t="shared" si="5"/>
        <v>0</v>
      </c>
      <c r="Q23" s="82">
        <f t="shared" si="5"/>
        <v>0</v>
      </c>
      <c r="R23" s="82"/>
      <c r="S23" s="44"/>
    </row>
    <row r="24" s="6" customFormat="1" ht="63" customHeight="1" spans="1:19">
      <c r="A24" s="44">
        <v>20</v>
      </c>
      <c r="B24" s="48" t="s">
        <v>752</v>
      </c>
      <c r="C24" s="49">
        <v>12</v>
      </c>
      <c r="D24" s="55" t="s">
        <v>1276</v>
      </c>
      <c r="E24" s="55" t="s">
        <v>1277</v>
      </c>
      <c r="F24" s="49" t="s">
        <v>28</v>
      </c>
      <c r="G24" s="49">
        <v>0.2</v>
      </c>
      <c r="H24" s="48" t="s">
        <v>1278</v>
      </c>
      <c r="I24" s="49" t="s">
        <v>1253</v>
      </c>
      <c r="J24" s="92">
        <v>245</v>
      </c>
      <c r="K24" s="92">
        <v>869</v>
      </c>
      <c r="L24" s="83">
        <v>200</v>
      </c>
      <c r="M24" s="83">
        <v>200</v>
      </c>
      <c r="N24" s="83"/>
      <c r="O24" s="83"/>
      <c r="P24" s="83"/>
      <c r="Q24" s="83"/>
      <c r="R24" s="83" t="s">
        <v>98</v>
      </c>
      <c r="S24" s="49"/>
    </row>
    <row r="25" s="1" customFormat="1" ht="30" customHeight="1" spans="1:19">
      <c r="A25" s="44">
        <v>21</v>
      </c>
      <c r="B25" s="196" t="s">
        <v>756</v>
      </c>
      <c r="C25" s="44">
        <f>SUM(C26:C28)</f>
        <v>14</v>
      </c>
      <c r="D25" s="44"/>
      <c r="E25" s="44"/>
      <c r="F25" s="197" t="s">
        <v>28</v>
      </c>
      <c r="G25" s="44">
        <f t="shared" ref="D25:Q25" si="6">SUM(G26:G28)</f>
        <v>0.175</v>
      </c>
      <c r="H25" s="44"/>
      <c r="I25" s="44"/>
      <c r="J25" s="44">
        <f t="shared" si="6"/>
        <v>297</v>
      </c>
      <c r="K25" s="44">
        <f t="shared" si="6"/>
        <v>1132</v>
      </c>
      <c r="L25" s="82">
        <f t="shared" si="6"/>
        <v>175</v>
      </c>
      <c r="M25" s="82">
        <f t="shared" si="6"/>
        <v>65</v>
      </c>
      <c r="N25" s="82">
        <f t="shared" si="6"/>
        <v>0</v>
      </c>
      <c r="O25" s="82">
        <f t="shared" si="6"/>
        <v>110</v>
      </c>
      <c r="P25" s="82">
        <f t="shared" si="6"/>
        <v>0</v>
      </c>
      <c r="Q25" s="82">
        <f t="shared" si="6"/>
        <v>0</v>
      </c>
      <c r="R25" s="82"/>
      <c r="S25" s="44"/>
    </row>
    <row r="26" s="16" customFormat="1" ht="30" customHeight="1" spans="1:19">
      <c r="A26" s="44">
        <v>22</v>
      </c>
      <c r="B26" s="86" t="s">
        <v>760</v>
      </c>
      <c r="C26" s="51">
        <v>1</v>
      </c>
      <c r="D26" s="55" t="s">
        <v>159</v>
      </c>
      <c r="E26" s="55" t="s">
        <v>650</v>
      </c>
      <c r="F26" s="51" t="s">
        <v>28</v>
      </c>
      <c r="G26" s="51">
        <v>0.05</v>
      </c>
      <c r="H26" s="86" t="s">
        <v>1279</v>
      </c>
      <c r="I26" s="51" t="s">
        <v>1253</v>
      </c>
      <c r="J26" s="84">
        <v>35</v>
      </c>
      <c r="K26" s="84">
        <v>156</v>
      </c>
      <c r="L26" s="85">
        <v>50</v>
      </c>
      <c r="M26" s="118"/>
      <c r="N26" s="85"/>
      <c r="O26" s="85">
        <v>50</v>
      </c>
      <c r="P26" s="85"/>
      <c r="Q26" s="85"/>
      <c r="R26" s="83" t="s">
        <v>59</v>
      </c>
      <c r="S26" s="55"/>
    </row>
    <row r="27" s="16" customFormat="1" ht="30" customHeight="1" spans="1:19">
      <c r="A27" s="44">
        <v>23</v>
      </c>
      <c r="B27" s="55" t="s">
        <v>1280</v>
      </c>
      <c r="C27" s="49">
        <v>1</v>
      </c>
      <c r="D27" s="55" t="s">
        <v>203</v>
      </c>
      <c r="E27" s="55" t="s">
        <v>1281</v>
      </c>
      <c r="F27" s="51" t="s">
        <v>28</v>
      </c>
      <c r="G27" s="49">
        <v>0.06</v>
      </c>
      <c r="H27" s="55" t="s">
        <v>1282</v>
      </c>
      <c r="I27" s="49" t="s">
        <v>1253</v>
      </c>
      <c r="J27" s="92">
        <v>126</v>
      </c>
      <c r="K27" s="92">
        <v>480</v>
      </c>
      <c r="L27" s="83">
        <v>60</v>
      </c>
      <c r="M27" s="118"/>
      <c r="N27" s="83"/>
      <c r="O27" s="83">
        <v>60</v>
      </c>
      <c r="P27" s="83"/>
      <c r="Q27" s="83"/>
      <c r="R27" s="83" t="s">
        <v>59</v>
      </c>
      <c r="S27" s="55"/>
    </row>
    <row r="28" s="16" customFormat="1" ht="76" customHeight="1" spans="1:19">
      <c r="A28" s="44">
        <v>24</v>
      </c>
      <c r="B28" s="55" t="s">
        <v>766</v>
      </c>
      <c r="C28" s="49">
        <v>12</v>
      </c>
      <c r="D28" s="55" t="s">
        <v>1276</v>
      </c>
      <c r="E28" s="55" t="s">
        <v>1277</v>
      </c>
      <c r="F28" s="49" t="s">
        <v>28</v>
      </c>
      <c r="G28" s="49">
        <v>0.065</v>
      </c>
      <c r="H28" s="55" t="s">
        <v>1283</v>
      </c>
      <c r="I28" s="49" t="s">
        <v>1253</v>
      </c>
      <c r="J28" s="92">
        <v>136</v>
      </c>
      <c r="K28" s="92">
        <v>496</v>
      </c>
      <c r="L28" s="83">
        <v>65</v>
      </c>
      <c r="M28" s="83">
        <v>65</v>
      </c>
      <c r="N28" s="83"/>
      <c r="O28" s="83"/>
      <c r="P28" s="83"/>
      <c r="Q28" s="83"/>
      <c r="R28" s="83" t="s">
        <v>98</v>
      </c>
      <c r="S28" s="55"/>
    </row>
    <row r="29" s="1" customFormat="1" ht="30" customHeight="1" spans="1:19">
      <c r="A29" s="44">
        <v>25</v>
      </c>
      <c r="B29" s="196" t="s">
        <v>116</v>
      </c>
      <c r="C29" s="44">
        <f>C30+C31+C34+C38+C41+C42</f>
        <v>7</v>
      </c>
      <c r="D29" s="44"/>
      <c r="E29" s="44"/>
      <c r="F29" s="44"/>
      <c r="G29" s="44"/>
      <c r="H29" s="44"/>
      <c r="I29" s="44"/>
      <c r="J29" s="44">
        <f t="shared" ref="D29:Q29" si="7">J30+J31+J34+J38+J41+J42</f>
        <v>1423</v>
      </c>
      <c r="K29" s="44">
        <f t="shared" si="7"/>
        <v>5591</v>
      </c>
      <c r="L29" s="82">
        <f t="shared" si="7"/>
        <v>1430</v>
      </c>
      <c r="M29" s="82">
        <f t="shared" si="7"/>
        <v>0</v>
      </c>
      <c r="N29" s="82">
        <f t="shared" si="7"/>
        <v>0</v>
      </c>
      <c r="O29" s="82">
        <f t="shared" si="7"/>
        <v>1430</v>
      </c>
      <c r="P29" s="82">
        <f t="shared" si="7"/>
        <v>0</v>
      </c>
      <c r="Q29" s="82">
        <f t="shared" si="7"/>
        <v>0</v>
      </c>
      <c r="R29" s="82"/>
      <c r="S29" s="44"/>
    </row>
    <row r="30" s="1" customFormat="1" ht="30" customHeight="1" spans="1:19">
      <c r="A30" s="44">
        <v>26</v>
      </c>
      <c r="B30" s="196" t="s">
        <v>768</v>
      </c>
      <c r="C30" s="44"/>
      <c r="D30" s="196"/>
      <c r="E30" s="196"/>
      <c r="F30" s="44" t="s">
        <v>118</v>
      </c>
      <c r="G30" s="44"/>
      <c r="H30" s="196"/>
      <c r="I30" s="44"/>
      <c r="J30" s="126"/>
      <c r="K30" s="126"/>
      <c r="L30" s="82"/>
      <c r="M30" s="82"/>
      <c r="N30" s="82"/>
      <c r="O30" s="82"/>
      <c r="P30" s="82"/>
      <c r="Q30" s="82"/>
      <c r="R30" s="82"/>
      <c r="S30" s="44"/>
    </row>
    <row r="31" s="1" customFormat="1" ht="30" customHeight="1" spans="1:19">
      <c r="A31" s="44">
        <v>27</v>
      </c>
      <c r="B31" s="196" t="s">
        <v>786</v>
      </c>
      <c r="C31" s="44">
        <f>SUM(C32:C33)</f>
        <v>2</v>
      </c>
      <c r="D31" s="44"/>
      <c r="E31" s="44"/>
      <c r="F31" s="44" t="s">
        <v>132</v>
      </c>
      <c r="G31" s="44">
        <f t="shared" ref="D31:P31" si="8">SUM(G32:G33)</f>
        <v>0.35</v>
      </c>
      <c r="H31" s="44"/>
      <c r="I31" s="44"/>
      <c r="J31" s="44">
        <f t="shared" si="8"/>
        <v>108</v>
      </c>
      <c r="K31" s="44">
        <f t="shared" si="8"/>
        <v>441</v>
      </c>
      <c r="L31" s="82">
        <f t="shared" si="8"/>
        <v>300</v>
      </c>
      <c r="M31" s="82">
        <f t="shared" si="8"/>
        <v>0</v>
      </c>
      <c r="N31" s="82">
        <f t="shared" si="8"/>
        <v>0</v>
      </c>
      <c r="O31" s="82">
        <f t="shared" si="8"/>
        <v>300</v>
      </c>
      <c r="P31" s="82">
        <f t="shared" si="8"/>
        <v>0</v>
      </c>
      <c r="Q31" s="82"/>
      <c r="R31" s="82"/>
      <c r="S31" s="44"/>
    </row>
    <row r="32" s="6" customFormat="1" ht="30" customHeight="1" spans="1:19">
      <c r="A32" s="44">
        <v>28</v>
      </c>
      <c r="B32" s="48" t="s">
        <v>1284</v>
      </c>
      <c r="C32" s="49">
        <v>1</v>
      </c>
      <c r="D32" s="48" t="s">
        <v>127</v>
      </c>
      <c r="E32" s="48" t="s">
        <v>163</v>
      </c>
      <c r="F32" s="49" t="s">
        <v>132</v>
      </c>
      <c r="G32" s="49">
        <v>0.3</v>
      </c>
      <c r="H32" s="48" t="s">
        <v>1285</v>
      </c>
      <c r="I32" s="49" t="s">
        <v>1253</v>
      </c>
      <c r="J32" s="92">
        <v>30</v>
      </c>
      <c r="K32" s="92">
        <v>125</v>
      </c>
      <c r="L32" s="83">
        <v>200</v>
      </c>
      <c r="M32" s="83"/>
      <c r="N32" s="83"/>
      <c r="O32" s="83">
        <v>200</v>
      </c>
      <c r="P32" s="93"/>
      <c r="Q32" s="83"/>
      <c r="R32" s="49" t="s">
        <v>59</v>
      </c>
      <c r="S32" s="49"/>
    </row>
    <row r="33" s="6" customFormat="1" ht="30" customHeight="1" spans="1:19">
      <c r="A33" s="44">
        <v>29</v>
      </c>
      <c r="B33" s="115" t="s">
        <v>1286</v>
      </c>
      <c r="C33" s="51">
        <v>1</v>
      </c>
      <c r="D33" s="62" t="s">
        <v>159</v>
      </c>
      <c r="E33" s="62" t="s">
        <v>432</v>
      </c>
      <c r="F33" s="49" t="s">
        <v>132</v>
      </c>
      <c r="G33" s="51">
        <v>0.05</v>
      </c>
      <c r="H33" s="50" t="s">
        <v>1287</v>
      </c>
      <c r="I33" s="51" t="s">
        <v>1253</v>
      </c>
      <c r="J33" s="84">
        <v>78</v>
      </c>
      <c r="K33" s="84">
        <v>316</v>
      </c>
      <c r="L33" s="85">
        <v>100</v>
      </c>
      <c r="M33" s="93"/>
      <c r="N33" s="85"/>
      <c r="O33" s="85">
        <v>100</v>
      </c>
      <c r="P33" s="85"/>
      <c r="Q33" s="85"/>
      <c r="R33" s="49" t="s">
        <v>59</v>
      </c>
      <c r="S33" s="49"/>
    </row>
    <row r="34" s="1" customFormat="1" ht="30" customHeight="1" spans="1:19">
      <c r="A34" s="44">
        <v>30</v>
      </c>
      <c r="B34" s="196" t="s">
        <v>133</v>
      </c>
      <c r="C34" s="44">
        <f>SUM(C35:C37)</f>
        <v>3</v>
      </c>
      <c r="D34" s="44"/>
      <c r="E34" s="44"/>
      <c r="F34" s="197" t="s">
        <v>118</v>
      </c>
      <c r="G34" s="44">
        <f t="shared" ref="D34:Q34" si="9">SUM(G35:G37)</f>
        <v>7.2</v>
      </c>
      <c r="H34" s="44"/>
      <c r="I34" s="44"/>
      <c r="J34" s="44">
        <f t="shared" si="9"/>
        <v>876</v>
      </c>
      <c r="K34" s="44">
        <f t="shared" si="9"/>
        <v>3471</v>
      </c>
      <c r="L34" s="82">
        <f t="shared" si="9"/>
        <v>800</v>
      </c>
      <c r="M34" s="82">
        <f t="shared" si="9"/>
        <v>0</v>
      </c>
      <c r="N34" s="82">
        <f t="shared" si="9"/>
        <v>0</v>
      </c>
      <c r="O34" s="82">
        <f t="shared" si="9"/>
        <v>800</v>
      </c>
      <c r="P34" s="82">
        <f t="shared" si="9"/>
        <v>0</v>
      </c>
      <c r="Q34" s="82">
        <f t="shared" si="9"/>
        <v>0</v>
      </c>
      <c r="R34" s="82"/>
      <c r="S34" s="44"/>
    </row>
    <row r="35" s="3" customFormat="1" ht="30" customHeight="1" spans="1:19">
      <c r="A35" s="44">
        <v>31</v>
      </c>
      <c r="B35" s="50" t="s">
        <v>1288</v>
      </c>
      <c r="C35" s="51">
        <v>1</v>
      </c>
      <c r="D35" s="50" t="s">
        <v>127</v>
      </c>
      <c r="E35" s="50" t="s">
        <v>1289</v>
      </c>
      <c r="F35" s="51" t="s">
        <v>118</v>
      </c>
      <c r="G35" s="51">
        <v>0.2</v>
      </c>
      <c r="H35" s="50" t="s">
        <v>1290</v>
      </c>
      <c r="I35" s="51" t="s">
        <v>1253</v>
      </c>
      <c r="J35" s="84">
        <v>49</v>
      </c>
      <c r="K35" s="84">
        <v>181</v>
      </c>
      <c r="L35" s="85">
        <v>200</v>
      </c>
      <c r="M35" s="85"/>
      <c r="N35" s="85"/>
      <c r="O35" s="85">
        <v>200</v>
      </c>
      <c r="P35" s="85"/>
      <c r="Q35" s="85"/>
      <c r="R35" s="51" t="s">
        <v>59</v>
      </c>
      <c r="S35" s="51"/>
    </row>
    <row r="36" s="3" customFormat="1" ht="39" customHeight="1" spans="1:19">
      <c r="A36" s="44">
        <v>32</v>
      </c>
      <c r="B36" s="50" t="s">
        <v>1291</v>
      </c>
      <c r="C36" s="51">
        <v>1</v>
      </c>
      <c r="D36" s="52" t="s">
        <v>37</v>
      </c>
      <c r="E36" s="52" t="s">
        <v>1292</v>
      </c>
      <c r="F36" s="51" t="s">
        <v>118</v>
      </c>
      <c r="G36" s="51">
        <v>5</v>
      </c>
      <c r="H36" s="50" t="s">
        <v>1293</v>
      </c>
      <c r="I36" s="51" t="s">
        <v>1253</v>
      </c>
      <c r="J36" s="84">
        <v>664</v>
      </c>
      <c r="K36" s="84">
        <v>2687</v>
      </c>
      <c r="L36" s="85">
        <v>400</v>
      </c>
      <c r="M36" s="85"/>
      <c r="N36" s="85"/>
      <c r="O36" s="85">
        <v>400</v>
      </c>
      <c r="P36" s="85"/>
      <c r="Q36" s="85"/>
      <c r="R36" s="51" t="s">
        <v>59</v>
      </c>
      <c r="S36" s="51"/>
    </row>
    <row r="37" s="3" customFormat="1" ht="30" customHeight="1" spans="1:19">
      <c r="A37" s="44">
        <v>33</v>
      </c>
      <c r="B37" s="50" t="s">
        <v>1294</v>
      </c>
      <c r="C37" s="51">
        <v>1</v>
      </c>
      <c r="D37" s="52" t="s">
        <v>159</v>
      </c>
      <c r="E37" s="52" t="s">
        <v>1295</v>
      </c>
      <c r="F37" s="51" t="s">
        <v>118</v>
      </c>
      <c r="G37" s="51">
        <v>2</v>
      </c>
      <c r="H37" s="50" t="s">
        <v>1296</v>
      </c>
      <c r="I37" s="51" t="s">
        <v>1253</v>
      </c>
      <c r="J37" s="84">
        <v>163</v>
      </c>
      <c r="K37" s="84">
        <v>603</v>
      </c>
      <c r="L37" s="85">
        <v>200</v>
      </c>
      <c r="M37" s="85"/>
      <c r="N37" s="85"/>
      <c r="O37" s="85">
        <v>200</v>
      </c>
      <c r="P37" s="85"/>
      <c r="Q37" s="85"/>
      <c r="R37" s="51" t="s">
        <v>59</v>
      </c>
      <c r="S37" s="51"/>
    </row>
    <row r="38" s="1" customFormat="1" ht="30" customHeight="1" spans="1:19">
      <c r="A38" s="44">
        <v>34</v>
      </c>
      <c r="B38" s="196" t="s">
        <v>811</v>
      </c>
      <c r="C38" s="44">
        <f>SUM(C39:C40)</f>
        <v>2</v>
      </c>
      <c r="D38" s="44"/>
      <c r="E38" s="44"/>
      <c r="F38" s="44" t="s">
        <v>139</v>
      </c>
      <c r="G38" s="44">
        <f t="shared" ref="D38:Q38" si="10">SUM(G39:G40)</f>
        <v>3.5</v>
      </c>
      <c r="H38" s="44"/>
      <c r="I38" s="44"/>
      <c r="J38" s="44">
        <f t="shared" si="10"/>
        <v>439</v>
      </c>
      <c r="K38" s="44">
        <f t="shared" si="10"/>
        <v>1679</v>
      </c>
      <c r="L38" s="82">
        <f t="shared" si="10"/>
        <v>330</v>
      </c>
      <c r="M38" s="82">
        <f t="shared" si="10"/>
        <v>0</v>
      </c>
      <c r="N38" s="82">
        <f t="shared" si="10"/>
        <v>0</v>
      </c>
      <c r="O38" s="82">
        <f t="shared" si="10"/>
        <v>330</v>
      </c>
      <c r="P38" s="82">
        <f t="shared" si="10"/>
        <v>0</v>
      </c>
      <c r="Q38" s="82">
        <f t="shared" si="10"/>
        <v>0</v>
      </c>
      <c r="R38" s="82"/>
      <c r="S38" s="44"/>
    </row>
    <row r="39" s="6" customFormat="1" ht="30" customHeight="1" spans="1:19">
      <c r="A39" s="44">
        <v>35</v>
      </c>
      <c r="B39" s="50" t="s">
        <v>814</v>
      </c>
      <c r="C39" s="51">
        <v>1</v>
      </c>
      <c r="D39" s="62" t="s">
        <v>159</v>
      </c>
      <c r="E39" s="55" t="s">
        <v>1297</v>
      </c>
      <c r="F39" s="114" t="s">
        <v>139</v>
      </c>
      <c r="G39" s="51">
        <v>3</v>
      </c>
      <c r="H39" s="50" t="s">
        <v>1298</v>
      </c>
      <c r="I39" s="51" t="s">
        <v>1253</v>
      </c>
      <c r="J39" s="84">
        <v>165</v>
      </c>
      <c r="K39" s="84">
        <v>596</v>
      </c>
      <c r="L39" s="85">
        <v>285</v>
      </c>
      <c r="M39" s="83"/>
      <c r="N39" s="85"/>
      <c r="O39" s="85">
        <v>285</v>
      </c>
      <c r="P39" s="85"/>
      <c r="Q39" s="85"/>
      <c r="R39" s="51" t="s">
        <v>59</v>
      </c>
      <c r="S39" s="49"/>
    </row>
    <row r="40" s="6" customFormat="1" ht="30" customHeight="1" spans="1:19">
      <c r="A40" s="44">
        <v>36</v>
      </c>
      <c r="B40" s="48" t="s">
        <v>821</v>
      </c>
      <c r="C40" s="49">
        <v>1</v>
      </c>
      <c r="D40" s="48" t="s">
        <v>31</v>
      </c>
      <c r="E40" s="48" t="s">
        <v>49</v>
      </c>
      <c r="F40" s="114" t="s">
        <v>139</v>
      </c>
      <c r="G40" s="49">
        <v>0.5</v>
      </c>
      <c r="H40" s="48" t="s">
        <v>1299</v>
      </c>
      <c r="I40" s="49" t="s">
        <v>1253</v>
      </c>
      <c r="J40" s="49">
        <v>274</v>
      </c>
      <c r="K40" s="49">
        <v>1083</v>
      </c>
      <c r="L40" s="83">
        <v>45</v>
      </c>
      <c r="M40" s="83"/>
      <c r="N40" s="83"/>
      <c r="O40" s="83">
        <v>45</v>
      </c>
      <c r="P40" s="83"/>
      <c r="Q40" s="83"/>
      <c r="R40" s="51" t="s">
        <v>59</v>
      </c>
      <c r="S40" s="49"/>
    </row>
    <row r="41" s="1" customFormat="1" ht="30" customHeight="1" spans="1:19">
      <c r="A41" s="44">
        <v>37</v>
      </c>
      <c r="B41" s="196" t="s">
        <v>823</v>
      </c>
      <c r="C41" s="44"/>
      <c r="D41" s="196"/>
      <c r="E41" s="196"/>
      <c r="F41" s="44" t="s">
        <v>28</v>
      </c>
      <c r="G41" s="44"/>
      <c r="H41" s="196"/>
      <c r="I41" s="44"/>
      <c r="J41" s="126"/>
      <c r="K41" s="126"/>
      <c r="L41" s="82"/>
      <c r="M41" s="82"/>
      <c r="N41" s="82"/>
      <c r="O41" s="82"/>
      <c r="P41" s="82"/>
      <c r="Q41" s="82"/>
      <c r="R41" s="82"/>
      <c r="S41" s="44"/>
    </row>
    <row r="42" s="1" customFormat="1" ht="30" customHeight="1" spans="1:19">
      <c r="A42" s="44">
        <v>38</v>
      </c>
      <c r="B42" s="196" t="s">
        <v>824</v>
      </c>
      <c r="C42" s="44"/>
      <c r="D42" s="196"/>
      <c r="E42" s="196"/>
      <c r="F42" s="44" t="s">
        <v>825</v>
      </c>
      <c r="G42" s="44"/>
      <c r="H42" s="196"/>
      <c r="I42" s="44"/>
      <c r="J42" s="126"/>
      <c r="K42" s="126"/>
      <c r="L42" s="82"/>
      <c r="M42" s="82"/>
      <c r="N42" s="82"/>
      <c r="O42" s="82"/>
      <c r="P42" s="82"/>
      <c r="Q42" s="82"/>
      <c r="R42" s="82"/>
      <c r="S42" s="44"/>
    </row>
    <row r="43" s="1" customFormat="1" ht="30" customHeight="1" spans="1:19">
      <c r="A43" s="44">
        <v>39</v>
      </c>
      <c r="B43" s="196" t="s">
        <v>150</v>
      </c>
      <c r="C43" s="44">
        <f>C44+C45+C50</f>
        <v>21</v>
      </c>
      <c r="D43" s="44"/>
      <c r="E43" s="44"/>
      <c r="F43" s="44" t="s">
        <v>141</v>
      </c>
      <c r="G43" s="44">
        <f t="shared" ref="D43:Q43" si="11">G44+G45+G50</f>
        <v>21</v>
      </c>
      <c r="H43" s="44"/>
      <c r="I43" s="44"/>
      <c r="J43" s="44">
        <f t="shared" si="11"/>
        <v>5591</v>
      </c>
      <c r="K43" s="44">
        <f t="shared" si="11"/>
        <v>23225</v>
      </c>
      <c r="L43" s="82">
        <f t="shared" si="11"/>
        <v>391</v>
      </c>
      <c r="M43" s="82">
        <f t="shared" si="11"/>
        <v>390</v>
      </c>
      <c r="N43" s="82">
        <f t="shared" si="11"/>
        <v>0</v>
      </c>
      <c r="O43" s="82">
        <f t="shared" si="11"/>
        <v>1</v>
      </c>
      <c r="P43" s="82">
        <f t="shared" si="11"/>
        <v>0</v>
      </c>
      <c r="Q43" s="82">
        <f t="shared" si="11"/>
        <v>0</v>
      </c>
      <c r="R43" s="82"/>
      <c r="S43" s="44"/>
    </row>
    <row r="44" s="1" customFormat="1" ht="30" customHeight="1" spans="1:19">
      <c r="A44" s="44">
        <v>40</v>
      </c>
      <c r="B44" s="196" t="s">
        <v>826</v>
      </c>
      <c r="C44" s="44">
        <v>0</v>
      </c>
      <c r="D44" s="44"/>
      <c r="E44" s="44"/>
      <c r="F44" s="44" t="s">
        <v>141</v>
      </c>
      <c r="G44" s="44">
        <v>0</v>
      </c>
      <c r="H44" s="44"/>
      <c r="I44" s="44"/>
      <c r="J44" s="44">
        <v>0</v>
      </c>
      <c r="K44" s="44">
        <v>0</v>
      </c>
      <c r="L44" s="82">
        <v>0</v>
      </c>
      <c r="M44" s="82">
        <v>0</v>
      </c>
      <c r="N44" s="82">
        <v>0</v>
      </c>
      <c r="O44" s="82">
        <v>0</v>
      </c>
      <c r="P44" s="82">
        <v>0</v>
      </c>
      <c r="Q44" s="82">
        <v>0</v>
      </c>
      <c r="R44" s="82"/>
      <c r="S44" s="44"/>
    </row>
    <row r="45" s="1" customFormat="1" ht="30" customHeight="1" spans="1:19">
      <c r="A45" s="44">
        <v>41</v>
      </c>
      <c r="B45" s="196" t="s">
        <v>834</v>
      </c>
      <c r="C45" s="44">
        <f>SUM(C46:C49)</f>
        <v>21</v>
      </c>
      <c r="D45" s="44"/>
      <c r="E45" s="44"/>
      <c r="F45" s="44" t="s">
        <v>141</v>
      </c>
      <c r="G45" s="44">
        <f t="shared" ref="D45:Q45" si="12">SUM(G46:G49)</f>
        <v>21</v>
      </c>
      <c r="H45" s="44"/>
      <c r="I45" s="44"/>
      <c r="J45" s="44">
        <f t="shared" si="12"/>
        <v>5591</v>
      </c>
      <c r="K45" s="44">
        <f t="shared" si="12"/>
        <v>23225</v>
      </c>
      <c r="L45" s="82">
        <f t="shared" si="12"/>
        <v>391</v>
      </c>
      <c r="M45" s="82">
        <f t="shared" si="12"/>
        <v>390</v>
      </c>
      <c r="N45" s="82">
        <f t="shared" si="12"/>
        <v>0</v>
      </c>
      <c r="O45" s="82">
        <f t="shared" si="12"/>
        <v>1</v>
      </c>
      <c r="P45" s="82">
        <f t="shared" si="12"/>
        <v>0</v>
      </c>
      <c r="Q45" s="82">
        <f t="shared" si="12"/>
        <v>0</v>
      </c>
      <c r="R45" s="82"/>
      <c r="S45" s="44"/>
    </row>
    <row r="46" s="20" customFormat="1" ht="77" customHeight="1" spans="1:19">
      <c r="A46" s="44">
        <v>42</v>
      </c>
      <c r="B46" s="124" t="s">
        <v>835</v>
      </c>
      <c r="C46" s="120">
        <v>2</v>
      </c>
      <c r="D46" s="124" t="s">
        <v>1300</v>
      </c>
      <c r="E46" s="124" t="s">
        <v>837</v>
      </c>
      <c r="F46" s="120" t="s">
        <v>141</v>
      </c>
      <c r="G46" s="120">
        <v>2</v>
      </c>
      <c r="H46" s="124" t="s">
        <v>838</v>
      </c>
      <c r="I46" s="120" t="s">
        <v>1253</v>
      </c>
      <c r="J46" s="127">
        <v>10</v>
      </c>
      <c r="K46" s="127">
        <v>10</v>
      </c>
      <c r="L46" s="128">
        <v>1</v>
      </c>
      <c r="M46" s="128">
        <v>0</v>
      </c>
      <c r="N46" s="128">
        <v>0</v>
      </c>
      <c r="O46" s="128">
        <v>1</v>
      </c>
      <c r="P46" s="128">
        <v>0</v>
      </c>
      <c r="Q46" s="128">
        <v>0</v>
      </c>
      <c r="R46" s="128" t="s">
        <v>280</v>
      </c>
      <c r="S46" s="130"/>
    </row>
    <row r="47" s="6" customFormat="1" ht="30" customHeight="1" spans="1:19">
      <c r="A47" s="44">
        <v>43</v>
      </c>
      <c r="B47" s="48" t="s">
        <v>1301</v>
      </c>
      <c r="C47" s="49">
        <v>15</v>
      </c>
      <c r="D47" s="62" t="s">
        <v>67</v>
      </c>
      <c r="E47" s="62" t="s">
        <v>632</v>
      </c>
      <c r="F47" s="49" t="s">
        <v>141</v>
      </c>
      <c r="G47" s="49">
        <v>15</v>
      </c>
      <c r="H47" s="48" t="s">
        <v>1302</v>
      </c>
      <c r="I47" s="49" t="s">
        <v>1253</v>
      </c>
      <c r="J47" s="109">
        <v>5136</v>
      </c>
      <c r="K47" s="109">
        <v>21659</v>
      </c>
      <c r="L47" s="83">
        <v>150</v>
      </c>
      <c r="M47" s="83">
        <v>150</v>
      </c>
      <c r="N47" s="83"/>
      <c r="O47" s="83"/>
      <c r="P47" s="83"/>
      <c r="Q47" s="83"/>
      <c r="R47" s="85" t="s">
        <v>35</v>
      </c>
      <c r="S47" s="49"/>
    </row>
    <row r="48" s="6" customFormat="1" ht="30" customHeight="1" spans="1:19">
      <c r="A48" s="44">
        <v>44</v>
      </c>
      <c r="B48" s="50" t="s">
        <v>849</v>
      </c>
      <c r="C48" s="51">
        <v>2</v>
      </c>
      <c r="D48" s="62" t="s">
        <v>159</v>
      </c>
      <c r="E48" s="62" t="s">
        <v>1303</v>
      </c>
      <c r="F48" s="51" t="s">
        <v>141</v>
      </c>
      <c r="G48" s="51">
        <v>2</v>
      </c>
      <c r="H48" s="50" t="s">
        <v>1304</v>
      </c>
      <c r="I48" s="51" t="s">
        <v>1253</v>
      </c>
      <c r="J48" s="84">
        <v>315</v>
      </c>
      <c r="K48" s="84">
        <v>1136</v>
      </c>
      <c r="L48" s="85">
        <v>200</v>
      </c>
      <c r="M48" s="85">
        <v>200</v>
      </c>
      <c r="N48" s="85"/>
      <c r="O48" s="85"/>
      <c r="P48" s="85"/>
      <c r="Q48" s="85"/>
      <c r="R48" s="85" t="s">
        <v>35</v>
      </c>
      <c r="S48" s="49"/>
    </row>
    <row r="49" s="14" customFormat="1" ht="30" customHeight="1" spans="1:19">
      <c r="A49" s="44">
        <v>45</v>
      </c>
      <c r="B49" s="50" t="s">
        <v>852</v>
      </c>
      <c r="C49" s="51">
        <v>2</v>
      </c>
      <c r="D49" s="53" t="s">
        <v>45</v>
      </c>
      <c r="E49" s="53" t="s">
        <v>1305</v>
      </c>
      <c r="F49" s="51" t="s">
        <v>141</v>
      </c>
      <c r="G49" s="51">
        <v>2</v>
      </c>
      <c r="H49" s="50" t="s">
        <v>1306</v>
      </c>
      <c r="I49" s="49" t="s">
        <v>1253</v>
      </c>
      <c r="J49" s="84">
        <v>130</v>
      </c>
      <c r="K49" s="84">
        <v>420</v>
      </c>
      <c r="L49" s="85">
        <v>40</v>
      </c>
      <c r="M49" s="85">
        <v>40</v>
      </c>
      <c r="N49" s="85"/>
      <c r="O49" s="85"/>
      <c r="P49" s="85"/>
      <c r="Q49" s="85"/>
      <c r="R49" s="85" t="s">
        <v>35</v>
      </c>
      <c r="S49" s="51"/>
    </row>
    <row r="50" s="213" customFormat="1" ht="30" customHeight="1" spans="1:19">
      <c r="A50" s="44">
        <v>46</v>
      </c>
      <c r="B50" s="207" t="s">
        <v>855</v>
      </c>
      <c r="C50" s="197"/>
      <c r="D50" s="207"/>
      <c r="E50" s="207"/>
      <c r="F50" s="197" t="s">
        <v>141</v>
      </c>
      <c r="G50" s="197"/>
      <c r="H50" s="207"/>
      <c r="I50" s="197"/>
      <c r="J50" s="212"/>
      <c r="K50" s="212"/>
      <c r="L50" s="211"/>
      <c r="M50" s="211"/>
      <c r="N50" s="211"/>
      <c r="O50" s="211"/>
      <c r="P50" s="211"/>
      <c r="Q50" s="211"/>
      <c r="R50" s="211"/>
      <c r="S50" s="197"/>
    </row>
    <row r="51" s="213" customFormat="1" ht="30" customHeight="1" spans="1:19">
      <c r="A51" s="44">
        <v>47</v>
      </c>
      <c r="B51" s="207" t="s">
        <v>184</v>
      </c>
      <c r="C51" s="197">
        <f>C52+C53</f>
        <v>0</v>
      </c>
      <c r="D51" s="197"/>
      <c r="E51" s="197"/>
      <c r="F51" s="197"/>
      <c r="G51" s="197"/>
      <c r="H51" s="197"/>
      <c r="I51" s="197"/>
      <c r="J51" s="197">
        <f t="shared" ref="D51:Q51" si="13">J52+J53</f>
        <v>0</v>
      </c>
      <c r="K51" s="197">
        <f t="shared" si="13"/>
        <v>0</v>
      </c>
      <c r="L51" s="211">
        <f t="shared" si="13"/>
        <v>0</v>
      </c>
      <c r="M51" s="211">
        <f t="shared" si="13"/>
        <v>0</v>
      </c>
      <c r="N51" s="211">
        <f t="shared" si="13"/>
        <v>0</v>
      </c>
      <c r="O51" s="211">
        <f t="shared" si="13"/>
        <v>0</v>
      </c>
      <c r="P51" s="211">
        <f t="shared" si="13"/>
        <v>0</v>
      </c>
      <c r="Q51" s="211">
        <f t="shared" si="13"/>
        <v>0</v>
      </c>
      <c r="R51" s="211"/>
      <c r="S51" s="197"/>
    </row>
    <row r="52" s="213" customFormat="1" ht="30" customHeight="1" spans="1:19">
      <c r="A52" s="44">
        <v>48</v>
      </c>
      <c r="B52" s="46" t="s">
        <v>1185</v>
      </c>
      <c r="C52" s="197"/>
      <c r="D52" s="207"/>
      <c r="E52" s="207"/>
      <c r="F52" s="197" t="s">
        <v>185</v>
      </c>
      <c r="G52" s="197"/>
      <c r="H52" s="207"/>
      <c r="I52" s="197"/>
      <c r="J52" s="212"/>
      <c r="K52" s="212"/>
      <c r="L52" s="211"/>
      <c r="M52" s="211"/>
      <c r="N52" s="211"/>
      <c r="O52" s="211"/>
      <c r="P52" s="211"/>
      <c r="Q52" s="211"/>
      <c r="R52" s="211"/>
      <c r="S52" s="197"/>
    </row>
    <row r="53" s="213" customFormat="1" ht="30" customHeight="1" spans="1:19">
      <c r="A53" s="44">
        <v>49</v>
      </c>
      <c r="B53" s="207" t="s">
        <v>864</v>
      </c>
      <c r="C53" s="197"/>
      <c r="D53" s="207"/>
      <c r="E53" s="207"/>
      <c r="F53" s="197" t="s">
        <v>141</v>
      </c>
      <c r="G53" s="197"/>
      <c r="H53" s="207"/>
      <c r="I53" s="197"/>
      <c r="J53" s="212"/>
      <c r="K53" s="212"/>
      <c r="L53" s="211"/>
      <c r="M53" s="211"/>
      <c r="N53" s="211"/>
      <c r="O53" s="211"/>
      <c r="P53" s="211"/>
      <c r="Q53" s="211"/>
      <c r="R53" s="211"/>
      <c r="S53" s="197"/>
    </row>
    <row r="54" s="214" customFormat="1" ht="30" customHeight="1" spans="1:256">
      <c r="A54" s="44">
        <v>50</v>
      </c>
      <c r="B54" s="207" t="s">
        <v>262</v>
      </c>
      <c r="C54" s="197">
        <f>C55</f>
        <v>1</v>
      </c>
      <c r="D54" s="197"/>
      <c r="E54" s="197"/>
      <c r="F54" s="197" t="str">
        <f t="shared" ref="D54:Q54" si="14">F55</f>
        <v>万元</v>
      </c>
      <c r="G54" s="197">
        <f t="shared" si="14"/>
        <v>4000</v>
      </c>
      <c r="H54" s="197"/>
      <c r="I54" s="197"/>
      <c r="J54" s="197">
        <f t="shared" si="14"/>
        <v>2756</v>
      </c>
      <c r="K54" s="197">
        <f t="shared" si="14"/>
        <v>9865</v>
      </c>
      <c r="L54" s="211">
        <f t="shared" si="14"/>
        <v>190</v>
      </c>
      <c r="M54" s="211">
        <f t="shared" si="14"/>
        <v>190</v>
      </c>
      <c r="N54" s="211">
        <f t="shared" si="14"/>
        <v>0</v>
      </c>
      <c r="O54" s="211">
        <f t="shared" si="14"/>
        <v>0</v>
      </c>
      <c r="P54" s="211">
        <f t="shared" si="14"/>
        <v>0</v>
      </c>
      <c r="Q54" s="211">
        <f t="shared" si="14"/>
        <v>0</v>
      </c>
      <c r="R54" s="211"/>
      <c r="S54" s="197"/>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c r="BZ54" s="213"/>
      <c r="CA54" s="213"/>
      <c r="CB54" s="213"/>
      <c r="CC54" s="213"/>
      <c r="CD54" s="213"/>
      <c r="CE54" s="213"/>
      <c r="CF54" s="213"/>
      <c r="CG54" s="213"/>
      <c r="CH54" s="213"/>
      <c r="CI54" s="213"/>
      <c r="CJ54" s="213"/>
      <c r="CK54" s="213"/>
      <c r="CL54" s="213"/>
      <c r="CM54" s="213"/>
      <c r="CN54" s="213"/>
      <c r="CO54" s="213"/>
      <c r="CP54" s="213"/>
      <c r="CQ54" s="213"/>
      <c r="CR54" s="213"/>
      <c r="CS54" s="213"/>
      <c r="CT54" s="213"/>
      <c r="CU54" s="213"/>
      <c r="CV54" s="213"/>
      <c r="CW54" s="213"/>
      <c r="CX54" s="213"/>
      <c r="CY54" s="213"/>
      <c r="CZ54" s="213"/>
      <c r="DA54" s="213"/>
      <c r="DB54" s="213"/>
      <c r="DC54" s="213"/>
      <c r="DD54" s="213"/>
      <c r="DE54" s="213"/>
      <c r="DF54" s="213"/>
      <c r="DG54" s="213"/>
      <c r="DH54" s="213"/>
      <c r="DI54" s="213"/>
      <c r="DJ54" s="213"/>
      <c r="DK54" s="213"/>
      <c r="DL54" s="213"/>
      <c r="DM54" s="213"/>
      <c r="DN54" s="213"/>
      <c r="DO54" s="213"/>
      <c r="DP54" s="213"/>
      <c r="DQ54" s="213"/>
      <c r="DR54" s="213"/>
      <c r="DS54" s="213"/>
      <c r="DT54" s="213"/>
      <c r="DU54" s="213"/>
      <c r="DV54" s="213"/>
      <c r="DW54" s="213"/>
      <c r="DX54" s="213"/>
      <c r="DY54" s="213"/>
      <c r="DZ54" s="213"/>
      <c r="EA54" s="213"/>
      <c r="EB54" s="213"/>
      <c r="EC54" s="213"/>
      <c r="ED54" s="213"/>
      <c r="EE54" s="213"/>
      <c r="EF54" s="213"/>
      <c r="EG54" s="213"/>
      <c r="EH54" s="213"/>
      <c r="EI54" s="213"/>
      <c r="EJ54" s="213"/>
      <c r="EK54" s="213"/>
      <c r="EL54" s="213"/>
      <c r="EM54" s="213"/>
      <c r="EN54" s="213"/>
      <c r="EO54" s="213"/>
      <c r="EP54" s="213"/>
      <c r="EQ54" s="213"/>
      <c r="ER54" s="213"/>
      <c r="ES54" s="213"/>
      <c r="ET54" s="213"/>
      <c r="EU54" s="213"/>
      <c r="EV54" s="213"/>
      <c r="EW54" s="213"/>
      <c r="EX54" s="213"/>
      <c r="EY54" s="213"/>
      <c r="EZ54" s="213"/>
      <c r="FA54" s="213"/>
      <c r="FB54" s="213"/>
      <c r="FC54" s="213"/>
      <c r="FD54" s="213"/>
      <c r="FE54" s="213"/>
      <c r="FF54" s="213"/>
      <c r="FG54" s="213"/>
      <c r="FH54" s="213"/>
      <c r="FI54" s="213"/>
      <c r="FJ54" s="213"/>
      <c r="FK54" s="213"/>
      <c r="FL54" s="213"/>
      <c r="FM54" s="213"/>
      <c r="FN54" s="213"/>
      <c r="FO54" s="213"/>
      <c r="FP54" s="213"/>
      <c r="FQ54" s="213"/>
      <c r="FR54" s="213"/>
      <c r="FS54" s="213"/>
      <c r="FT54" s="213"/>
      <c r="FU54" s="213"/>
      <c r="FV54" s="213"/>
      <c r="FW54" s="213"/>
      <c r="FX54" s="213"/>
      <c r="FY54" s="213"/>
      <c r="FZ54" s="213"/>
      <c r="GA54" s="213"/>
      <c r="GB54" s="213"/>
      <c r="GC54" s="213"/>
      <c r="GD54" s="213"/>
      <c r="GE54" s="213"/>
      <c r="GF54" s="213"/>
      <c r="GG54" s="213"/>
      <c r="GH54" s="213"/>
      <c r="GI54" s="213"/>
      <c r="GJ54" s="213"/>
      <c r="GK54" s="213"/>
      <c r="GL54" s="213"/>
      <c r="GM54" s="213"/>
      <c r="GN54" s="213"/>
      <c r="GO54" s="213"/>
      <c r="GP54" s="213"/>
      <c r="GQ54" s="213"/>
      <c r="GR54" s="213"/>
      <c r="GS54" s="213"/>
      <c r="GT54" s="213"/>
      <c r="GU54" s="213"/>
      <c r="GV54" s="213"/>
      <c r="GW54" s="213"/>
      <c r="GX54" s="213"/>
      <c r="GY54" s="213"/>
      <c r="GZ54" s="213"/>
      <c r="HA54" s="213"/>
      <c r="HB54" s="213"/>
      <c r="HC54" s="213"/>
      <c r="HD54" s="213"/>
      <c r="HE54" s="213"/>
      <c r="HF54" s="213"/>
      <c r="HG54" s="213"/>
      <c r="HH54" s="213"/>
      <c r="HI54" s="213"/>
      <c r="HJ54" s="213"/>
      <c r="HK54" s="213"/>
      <c r="HL54" s="213"/>
      <c r="HM54" s="213"/>
      <c r="HN54" s="213"/>
      <c r="HO54" s="213"/>
      <c r="HP54" s="213"/>
      <c r="HQ54" s="213"/>
      <c r="HR54" s="213"/>
      <c r="HS54" s="213"/>
      <c r="HT54" s="213"/>
      <c r="HU54" s="213"/>
      <c r="HV54" s="213"/>
      <c r="HW54" s="213"/>
      <c r="HX54" s="213"/>
      <c r="HY54" s="213"/>
      <c r="HZ54" s="213"/>
      <c r="IA54" s="213"/>
      <c r="IB54" s="213"/>
      <c r="IC54" s="213"/>
      <c r="ID54" s="213"/>
      <c r="IE54" s="213"/>
      <c r="IF54" s="213"/>
      <c r="IG54" s="213"/>
      <c r="IH54" s="213"/>
      <c r="II54" s="213"/>
      <c r="IJ54" s="213"/>
      <c r="IK54" s="213"/>
      <c r="IL54" s="213"/>
      <c r="IM54" s="213"/>
      <c r="IN54" s="213"/>
      <c r="IO54" s="213"/>
      <c r="IP54" s="213"/>
      <c r="IQ54" s="213"/>
      <c r="IR54" s="213"/>
      <c r="IS54" s="213"/>
      <c r="IT54" s="213"/>
      <c r="IU54" s="213"/>
      <c r="IV54" s="213"/>
    </row>
    <row r="55" s="5" customFormat="1" ht="30" customHeight="1" spans="1:19">
      <c r="A55" s="44">
        <v>51</v>
      </c>
      <c r="B55" s="86" t="s">
        <v>1307</v>
      </c>
      <c r="C55" s="84">
        <v>1</v>
      </c>
      <c r="D55" s="86" t="s">
        <v>265</v>
      </c>
      <c r="E55" s="86"/>
      <c r="F55" s="85" t="s">
        <v>263</v>
      </c>
      <c r="G55" s="85">
        <v>4000</v>
      </c>
      <c r="H55" s="86" t="s">
        <v>1308</v>
      </c>
      <c r="I55" s="84" t="s">
        <v>1253</v>
      </c>
      <c r="J55" s="84">
        <v>2756</v>
      </c>
      <c r="K55" s="84">
        <v>9865</v>
      </c>
      <c r="L55" s="85">
        <v>190</v>
      </c>
      <c r="M55" s="85">
        <v>190</v>
      </c>
      <c r="N55" s="85"/>
      <c r="O55" s="85"/>
      <c r="P55" s="85"/>
      <c r="Q55" s="85"/>
      <c r="R55" s="85" t="s">
        <v>35</v>
      </c>
      <c r="S55" s="86"/>
    </row>
    <row r="56" s="214" customFormat="1" ht="30" customHeight="1" spans="1:256">
      <c r="A56" s="44">
        <v>52</v>
      </c>
      <c r="B56" s="46" t="s">
        <v>268</v>
      </c>
      <c r="C56" s="44"/>
      <c r="D56" s="44"/>
      <c r="E56" s="44"/>
      <c r="F56" s="44"/>
      <c r="G56" s="197"/>
      <c r="H56" s="207"/>
      <c r="I56" s="197"/>
      <c r="J56" s="212"/>
      <c r="K56" s="212"/>
      <c r="L56" s="211"/>
      <c r="M56" s="211"/>
      <c r="N56" s="211"/>
      <c r="O56" s="211"/>
      <c r="P56" s="211"/>
      <c r="Q56" s="211"/>
      <c r="R56" s="211"/>
      <c r="S56" s="197"/>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c r="BZ56" s="213"/>
      <c r="CA56" s="213"/>
      <c r="CB56" s="213"/>
      <c r="CC56" s="213"/>
      <c r="CD56" s="213"/>
      <c r="CE56" s="213"/>
      <c r="CF56" s="213"/>
      <c r="CG56" s="213"/>
      <c r="CH56" s="213"/>
      <c r="CI56" s="213"/>
      <c r="CJ56" s="213"/>
      <c r="CK56" s="213"/>
      <c r="CL56" s="213"/>
      <c r="CM56" s="213"/>
      <c r="CN56" s="213"/>
      <c r="CO56" s="213"/>
      <c r="CP56" s="213"/>
      <c r="CQ56" s="213"/>
      <c r="CR56" s="213"/>
      <c r="CS56" s="213"/>
      <c r="CT56" s="213"/>
      <c r="CU56" s="213"/>
      <c r="CV56" s="213"/>
      <c r="CW56" s="213"/>
      <c r="CX56" s="213"/>
      <c r="CY56" s="213"/>
      <c r="CZ56" s="213"/>
      <c r="DA56" s="213"/>
      <c r="DB56" s="213"/>
      <c r="DC56" s="213"/>
      <c r="DD56" s="213"/>
      <c r="DE56" s="213"/>
      <c r="DF56" s="213"/>
      <c r="DG56" s="213"/>
      <c r="DH56" s="213"/>
      <c r="DI56" s="213"/>
      <c r="DJ56" s="213"/>
      <c r="DK56" s="213"/>
      <c r="DL56" s="213"/>
      <c r="DM56" s="213"/>
      <c r="DN56" s="213"/>
      <c r="DO56" s="213"/>
      <c r="DP56" s="213"/>
      <c r="DQ56" s="213"/>
      <c r="DR56" s="213"/>
      <c r="DS56" s="213"/>
      <c r="DT56" s="213"/>
      <c r="DU56" s="213"/>
      <c r="DV56" s="213"/>
      <c r="DW56" s="213"/>
      <c r="DX56" s="213"/>
      <c r="DY56" s="213"/>
      <c r="DZ56" s="213"/>
      <c r="EA56" s="213"/>
      <c r="EB56" s="213"/>
      <c r="EC56" s="213"/>
      <c r="ED56" s="213"/>
      <c r="EE56" s="213"/>
      <c r="EF56" s="213"/>
      <c r="EG56" s="213"/>
      <c r="EH56" s="213"/>
      <c r="EI56" s="213"/>
      <c r="EJ56" s="213"/>
      <c r="EK56" s="213"/>
      <c r="EL56" s="213"/>
      <c r="EM56" s="213"/>
      <c r="EN56" s="213"/>
      <c r="EO56" s="213"/>
      <c r="EP56" s="213"/>
      <c r="EQ56" s="213"/>
      <c r="ER56" s="213"/>
      <c r="ES56" s="213"/>
      <c r="ET56" s="213"/>
      <c r="EU56" s="213"/>
      <c r="EV56" s="213"/>
      <c r="EW56" s="213"/>
      <c r="EX56" s="213"/>
      <c r="EY56" s="213"/>
      <c r="EZ56" s="213"/>
      <c r="FA56" s="213"/>
      <c r="FB56" s="213"/>
      <c r="FC56" s="213"/>
      <c r="FD56" s="213"/>
      <c r="FE56" s="213"/>
      <c r="FF56" s="213"/>
      <c r="FG56" s="213"/>
      <c r="FH56" s="213"/>
      <c r="FI56" s="213"/>
      <c r="FJ56" s="213"/>
      <c r="FK56" s="213"/>
      <c r="FL56" s="213"/>
      <c r="FM56" s="213"/>
      <c r="FN56" s="213"/>
      <c r="FO56" s="213"/>
      <c r="FP56" s="213"/>
      <c r="FQ56" s="213"/>
      <c r="FR56" s="213"/>
      <c r="FS56" s="213"/>
      <c r="FT56" s="213"/>
      <c r="FU56" s="213"/>
      <c r="FV56" s="213"/>
      <c r="FW56" s="213"/>
      <c r="FX56" s="213"/>
      <c r="FY56" s="213"/>
      <c r="FZ56" s="213"/>
      <c r="GA56" s="213"/>
      <c r="GB56" s="213"/>
      <c r="GC56" s="213"/>
      <c r="GD56" s="213"/>
      <c r="GE56" s="213"/>
      <c r="GF56" s="213"/>
      <c r="GG56" s="213"/>
      <c r="GH56" s="213"/>
      <c r="GI56" s="213"/>
      <c r="GJ56" s="213"/>
      <c r="GK56" s="213"/>
      <c r="GL56" s="213"/>
      <c r="GM56" s="213"/>
      <c r="GN56" s="213"/>
      <c r="GO56" s="213"/>
      <c r="GP56" s="213"/>
      <c r="GQ56" s="213"/>
      <c r="GR56" s="213"/>
      <c r="GS56" s="213"/>
      <c r="GT56" s="213"/>
      <c r="GU56" s="213"/>
      <c r="GV56" s="213"/>
      <c r="GW56" s="213"/>
      <c r="GX56" s="213"/>
      <c r="GY56" s="213"/>
      <c r="GZ56" s="213"/>
      <c r="HA56" s="213"/>
      <c r="HB56" s="213"/>
      <c r="HC56" s="213"/>
      <c r="HD56" s="213"/>
      <c r="HE56" s="213"/>
      <c r="HF56" s="213"/>
      <c r="HG56" s="213"/>
      <c r="HH56" s="213"/>
      <c r="HI56" s="213"/>
      <c r="HJ56" s="213"/>
      <c r="HK56" s="213"/>
      <c r="HL56" s="213"/>
      <c r="HM56" s="213"/>
      <c r="HN56" s="213"/>
      <c r="HO56" s="213"/>
      <c r="HP56" s="213"/>
      <c r="HQ56" s="213"/>
      <c r="HR56" s="213"/>
      <c r="HS56" s="213"/>
      <c r="HT56" s="213"/>
      <c r="HU56" s="213"/>
      <c r="HV56" s="213"/>
      <c r="HW56" s="213"/>
      <c r="HX56" s="213"/>
      <c r="HY56" s="213"/>
      <c r="HZ56" s="213"/>
      <c r="IA56" s="213"/>
      <c r="IB56" s="213"/>
      <c r="IC56" s="213"/>
      <c r="ID56" s="213"/>
      <c r="IE56" s="213"/>
      <c r="IF56" s="213"/>
      <c r="IG56" s="213"/>
      <c r="IH56" s="213"/>
      <c r="II56" s="213"/>
      <c r="IJ56" s="213"/>
      <c r="IK56" s="213"/>
      <c r="IL56" s="213"/>
      <c r="IM56" s="213"/>
      <c r="IN56" s="213"/>
      <c r="IO56" s="213"/>
      <c r="IP56" s="213"/>
      <c r="IQ56" s="213"/>
      <c r="IR56" s="213"/>
      <c r="IS56" s="213"/>
      <c r="IT56" s="213"/>
      <c r="IU56" s="213"/>
      <c r="IV56" s="213"/>
    </row>
    <row r="57" s="214" customFormat="1" ht="30" customHeight="1" spans="1:256">
      <c r="A57" s="44">
        <v>53</v>
      </c>
      <c r="B57" s="198" t="s">
        <v>269</v>
      </c>
      <c r="C57" s="44"/>
      <c r="D57" s="44"/>
      <c r="E57" s="44"/>
      <c r="F57" s="44" t="s">
        <v>141</v>
      </c>
      <c r="G57" s="197"/>
      <c r="H57" s="207"/>
      <c r="I57" s="197"/>
      <c r="J57" s="212"/>
      <c r="K57" s="212"/>
      <c r="L57" s="211"/>
      <c r="M57" s="211"/>
      <c r="N57" s="211"/>
      <c r="O57" s="211"/>
      <c r="P57" s="211"/>
      <c r="Q57" s="211"/>
      <c r="R57" s="211"/>
      <c r="S57" s="197"/>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3"/>
      <c r="CE57" s="213"/>
      <c r="CF57" s="213"/>
      <c r="CG57" s="213"/>
      <c r="CH57" s="213"/>
      <c r="CI57" s="213"/>
      <c r="CJ57" s="213"/>
      <c r="CK57" s="213"/>
      <c r="CL57" s="213"/>
      <c r="CM57" s="213"/>
      <c r="CN57" s="213"/>
      <c r="CO57" s="213"/>
      <c r="CP57" s="213"/>
      <c r="CQ57" s="213"/>
      <c r="CR57" s="213"/>
      <c r="CS57" s="213"/>
      <c r="CT57" s="213"/>
      <c r="CU57" s="213"/>
      <c r="CV57" s="213"/>
      <c r="CW57" s="213"/>
      <c r="CX57" s="213"/>
      <c r="CY57" s="213"/>
      <c r="CZ57" s="213"/>
      <c r="DA57" s="213"/>
      <c r="DB57" s="213"/>
      <c r="DC57" s="213"/>
      <c r="DD57" s="213"/>
      <c r="DE57" s="213"/>
      <c r="DF57" s="213"/>
      <c r="DG57" s="213"/>
      <c r="DH57" s="213"/>
      <c r="DI57" s="213"/>
      <c r="DJ57" s="213"/>
      <c r="DK57" s="213"/>
      <c r="DL57" s="213"/>
      <c r="DM57" s="213"/>
      <c r="DN57" s="213"/>
      <c r="DO57" s="213"/>
      <c r="DP57" s="213"/>
      <c r="DQ57" s="213"/>
      <c r="DR57" s="213"/>
      <c r="DS57" s="213"/>
      <c r="DT57" s="213"/>
      <c r="DU57" s="213"/>
      <c r="DV57" s="213"/>
      <c r="DW57" s="213"/>
      <c r="DX57" s="213"/>
      <c r="DY57" s="213"/>
      <c r="DZ57" s="213"/>
      <c r="EA57" s="213"/>
      <c r="EB57" s="213"/>
      <c r="EC57" s="213"/>
      <c r="ED57" s="213"/>
      <c r="EE57" s="213"/>
      <c r="EF57" s="213"/>
      <c r="EG57" s="213"/>
      <c r="EH57" s="213"/>
      <c r="EI57" s="213"/>
      <c r="EJ57" s="213"/>
      <c r="EK57" s="213"/>
      <c r="EL57" s="213"/>
      <c r="EM57" s="213"/>
      <c r="EN57" s="213"/>
      <c r="EO57" s="213"/>
      <c r="EP57" s="213"/>
      <c r="EQ57" s="213"/>
      <c r="ER57" s="213"/>
      <c r="ES57" s="213"/>
      <c r="ET57" s="213"/>
      <c r="EU57" s="213"/>
      <c r="EV57" s="213"/>
      <c r="EW57" s="213"/>
      <c r="EX57" s="213"/>
      <c r="EY57" s="213"/>
      <c r="EZ57" s="213"/>
      <c r="FA57" s="213"/>
      <c r="FB57" s="213"/>
      <c r="FC57" s="213"/>
      <c r="FD57" s="213"/>
      <c r="FE57" s="213"/>
      <c r="FF57" s="213"/>
      <c r="FG57" s="213"/>
      <c r="FH57" s="213"/>
      <c r="FI57" s="213"/>
      <c r="FJ57" s="213"/>
      <c r="FK57" s="213"/>
      <c r="FL57" s="213"/>
      <c r="FM57" s="213"/>
      <c r="FN57" s="213"/>
      <c r="FO57" s="213"/>
      <c r="FP57" s="213"/>
      <c r="FQ57" s="213"/>
      <c r="FR57" s="213"/>
      <c r="FS57" s="213"/>
      <c r="FT57" s="213"/>
      <c r="FU57" s="213"/>
      <c r="FV57" s="213"/>
      <c r="FW57" s="213"/>
      <c r="FX57" s="213"/>
      <c r="FY57" s="213"/>
      <c r="FZ57" s="213"/>
      <c r="GA57" s="213"/>
      <c r="GB57" s="213"/>
      <c r="GC57" s="213"/>
      <c r="GD57" s="213"/>
      <c r="GE57" s="213"/>
      <c r="GF57" s="213"/>
      <c r="GG57" s="213"/>
      <c r="GH57" s="213"/>
      <c r="GI57" s="213"/>
      <c r="GJ57" s="213"/>
      <c r="GK57" s="213"/>
      <c r="GL57" s="213"/>
      <c r="GM57" s="213"/>
      <c r="GN57" s="213"/>
      <c r="GO57" s="213"/>
      <c r="GP57" s="213"/>
      <c r="GQ57" s="213"/>
      <c r="GR57" s="213"/>
      <c r="GS57" s="213"/>
      <c r="GT57" s="213"/>
      <c r="GU57" s="213"/>
      <c r="GV57" s="213"/>
      <c r="GW57" s="213"/>
      <c r="GX57" s="213"/>
      <c r="GY57" s="213"/>
      <c r="GZ57" s="213"/>
      <c r="HA57" s="213"/>
      <c r="HB57" s="213"/>
      <c r="HC57" s="213"/>
      <c r="HD57" s="213"/>
      <c r="HE57" s="213"/>
      <c r="HF57" s="213"/>
      <c r="HG57" s="213"/>
      <c r="HH57" s="213"/>
      <c r="HI57" s="213"/>
      <c r="HJ57" s="213"/>
      <c r="HK57" s="213"/>
      <c r="HL57" s="213"/>
      <c r="HM57" s="213"/>
      <c r="HN57" s="213"/>
      <c r="HO57" s="213"/>
      <c r="HP57" s="213"/>
      <c r="HQ57" s="213"/>
      <c r="HR57" s="213"/>
      <c r="HS57" s="213"/>
      <c r="HT57" s="213"/>
      <c r="HU57" s="213"/>
      <c r="HV57" s="213"/>
      <c r="HW57" s="213"/>
      <c r="HX57" s="213"/>
      <c r="HY57" s="213"/>
      <c r="HZ57" s="213"/>
      <c r="IA57" s="213"/>
      <c r="IB57" s="213"/>
      <c r="IC57" s="213"/>
      <c r="ID57" s="213"/>
      <c r="IE57" s="213"/>
      <c r="IF57" s="213"/>
      <c r="IG57" s="213"/>
      <c r="IH57" s="213"/>
      <c r="II57" s="213"/>
      <c r="IJ57" s="213"/>
      <c r="IK57" s="213"/>
      <c r="IL57" s="213"/>
      <c r="IM57" s="213"/>
      <c r="IN57" s="213"/>
      <c r="IO57" s="213"/>
      <c r="IP57" s="213"/>
      <c r="IQ57" s="213"/>
      <c r="IR57" s="213"/>
      <c r="IS57" s="213"/>
      <c r="IT57" s="213"/>
      <c r="IU57" s="213"/>
      <c r="IV57" s="213"/>
    </row>
    <row r="58" s="214" customFormat="1" ht="30" customHeight="1" spans="1:256">
      <c r="A58" s="44">
        <v>54</v>
      </c>
      <c r="B58" s="198" t="s">
        <v>270</v>
      </c>
      <c r="C58" s="44"/>
      <c r="D58" s="44"/>
      <c r="E58" s="44"/>
      <c r="F58" s="44" t="s">
        <v>141</v>
      </c>
      <c r="G58" s="197"/>
      <c r="H58" s="207"/>
      <c r="I58" s="197"/>
      <c r="J58" s="212"/>
      <c r="K58" s="212"/>
      <c r="L58" s="211"/>
      <c r="M58" s="211"/>
      <c r="N58" s="211"/>
      <c r="O58" s="211"/>
      <c r="P58" s="211"/>
      <c r="Q58" s="211"/>
      <c r="R58" s="211"/>
      <c r="S58" s="197"/>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c r="CF58" s="213"/>
      <c r="CG58" s="213"/>
      <c r="CH58" s="213"/>
      <c r="CI58" s="213"/>
      <c r="CJ58" s="213"/>
      <c r="CK58" s="213"/>
      <c r="CL58" s="213"/>
      <c r="CM58" s="213"/>
      <c r="CN58" s="213"/>
      <c r="CO58" s="213"/>
      <c r="CP58" s="213"/>
      <c r="CQ58" s="213"/>
      <c r="CR58" s="213"/>
      <c r="CS58" s="213"/>
      <c r="CT58" s="213"/>
      <c r="CU58" s="213"/>
      <c r="CV58" s="213"/>
      <c r="CW58" s="213"/>
      <c r="CX58" s="213"/>
      <c r="CY58" s="213"/>
      <c r="CZ58" s="213"/>
      <c r="DA58" s="213"/>
      <c r="DB58" s="213"/>
      <c r="DC58" s="213"/>
      <c r="DD58" s="213"/>
      <c r="DE58" s="213"/>
      <c r="DF58" s="213"/>
      <c r="DG58" s="213"/>
      <c r="DH58" s="213"/>
      <c r="DI58" s="213"/>
      <c r="DJ58" s="213"/>
      <c r="DK58" s="213"/>
      <c r="DL58" s="213"/>
      <c r="DM58" s="213"/>
      <c r="DN58" s="213"/>
      <c r="DO58" s="213"/>
      <c r="DP58" s="213"/>
      <c r="DQ58" s="213"/>
      <c r="DR58" s="213"/>
      <c r="DS58" s="213"/>
      <c r="DT58" s="213"/>
      <c r="DU58" s="213"/>
      <c r="DV58" s="213"/>
      <c r="DW58" s="213"/>
      <c r="DX58" s="213"/>
      <c r="DY58" s="213"/>
      <c r="DZ58" s="213"/>
      <c r="EA58" s="213"/>
      <c r="EB58" s="213"/>
      <c r="EC58" s="213"/>
      <c r="ED58" s="213"/>
      <c r="EE58" s="213"/>
      <c r="EF58" s="213"/>
      <c r="EG58" s="213"/>
      <c r="EH58" s="213"/>
      <c r="EI58" s="213"/>
      <c r="EJ58" s="213"/>
      <c r="EK58" s="213"/>
      <c r="EL58" s="213"/>
      <c r="EM58" s="213"/>
      <c r="EN58" s="213"/>
      <c r="EO58" s="213"/>
      <c r="EP58" s="213"/>
      <c r="EQ58" s="213"/>
      <c r="ER58" s="213"/>
      <c r="ES58" s="213"/>
      <c r="ET58" s="213"/>
      <c r="EU58" s="213"/>
      <c r="EV58" s="213"/>
      <c r="EW58" s="213"/>
      <c r="EX58" s="213"/>
      <c r="EY58" s="213"/>
      <c r="EZ58" s="213"/>
      <c r="FA58" s="213"/>
      <c r="FB58" s="213"/>
      <c r="FC58" s="213"/>
      <c r="FD58" s="213"/>
      <c r="FE58" s="213"/>
      <c r="FF58" s="213"/>
      <c r="FG58" s="213"/>
      <c r="FH58" s="213"/>
      <c r="FI58" s="213"/>
      <c r="FJ58" s="213"/>
      <c r="FK58" s="213"/>
      <c r="FL58" s="213"/>
      <c r="FM58" s="213"/>
      <c r="FN58" s="213"/>
      <c r="FO58" s="213"/>
      <c r="FP58" s="213"/>
      <c r="FQ58" s="213"/>
      <c r="FR58" s="213"/>
      <c r="FS58" s="213"/>
      <c r="FT58" s="213"/>
      <c r="FU58" s="213"/>
      <c r="FV58" s="213"/>
      <c r="FW58" s="213"/>
      <c r="FX58" s="213"/>
      <c r="FY58" s="213"/>
      <c r="FZ58" s="213"/>
      <c r="GA58" s="213"/>
      <c r="GB58" s="213"/>
      <c r="GC58" s="213"/>
      <c r="GD58" s="213"/>
      <c r="GE58" s="213"/>
      <c r="GF58" s="213"/>
      <c r="GG58" s="213"/>
      <c r="GH58" s="213"/>
      <c r="GI58" s="213"/>
      <c r="GJ58" s="213"/>
      <c r="GK58" s="213"/>
      <c r="GL58" s="213"/>
      <c r="GM58" s="213"/>
      <c r="GN58" s="213"/>
      <c r="GO58" s="213"/>
      <c r="GP58" s="213"/>
      <c r="GQ58" s="213"/>
      <c r="GR58" s="213"/>
      <c r="GS58" s="213"/>
      <c r="GT58" s="213"/>
      <c r="GU58" s="213"/>
      <c r="GV58" s="213"/>
      <c r="GW58" s="213"/>
      <c r="GX58" s="213"/>
      <c r="GY58" s="213"/>
      <c r="GZ58" s="213"/>
      <c r="HA58" s="213"/>
      <c r="HB58" s="213"/>
      <c r="HC58" s="213"/>
      <c r="HD58" s="213"/>
      <c r="HE58" s="213"/>
      <c r="HF58" s="213"/>
      <c r="HG58" s="213"/>
      <c r="HH58" s="213"/>
      <c r="HI58" s="213"/>
      <c r="HJ58" s="213"/>
      <c r="HK58" s="213"/>
      <c r="HL58" s="213"/>
      <c r="HM58" s="213"/>
      <c r="HN58" s="213"/>
      <c r="HO58" s="213"/>
      <c r="HP58" s="213"/>
      <c r="HQ58" s="213"/>
      <c r="HR58" s="213"/>
      <c r="HS58" s="213"/>
      <c r="HT58" s="213"/>
      <c r="HU58" s="213"/>
      <c r="HV58" s="213"/>
      <c r="HW58" s="213"/>
      <c r="HX58" s="213"/>
      <c r="HY58" s="213"/>
      <c r="HZ58" s="213"/>
      <c r="IA58" s="213"/>
      <c r="IB58" s="213"/>
      <c r="IC58" s="213"/>
      <c r="ID58" s="213"/>
      <c r="IE58" s="213"/>
      <c r="IF58" s="213"/>
      <c r="IG58" s="213"/>
      <c r="IH58" s="213"/>
      <c r="II58" s="213"/>
      <c r="IJ58" s="213"/>
      <c r="IK58" s="213"/>
      <c r="IL58" s="213"/>
      <c r="IM58" s="213"/>
      <c r="IN58" s="213"/>
      <c r="IO58" s="213"/>
      <c r="IP58" s="213"/>
      <c r="IQ58" s="213"/>
      <c r="IR58" s="213"/>
      <c r="IS58" s="213"/>
      <c r="IT58" s="213"/>
      <c r="IU58" s="213"/>
      <c r="IV58" s="213"/>
    </row>
    <row r="59" s="215" customFormat="1" ht="30" customHeight="1" spans="1:256">
      <c r="A59" s="44">
        <v>55</v>
      </c>
      <c r="B59" s="46" t="s">
        <v>271</v>
      </c>
      <c r="C59" s="197">
        <f>C60+C62+C64+C65</f>
        <v>3</v>
      </c>
      <c r="D59" s="197"/>
      <c r="E59" s="197"/>
      <c r="F59" s="197" t="s">
        <v>272</v>
      </c>
      <c r="G59" s="197">
        <f t="shared" ref="D59:Q59" si="15">G60+G62+G64+G65</f>
        <v>6750</v>
      </c>
      <c r="H59" s="197"/>
      <c r="I59" s="197"/>
      <c r="J59" s="197">
        <f t="shared" si="15"/>
        <v>6350</v>
      </c>
      <c r="K59" s="197">
        <f t="shared" si="15"/>
        <v>6750</v>
      </c>
      <c r="L59" s="211">
        <f t="shared" si="15"/>
        <v>530</v>
      </c>
      <c r="M59" s="211">
        <f t="shared" si="15"/>
        <v>125</v>
      </c>
      <c r="N59" s="211">
        <f t="shared" si="15"/>
        <v>0</v>
      </c>
      <c r="O59" s="211">
        <f t="shared" si="15"/>
        <v>405</v>
      </c>
      <c r="P59" s="211">
        <f t="shared" si="15"/>
        <v>0</v>
      </c>
      <c r="Q59" s="211">
        <f t="shared" si="15"/>
        <v>0</v>
      </c>
      <c r="R59" s="211"/>
      <c r="S59" s="197"/>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c r="BZ59" s="213"/>
      <c r="CA59" s="213"/>
      <c r="CB59" s="213"/>
      <c r="CC59" s="213"/>
      <c r="CD59" s="213"/>
      <c r="CE59" s="213"/>
      <c r="CF59" s="213"/>
      <c r="CG59" s="213"/>
      <c r="CH59" s="213"/>
      <c r="CI59" s="213"/>
      <c r="CJ59" s="213"/>
      <c r="CK59" s="213"/>
      <c r="CL59" s="213"/>
      <c r="CM59" s="213"/>
      <c r="CN59" s="213"/>
      <c r="CO59" s="213"/>
      <c r="CP59" s="213"/>
      <c r="CQ59" s="213"/>
      <c r="CR59" s="213"/>
      <c r="CS59" s="213"/>
      <c r="CT59" s="213"/>
      <c r="CU59" s="213"/>
      <c r="CV59" s="213"/>
      <c r="CW59" s="213"/>
      <c r="CX59" s="213"/>
      <c r="CY59" s="213"/>
      <c r="CZ59" s="213"/>
      <c r="DA59" s="213"/>
      <c r="DB59" s="213"/>
      <c r="DC59" s="213"/>
      <c r="DD59" s="213"/>
      <c r="DE59" s="213"/>
      <c r="DF59" s="213"/>
      <c r="DG59" s="213"/>
      <c r="DH59" s="213"/>
      <c r="DI59" s="213"/>
      <c r="DJ59" s="213"/>
      <c r="DK59" s="213"/>
      <c r="DL59" s="213"/>
      <c r="DM59" s="213"/>
      <c r="DN59" s="213"/>
      <c r="DO59" s="213"/>
      <c r="DP59" s="213"/>
      <c r="DQ59" s="213"/>
      <c r="DR59" s="213"/>
      <c r="DS59" s="213"/>
      <c r="DT59" s="213"/>
      <c r="DU59" s="213"/>
      <c r="DV59" s="213"/>
      <c r="DW59" s="213"/>
      <c r="DX59" s="213"/>
      <c r="DY59" s="213"/>
      <c r="DZ59" s="213"/>
      <c r="EA59" s="213"/>
      <c r="EB59" s="213"/>
      <c r="EC59" s="213"/>
      <c r="ED59" s="213"/>
      <c r="EE59" s="213"/>
      <c r="EF59" s="213"/>
      <c r="EG59" s="213"/>
      <c r="EH59" s="213"/>
      <c r="EI59" s="213"/>
      <c r="EJ59" s="213"/>
      <c r="EK59" s="213"/>
      <c r="EL59" s="213"/>
      <c r="EM59" s="213"/>
      <c r="EN59" s="213"/>
      <c r="EO59" s="213"/>
      <c r="EP59" s="213"/>
      <c r="EQ59" s="213"/>
      <c r="ER59" s="213"/>
      <c r="ES59" s="213"/>
      <c r="ET59" s="213"/>
      <c r="EU59" s="213"/>
      <c r="EV59" s="213"/>
      <c r="EW59" s="213"/>
      <c r="EX59" s="213"/>
      <c r="EY59" s="213"/>
      <c r="EZ59" s="213"/>
      <c r="FA59" s="213"/>
      <c r="FB59" s="213"/>
      <c r="FC59" s="213"/>
      <c r="FD59" s="213"/>
      <c r="FE59" s="213"/>
      <c r="FF59" s="213"/>
      <c r="FG59" s="213"/>
      <c r="FH59" s="213"/>
      <c r="FI59" s="213"/>
      <c r="FJ59" s="213"/>
      <c r="FK59" s="213"/>
      <c r="FL59" s="213"/>
      <c r="FM59" s="213"/>
      <c r="FN59" s="213"/>
      <c r="FO59" s="213"/>
      <c r="FP59" s="213"/>
      <c r="FQ59" s="213"/>
      <c r="FR59" s="213"/>
      <c r="FS59" s="213"/>
      <c r="FT59" s="213"/>
      <c r="FU59" s="213"/>
      <c r="FV59" s="213"/>
      <c r="FW59" s="213"/>
      <c r="FX59" s="213"/>
      <c r="FY59" s="213"/>
      <c r="FZ59" s="213"/>
      <c r="GA59" s="213"/>
      <c r="GB59" s="213"/>
      <c r="GC59" s="213"/>
      <c r="GD59" s="213"/>
      <c r="GE59" s="213"/>
      <c r="GF59" s="213"/>
      <c r="GG59" s="213"/>
      <c r="GH59" s="213"/>
      <c r="GI59" s="213"/>
      <c r="GJ59" s="213"/>
      <c r="GK59" s="213"/>
      <c r="GL59" s="213"/>
      <c r="GM59" s="213"/>
      <c r="GN59" s="213"/>
      <c r="GO59" s="213"/>
      <c r="GP59" s="213"/>
      <c r="GQ59" s="213"/>
      <c r="GR59" s="213"/>
      <c r="GS59" s="213"/>
      <c r="GT59" s="213"/>
      <c r="GU59" s="213"/>
      <c r="GV59" s="213"/>
      <c r="GW59" s="213"/>
      <c r="GX59" s="213"/>
      <c r="GY59" s="213"/>
      <c r="GZ59" s="213"/>
      <c r="HA59" s="213"/>
      <c r="HB59" s="213"/>
      <c r="HC59" s="213"/>
      <c r="HD59" s="213"/>
      <c r="HE59" s="213"/>
      <c r="HF59" s="213"/>
      <c r="HG59" s="213"/>
      <c r="HH59" s="213"/>
      <c r="HI59" s="213"/>
      <c r="HJ59" s="213"/>
      <c r="HK59" s="213"/>
      <c r="HL59" s="213"/>
      <c r="HM59" s="213"/>
      <c r="HN59" s="213"/>
      <c r="HO59" s="213"/>
      <c r="HP59" s="213"/>
      <c r="HQ59" s="213"/>
      <c r="HR59" s="213"/>
      <c r="HS59" s="213"/>
      <c r="HT59" s="213"/>
      <c r="HU59" s="213"/>
      <c r="HV59" s="213"/>
      <c r="HW59" s="213"/>
      <c r="HX59" s="213"/>
      <c r="HY59" s="213"/>
      <c r="HZ59" s="213"/>
      <c r="IA59" s="213"/>
      <c r="IB59" s="213"/>
      <c r="IC59" s="213"/>
      <c r="ID59" s="213"/>
      <c r="IE59" s="213"/>
      <c r="IF59" s="213"/>
      <c r="IG59" s="213"/>
      <c r="IH59" s="213"/>
      <c r="II59" s="213"/>
      <c r="IJ59" s="213"/>
      <c r="IK59" s="213"/>
      <c r="IL59" s="213"/>
      <c r="IM59" s="213"/>
      <c r="IN59" s="213"/>
      <c r="IO59" s="213"/>
      <c r="IP59" s="213"/>
      <c r="IQ59" s="213"/>
      <c r="IR59" s="213"/>
      <c r="IS59" s="213"/>
      <c r="IT59" s="213"/>
      <c r="IU59" s="213"/>
      <c r="IV59" s="213"/>
    </row>
    <row r="60" s="215" customFormat="1" ht="30" customHeight="1" spans="1:256">
      <c r="A60" s="44">
        <v>56</v>
      </c>
      <c r="B60" s="207" t="s">
        <v>273</v>
      </c>
      <c r="C60" s="197">
        <f>C61</f>
        <v>1</v>
      </c>
      <c r="D60" s="197"/>
      <c r="E60" s="197"/>
      <c r="F60" s="197" t="str">
        <f t="shared" ref="D60:Q60" si="16">F61</f>
        <v>人次</v>
      </c>
      <c r="G60" s="197">
        <f t="shared" si="16"/>
        <v>250</v>
      </c>
      <c r="H60" s="197"/>
      <c r="I60" s="197"/>
      <c r="J60" s="197">
        <f t="shared" si="16"/>
        <v>250</v>
      </c>
      <c r="K60" s="197">
        <f t="shared" si="16"/>
        <v>250</v>
      </c>
      <c r="L60" s="211">
        <f t="shared" si="16"/>
        <v>150</v>
      </c>
      <c r="M60" s="211">
        <f t="shared" si="16"/>
        <v>75</v>
      </c>
      <c r="N60" s="211">
        <f t="shared" si="16"/>
        <v>0</v>
      </c>
      <c r="O60" s="211">
        <f t="shared" si="16"/>
        <v>75</v>
      </c>
      <c r="P60" s="211">
        <f t="shared" si="16"/>
        <v>0</v>
      </c>
      <c r="Q60" s="211">
        <f t="shared" si="16"/>
        <v>0</v>
      </c>
      <c r="R60" s="211"/>
      <c r="S60" s="197"/>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213"/>
      <c r="CE60" s="213"/>
      <c r="CF60" s="213"/>
      <c r="CG60" s="213"/>
      <c r="CH60" s="213"/>
      <c r="CI60" s="213"/>
      <c r="CJ60" s="213"/>
      <c r="CK60" s="213"/>
      <c r="CL60" s="213"/>
      <c r="CM60" s="213"/>
      <c r="CN60" s="213"/>
      <c r="CO60" s="213"/>
      <c r="CP60" s="213"/>
      <c r="CQ60" s="213"/>
      <c r="CR60" s="213"/>
      <c r="CS60" s="213"/>
      <c r="CT60" s="213"/>
      <c r="CU60" s="213"/>
      <c r="CV60" s="213"/>
      <c r="CW60" s="213"/>
      <c r="CX60" s="213"/>
      <c r="CY60" s="213"/>
      <c r="CZ60" s="213"/>
      <c r="DA60" s="213"/>
      <c r="DB60" s="213"/>
      <c r="DC60" s="213"/>
      <c r="DD60" s="213"/>
      <c r="DE60" s="213"/>
      <c r="DF60" s="213"/>
      <c r="DG60" s="213"/>
      <c r="DH60" s="213"/>
      <c r="DI60" s="213"/>
      <c r="DJ60" s="213"/>
      <c r="DK60" s="213"/>
      <c r="DL60" s="213"/>
      <c r="DM60" s="213"/>
      <c r="DN60" s="213"/>
      <c r="DO60" s="213"/>
      <c r="DP60" s="213"/>
      <c r="DQ60" s="213"/>
      <c r="DR60" s="213"/>
      <c r="DS60" s="213"/>
      <c r="DT60" s="213"/>
      <c r="DU60" s="213"/>
      <c r="DV60" s="213"/>
      <c r="DW60" s="213"/>
      <c r="DX60" s="213"/>
      <c r="DY60" s="213"/>
      <c r="DZ60" s="213"/>
      <c r="EA60" s="213"/>
      <c r="EB60" s="213"/>
      <c r="EC60" s="213"/>
      <c r="ED60" s="213"/>
      <c r="EE60" s="213"/>
      <c r="EF60" s="213"/>
      <c r="EG60" s="213"/>
      <c r="EH60" s="213"/>
      <c r="EI60" s="213"/>
      <c r="EJ60" s="213"/>
      <c r="EK60" s="213"/>
      <c r="EL60" s="213"/>
      <c r="EM60" s="213"/>
      <c r="EN60" s="213"/>
      <c r="EO60" s="213"/>
      <c r="EP60" s="213"/>
      <c r="EQ60" s="213"/>
      <c r="ER60" s="213"/>
      <c r="ES60" s="213"/>
      <c r="ET60" s="213"/>
      <c r="EU60" s="213"/>
      <c r="EV60" s="213"/>
      <c r="EW60" s="213"/>
      <c r="EX60" s="213"/>
      <c r="EY60" s="213"/>
      <c r="EZ60" s="213"/>
      <c r="FA60" s="213"/>
      <c r="FB60" s="213"/>
      <c r="FC60" s="213"/>
      <c r="FD60" s="213"/>
      <c r="FE60" s="213"/>
      <c r="FF60" s="213"/>
      <c r="FG60" s="213"/>
      <c r="FH60" s="213"/>
      <c r="FI60" s="213"/>
      <c r="FJ60" s="213"/>
      <c r="FK60" s="213"/>
      <c r="FL60" s="213"/>
      <c r="FM60" s="213"/>
      <c r="FN60" s="213"/>
      <c r="FO60" s="213"/>
      <c r="FP60" s="213"/>
      <c r="FQ60" s="213"/>
      <c r="FR60" s="213"/>
      <c r="FS60" s="213"/>
      <c r="FT60" s="213"/>
      <c r="FU60" s="213"/>
      <c r="FV60" s="213"/>
      <c r="FW60" s="213"/>
      <c r="FX60" s="213"/>
      <c r="FY60" s="213"/>
      <c r="FZ60" s="213"/>
      <c r="GA60" s="213"/>
      <c r="GB60" s="213"/>
      <c r="GC60" s="213"/>
      <c r="GD60" s="213"/>
      <c r="GE60" s="213"/>
      <c r="GF60" s="213"/>
      <c r="GG60" s="213"/>
      <c r="GH60" s="213"/>
      <c r="GI60" s="213"/>
      <c r="GJ60" s="213"/>
      <c r="GK60" s="213"/>
      <c r="GL60" s="213"/>
      <c r="GM60" s="213"/>
      <c r="GN60" s="213"/>
      <c r="GO60" s="213"/>
      <c r="GP60" s="213"/>
      <c r="GQ60" s="213"/>
      <c r="GR60" s="213"/>
      <c r="GS60" s="213"/>
      <c r="GT60" s="213"/>
      <c r="GU60" s="213"/>
      <c r="GV60" s="213"/>
      <c r="GW60" s="213"/>
      <c r="GX60" s="213"/>
      <c r="GY60" s="213"/>
      <c r="GZ60" s="213"/>
      <c r="HA60" s="213"/>
      <c r="HB60" s="213"/>
      <c r="HC60" s="213"/>
      <c r="HD60" s="213"/>
      <c r="HE60" s="213"/>
      <c r="HF60" s="213"/>
      <c r="HG60" s="213"/>
      <c r="HH60" s="213"/>
      <c r="HI60" s="213"/>
      <c r="HJ60" s="213"/>
      <c r="HK60" s="213"/>
      <c r="HL60" s="213"/>
      <c r="HM60" s="213"/>
      <c r="HN60" s="213"/>
      <c r="HO60" s="213"/>
      <c r="HP60" s="213"/>
      <c r="HQ60" s="213"/>
      <c r="HR60" s="213"/>
      <c r="HS60" s="213"/>
      <c r="HT60" s="213"/>
      <c r="HU60" s="213"/>
      <c r="HV60" s="213"/>
      <c r="HW60" s="213"/>
      <c r="HX60" s="213"/>
      <c r="HY60" s="213"/>
      <c r="HZ60" s="213"/>
      <c r="IA60" s="213"/>
      <c r="IB60" s="213"/>
      <c r="IC60" s="213"/>
      <c r="ID60" s="213"/>
      <c r="IE60" s="213"/>
      <c r="IF60" s="213"/>
      <c r="IG60" s="213"/>
      <c r="IH60" s="213"/>
      <c r="II60" s="213"/>
      <c r="IJ60" s="213"/>
      <c r="IK60" s="213"/>
      <c r="IL60" s="213"/>
      <c r="IM60" s="213"/>
      <c r="IN60" s="213"/>
      <c r="IO60" s="213"/>
      <c r="IP60" s="213"/>
      <c r="IQ60" s="213"/>
      <c r="IR60" s="213"/>
      <c r="IS60" s="213"/>
      <c r="IT60" s="213"/>
      <c r="IU60" s="213"/>
      <c r="IV60" s="213"/>
    </row>
    <row r="61" s="25" customFormat="1" ht="65" customHeight="1" spans="1:256">
      <c r="A61" s="44">
        <v>57</v>
      </c>
      <c r="B61" s="138" t="s">
        <v>883</v>
      </c>
      <c r="C61" s="129">
        <v>1</v>
      </c>
      <c r="D61" s="50" t="s">
        <v>278</v>
      </c>
      <c r="E61" s="50" t="s">
        <v>266</v>
      </c>
      <c r="F61" s="129" t="s">
        <v>272</v>
      </c>
      <c r="G61" s="129">
        <v>250</v>
      </c>
      <c r="H61" s="138" t="s">
        <v>1189</v>
      </c>
      <c r="I61" s="129" t="s">
        <v>1253</v>
      </c>
      <c r="J61" s="142">
        <v>250</v>
      </c>
      <c r="K61" s="142">
        <v>250</v>
      </c>
      <c r="L61" s="103">
        <v>150</v>
      </c>
      <c r="M61" s="103">
        <v>75</v>
      </c>
      <c r="N61" s="103">
        <v>0</v>
      </c>
      <c r="O61" s="103">
        <v>75</v>
      </c>
      <c r="P61" s="103">
        <v>0</v>
      </c>
      <c r="Q61" s="103">
        <v>0</v>
      </c>
      <c r="R61" s="103" t="s">
        <v>280</v>
      </c>
      <c r="S61" s="153"/>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c r="DC61" s="21"/>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21"/>
      <c r="FD61" s="21"/>
      <c r="FE61" s="21"/>
      <c r="FF61" s="21"/>
      <c r="FG61" s="21"/>
      <c r="FH61" s="21"/>
      <c r="FI61" s="21"/>
      <c r="FJ61" s="21"/>
      <c r="FK61" s="21"/>
      <c r="FL61" s="21"/>
      <c r="FM61" s="21"/>
      <c r="FN61" s="21"/>
      <c r="FO61" s="21"/>
      <c r="FP61" s="21"/>
      <c r="FQ61" s="21"/>
      <c r="FR61" s="21"/>
      <c r="FS61" s="21"/>
      <c r="FT61" s="21"/>
      <c r="FU61" s="21"/>
      <c r="FV61" s="21"/>
      <c r="FW61" s="21"/>
      <c r="FX61" s="21"/>
      <c r="FY61" s="21"/>
      <c r="FZ61" s="21"/>
      <c r="GA61" s="21"/>
      <c r="GB61" s="21"/>
      <c r="GC61" s="21"/>
      <c r="GD61" s="21"/>
      <c r="GE61" s="21"/>
      <c r="GF61" s="21"/>
      <c r="GG61" s="21"/>
      <c r="GH61" s="21"/>
      <c r="GI61" s="21"/>
      <c r="GJ61" s="21"/>
      <c r="GK61" s="21"/>
      <c r="GL61" s="21"/>
      <c r="GM61" s="21"/>
      <c r="GN61" s="21"/>
      <c r="GO61" s="21"/>
      <c r="GP61" s="21"/>
      <c r="GQ61" s="21"/>
      <c r="GR61" s="21"/>
      <c r="GS61" s="21"/>
      <c r="GT61" s="21"/>
      <c r="GU61" s="21"/>
      <c r="GV61" s="21"/>
      <c r="GW61" s="21"/>
      <c r="GX61" s="21"/>
      <c r="GY61" s="21"/>
      <c r="GZ61" s="21"/>
      <c r="HA61" s="21"/>
      <c r="HB61" s="21"/>
      <c r="HC61" s="21"/>
      <c r="HD61" s="21"/>
      <c r="HE61" s="21"/>
      <c r="HF61" s="21"/>
      <c r="HG61" s="21"/>
      <c r="HH61" s="21"/>
      <c r="HI61" s="21"/>
      <c r="HJ61" s="21"/>
      <c r="HK61" s="21"/>
      <c r="HL61" s="21"/>
      <c r="HM61" s="21"/>
      <c r="HN61" s="21"/>
      <c r="HO61" s="21"/>
      <c r="HP61" s="21"/>
      <c r="HQ61" s="21"/>
      <c r="HR61" s="21"/>
      <c r="HS61" s="21"/>
      <c r="HT61" s="21"/>
      <c r="HU61" s="21"/>
      <c r="HV61" s="21"/>
      <c r="HW61" s="21"/>
      <c r="HX61" s="21"/>
      <c r="HY61" s="21"/>
      <c r="HZ61" s="21"/>
      <c r="IA61" s="21"/>
      <c r="IB61" s="21"/>
      <c r="IC61" s="21"/>
      <c r="ID61" s="21"/>
      <c r="IE61" s="21"/>
      <c r="IF61" s="21"/>
      <c r="IG61" s="21"/>
      <c r="IH61" s="21"/>
      <c r="II61" s="21"/>
      <c r="IJ61" s="21"/>
      <c r="IK61" s="21"/>
      <c r="IL61" s="21"/>
      <c r="IM61" s="21"/>
      <c r="IN61" s="21"/>
      <c r="IO61" s="21"/>
      <c r="IP61" s="21"/>
      <c r="IQ61" s="21"/>
      <c r="IR61" s="21"/>
      <c r="IS61" s="21"/>
      <c r="IT61" s="21"/>
      <c r="IU61" s="21"/>
      <c r="IV61" s="21"/>
    </row>
    <row r="62" s="213" customFormat="1" ht="30" customHeight="1" spans="1:19">
      <c r="A62" s="44">
        <v>58</v>
      </c>
      <c r="B62" s="207" t="s">
        <v>274</v>
      </c>
      <c r="C62" s="197">
        <f>C63</f>
        <v>1</v>
      </c>
      <c r="D62" s="197"/>
      <c r="E62" s="197"/>
      <c r="F62" s="197" t="str">
        <f t="shared" ref="D62:Q62" si="17">F63</f>
        <v>人次</v>
      </c>
      <c r="G62" s="197">
        <f t="shared" si="17"/>
        <v>3500</v>
      </c>
      <c r="H62" s="197"/>
      <c r="I62" s="197"/>
      <c r="J62" s="197">
        <f t="shared" si="17"/>
        <v>3300</v>
      </c>
      <c r="K62" s="197">
        <f t="shared" si="17"/>
        <v>3500</v>
      </c>
      <c r="L62" s="211">
        <f t="shared" si="17"/>
        <v>350</v>
      </c>
      <c r="M62" s="211">
        <f t="shared" si="17"/>
        <v>50</v>
      </c>
      <c r="N62" s="211">
        <f t="shared" si="17"/>
        <v>0</v>
      </c>
      <c r="O62" s="211">
        <f t="shared" si="17"/>
        <v>300</v>
      </c>
      <c r="P62" s="211">
        <f t="shared" si="17"/>
        <v>0</v>
      </c>
      <c r="Q62" s="211">
        <f t="shared" si="17"/>
        <v>0</v>
      </c>
      <c r="R62" s="211"/>
      <c r="S62" s="197"/>
    </row>
    <row r="63" s="25" customFormat="1" ht="30" customHeight="1" spans="1:256">
      <c r="A63" s="44">
        <v>59</v>
      </c>
      <c r="B63" s="138" t="s">
        <v>1309</v>
      </c>
      <c r="C63" s="129">
        <v>1</v>
      </c>
      <c r="D63" s="50" t="s">
        <v>278</v>
      </c>
      <c r="E63" s="50" t="s">
        <v>266</v>
      </c>
      <c r="F63" s="129" t="s">
        <v>272</v>
      </c>
      <c r="G63" s="129">
        <v>3500</v>
      </c>
      <c r="H63" s="23" t="s">
        <v>886</v>
      </c>
      <c r="I63" s="129" t="s">
        <v>1253</v>
      </c>
      <c r="J63" s="142">
        <v>3300</v>
      </c>
      <c r="K63" s="142">
        <v>3500</v>
      </c>
      <c r="L63" s="103">
        <v>350</v>
      </c>
      <c r="M63" s="103">
        <v>50</v>
      </c>
      <c r="N63" s="103">
        <v>0</v>
      </c>
      <c r="O63" s="103">
        <v>300</v>
      </c>
      <c r="P63" s="103">
        <v>0</v>
      </c>
      <c r="Q63" s="103">
        <v>0</v>
      </c>
      <c r="R63" s="103" t="s">
        <v>280</v>
      </c>
      <c r="S63" s="153"/>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c r="HE63" s="21"/>
      <c r="HF63" s="21"/>
      <c r="HG63" s="21"/>
      <c r="HH63" s="21"/>
      <c r="HI63" s="21"/>
      <c r="HJ63" s="21"/>
      <c r="HK63" s="21"/>
      <c r="HL63" s="21"/>
      <c r="HM63" s="21"/>
      <c r="HN63" s="21"/>
      <c r="HO63" s="21"/>
      <c r="HP63" s="21"/>
      <c r="HQ63" s="21"/>
      <c r="HR63" s="21"/>
      <c r="HS63" s="21"/>
      <c r="HT63" s="21"/>
      <c r="HU63" s="21"/>
      <c r="HV63" s="21"/>
      <c r="HW63" s="21"/>
      <c r="HX63" s="21"/>
      <c r="HY63" s="21"/>
      <c r="HZ63" s="21"/>
      <c r="IA63" s="21"/>
      <c r="IB63" s="21"/>
      <c r="IC63" s="21"/>
      <c r="ID63" s="21"/>
      <c r="IE63" s="21"/>
      <c r="IF63" s="21"/>
      <c r="IG63" s="21"/>
      <c r="IH63" s="21"/>
      <c r="II63" s="21"/>
      <c r="IJ63" s="21"/>
      <c r="IK63" s="21"/>
      <c r="IL63" s="21"/>
      <c r="IM63" s="21"/>
      <c r="IN63" s="21"/>
      <c r="IO63" s="21"/>
      <c r="IP63" s="21"/>
      <c r="IQ63" s="21"/>
      <c r="IR63" s="21"/>
      <c r="IS63" s="21"/>
      <c r="IT63" s="21"/>
      <c r="IU63" s="21"/>
      <c r="IV63" s="21"/>
    </row>
    <row r="64" s="213" customFormat="1" ht="30" customHeight="1" spans="1:19">
      <c r="A64" s="44">
        <v>60</v>
      </c>
      <c r="B64" s="207" t="s">
        <v>275</v>
      </c>
      <c r="C64" s="197">
        <v>0</v>
      </c>
      <c r="D64" s="197"/>
      <c r="E64" s="197"/>
      <c r="F64" s="44" t="str">
        <f>F65</f>
        <v>人次</v>
      </c>
      <c r="G64" s="197">
        <v>0</v>
      </c>
      <c r="H64" s="197"/>
      <c r="I64" s="197"/>
      <c r="J64" s="197">
        <v>0</v>
      </c>
      <c r="K64" s="197">
        <v>0</v>
      </c>
      <c r="L64" s="211">
        <v>0</v>
      </c>
      <c r="M64" s="211">
        <v>0</v>
      </c>
      <c r="N64" s="211">
        <v>0</v>
      </c>
      <c r="O64" s="211">
        <v>0</v>
      </c>
      <c r="P64" s="211">
        <v>0</v>
      </c>
      <c r="Q64" s="211">
        <v>0</v>
      </c>
      <c r="R64" s="211"/>
      <c r="S64" s="197"/>
    </row>
    <row r="65" s="213" customFormat="1" ht="30" customHeight="1" spans="1:19">
      <c r="A65" s="44">
        <v>61</v>
      </c>
      <c r="B65" s="207" t="s">
        <v>276</v>
      </c>
      <c r="C65" s="197">
        <f>C66</f>
        <v>1</v>
      </c>
      <c r="D65" s="197"/>
      <c r="E65" s="197"/>
      <c r="F65" s="197" t="str">
        <f t="shared" ref="D65:Q65" si="18">F66</f>
        <v>人次</v>
      </c>
      <c r="G65" s="197">
        <f t="shared" si="18"/>
        <v>3000</v>
      </c>
      <c r="H65" s="197"/>
      <c r="I65" s="197"/>
      <c r="J65" s="197">
        <f t="shared" si="18"/>
        <v>2800</v>
      </c>
      <c r="K65" s="197">
        <f t="shared" si="18"/>
        <v>3000</v>
      </c>
      <c r="L65" s="211">
        <f t="shared" si="18"/>
        <v>30</v>
      </c>
      <c r="M65" s="211">
        <f t="shared" si="18"/>
        <v>0</v>
      </c>
      <c r="N65" s="211">
        <f t="shared" si="18"/>
        <v>0</v>
      </c>
      <c r="O65" s="211">
        <f t="shared" si="18"/>
        <v>30</v>
      </c>
      <c r="P65" s="211">
        <f t="shared" si="18"/>
        <v>0</v>
      </c>
      <c r="Q65" s="211">
        <f t="shared" si="18"/>
        <v>0</v>
      </c>
      <c r="R65" s="211"/>
      <c r="S65" s="197"/>
    </row>
    <row r="66" s="25" customFormat="1" ht="30" customHeight="1" spans="1:256">
      <c r="A66" s="44">
        <v>62</v>
      </c>
      <c r="B66" s="138" t="s">
        <v>887</v>
      </c>
      <c r="C66" s="129">
        <v>1</v>
      </c>
      <c r="D66" s="50" t="s">
        <v>278</v>
      </c>
      <c r="E66" s="50" t="s">
        <v>266</v>
      </c>
      <c r="F66" s="129" t="s">
        <v>272</v>
      </c>
      <c r="G66" s="129">
        <v>3000</v>
      </c>
      <c r="H66" s="138" t="s">
        <v>888</v>
      </c>
      <c r="I66" s="129" t="s">
        <v>1253</v>
      </c>
      <c r="J66" s="142">
        <v>2800</v>
      </c>
      <c r="K66" s="142">
        <v>3000</v>
      </c>
      <c r="L66" s="103">
        <v>30</v>
      </c>
      <c r="M66" s="103"/>
      <c r="N66" s="103"/>
      <c r="O66" s="103">
        <v>30</v>
      </c>
      <c r="P66" s="103"/>
      <c r="Q66" s="103"/>
      <c r="R66" s="103" t="s">
        <v>280</v>
      </c>
      <c r="S66" s="153"/>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21"/>
      <c r="FB66" s="21"/>
      <c r="FC66" s="21"/>
      <c r="FD66" s="21"/>
      <c r="FE66" s="21"/>
      <c r="FF66" s="21"/>
      <c r="FG66" s="21"/>
      <c r="FH66" s="21"/>
      <c r="FI66" s="21"/>
      <c r="FJ66" s="21"/>
      <c r="FK66" s="21"/>
      <c r="FL66" s="21"/>
      <c r="FM66" s="21"/>
      <c r="FN66" s="21"/>
      <c r="FO66" s="21"/>
      <c r="FP66" s="21"/>
      <c r="FQ66" s="21"/>
      <c r="FR66" s="21"/>
      <c r="FS66" s="21"/>
      <c r="FT66" s="21"/>
      <c r="FU66" s="21"/>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c r="HE66" s="21"/>
      <c r="HF66" s="21"/>
      <c r="HG66" s="21"/>
      <c r="HH66" s="21"/>
      <c r="HI66" s="21"/>
      <c r="HJ66" s="21"/>
      <c r="HK66" s="21"/>
      <c r="HL66" s="21"/>
      <c r="HM66" s="21"/>
      <c r="HN66" s="21"/>
      <c r="HO66" s="21"/>
      <c r="HP66" s="21"/>
      <c r="HQ66" s="21"/>
      <c r="HR66" s="21"/>
      <c r="HS66" s="21"/>
      <c r="HT66" s="21"/>
      <c r="HU66" s="21"/>
      <c r="HV66" s="21"/>
      <c r="HW66" s="21"/>
      <c r="HX66" s="21"/>
      <c r="HY66" s="21"/>
      <c r="HZ66" s="21"/>
      <c r="IA66" s="21"/>
      <c r="IB66" s="21"/>
      <c r="IC66" s="21"/>
      <c r="ID66" s="21"/>
      <c r="IE66" s="21"/>
      <c r="IF66" s="21"/>
      <c r="IG66" s="21"/>
      <c r="IH66" s="21"/>
      <c r="II66" s="21"/>
      <c r="IJ66" s="21"/>
      <c r="IK66" s="21"/>
      <c r="IL66" s="21"/>
      <c r="IM66" s="21"/>
      <c r="IN66" s="21"/>
      <c r="IO66" s="21"/>
      <c r="IP66" s="21"/>
      <c r="IQ66" s="21"/>
      <c r="IR66" s="21"/>
      <c r="IS66" s="21"/>
      <c r="IT66" s="21"/>
      <c r="IU66" s="21"/>
      <c r="IV66" s="21"/>
    </row>
    <row r="67" s="215" customFormat="1" ht="30" customHeight="1" spans="1:256">
      <c r="A67" s="44">
        <v>63</v>
      </c>
      <c r="B67" s="46" t="s">
        <v>283</v>
      </c>
      <c r="C67" s="44">
        <f>C68+C71+C76</f>
        <v>2</v>
      </c>
      <c r="D67" s="44"/>
      <c r="E67" s="44"/>
      <c r="F67" s="44"/>
      <c r="G67" s="44"/>
      <c r="H67" s="44"/>
      <c r="I67" s="44"/>
      <c r="J67" s="44">
        <f t="shared" ref="D67:Q67" si="19">J68+J71+J76</f>
        <v>86</v>
      </c>
      <c r="K67" s="44">
        <f t="shared" si="19"/>
        <v>377</v>
      </c>
      <c r="L67" s="82">
        <f t="shared" si="19"/>
        <v>650</v>
      </c>
      <c r="M67" s="82">
        <f t="shared" si="19"/>
        <v>200</v>
      </c>
      <c r="N67" s="82">
        <f t="shared" si="19"/>
        <v>0</v>
      </c>
      <c r="O67" s="82">
        <f t="shared" si="19"/>
        <v>450</v>
      </c>
      <c r="P67" s="82">
        <f t="shared" si="19"/>
        <v>0</v>
      </c>
      <c r="Q67" s="82">
        <f t="shared" si="19"/>
        <v>0</v>
      </c>
      <c r="R67" s="211"/>
      <c r="S67" s="197"/>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c r="CC67" s="213"/>
      <c r="CD67" s="213"/>
      <c r="CE67" s="213"/>
      <c r="CF67" s="213"/>
      <c r="CG67" s="213"/>
      <c r="CH67" s="213"/>
      <c r="CI67" s="213"/>
      <c r="CJ67" s="213"/>
      <c r="CK67" s="213"/>
      <c r="CL67" s="213"/>
      <c r="CM67" s="213"/>
      <c r="CN67" s="213"/>
      <c r="CO67" s="213"/>
      <c r="CP67" s="213"/>
      <c r="CQ67" s="213"/>
      <c r="CR67" s="213"/>
      <c r="CS67" s="213"/>
      <c r="CT67" s="213"/>
      <c r="CU67" s="213"/>
      <c r="CV67" s="213"/>
      <c r="CW67" s="213"/>
      <c r="CX67" s="213"/>
      <c r="CY67" s="213"/>
      <c r="CZ67" s="213"/>
      <c r="DA67" s="213"/>
      <c r="DB67" s="213"/>
      <c r="DC67" s="213"/>
      <c r="DD67" s="213"/>
      <c r="DE67" s="213"/>
      <c r="DF67" s="213"/>
      <c r="DG67" s="213"/>
      <c r="DH67" s="213"/>
      <c r="DI67" s="213"/>
      <c r="DJ67" s="213"/>
      <c r="DK67" s="213"/>
      <c r="DL67" s="213"/>
      <c r="DM67" s="213"/>
      <c r="DN67" s="213"/>
      <c r="DO67" s="213"/>
      <c r="DP67" s="213"/>
      <c r="DQ67" s="213"/>
      <c r="DR67" s="213"/>
      <c r="DS67" s="213"/>
      <c r="DT67" s="213"/>
      <c r="DU67" s="213"/>
      <c r="DV67" s="213"/>
      <c r="DW67" s="213"/>
      <c r="DX67" s="213"/>
      <c r="DY67" s="213"/>
      <c r="DZ67" s="213"/>
      <c r="EA67" s="213"/>
      <c r="EB67" s="213"/>
      <c r="EC67" s="213"/>
      <c r="ED67" s="213"/>
      <c r="EE67" s="213"/>
      <c r="EF67" s="213"/>
      <c r="EG67" s="213"/>
      <c r="EH67" s="213"/>
      <c r="EI67" s="213"/>
      <c r="EJ67" s="213"/>
      <c r="EK67" s="213"/>
      <c r="EL67" s="213"/>
      <c r="EM67" s="213"/>
      <c r="EN67" s="213"/>
      <c r="EO67" s="213"/>
      <c r="EP67" s="213"/>
      <c r="EQ67" s="213"/>
      <c r="ER67" s="213"/>
      <c r="ES67" s="213"/>
      <c r="ET67" s="213"/>
      <c r="EU67" s="213"/>
      <c r="EV67" s="213"/>
      <c r="EW67" s="213"/>
      <c r="EX67" s="213"/>
      <c r="EY67" s="213"/>
      <c r="EZ67" s="213"/>
      <c r="FA67" s="213"/>
      <c r="FB67" s="213"/>
      <c r="FC67" s="213"/>
      <c r="FD67" s="213"/>
      <c r="FE67" s="213"/>
      <c r="FF67" s="213"/>
      <c r="FG67" s="213"/>
      <c r="FH67" s="213"/>
      <c r="FI67" s="213"/>
      <c r="FJ67" s="213"/>
      <c r="FK67" s="213"/>
      <c r="FL67" s="213"/>
      <c r="FM67" s="213"/>
      <c r="FN67" s="213"/>
      <c r="FO67" s="213"/>
      <c r="FP67" s="213"/>
      <c r="FQ67" s="213"/>
      <c r="FR67" s="213"/>
      <c r="FS67" s="213"/>
      <c r="FT67" s="213"/>
      <c r="FU67" s="213"/>
      <c r="FV67" s="213"/>
      <c r="FW67" s="213"/>
      <c r="FX67" s="213"/>
      <c r="FY67" s="213"/>
      <c r="FZ67" s="213"/>
      <c r="GA67" s="213"/>
      <c r="GB67" s="213"/>
      <c r="GC67" s="213"/>
      <c r="GD67" s="213"/>
      <c r="GE67" s="213"/>
      <c r="GF67" s="213"/>
      <c r="GG67" s="213"/>
      <c r="GH67" s="213"/>
      <c r="GI67" s="213"/>
      <c r="GJ67" s="213"/>
      <c r="GK67" s="213"/>
      <c r="GL67" s="213"/>
      <c r="GM67" s="213"/>
      <c r="GN67" s="213"/>
      <c r="GO67" s="213"/>
      <c r="GP67" s="213"/>
      <c r="GQ67" s="213"/>
      <c r="GR67" s="213"/>
      <c r="GS67" s="213"/>
      <c r="GT67" s="213"/>
      <c r="GU67" s="213"/>
      <c r="GV67" s="213"/>
      <c r="GW67" s="213"/>
      <c r="GX67" s="213"/>
      <c r="GY67" s="213"/>
      <c r="GZ67" s="213"/>
      <c r="HA67" s="213"/>
      <c r="HB67" s="213"/>
      <c r="HC67" s="213"/>
      <c r="HD67" s="213"/>
      <c r="HE67" s="213"/>
      <c r="HF67" s="213"/>
      <c r="HG67" s="213"/>
      <c r="HH67" s="213"/>
      <c r="HI67" s="213"/>
      <c r="HJ67" s="213"/>
      <c r="HK67" s="213"/>
      <c r="HL67" s="213"/>
      <c r="HM67" s="213"/>
      <c r="HN67" s="213"/>
      <c r="HO67" s="213"/>
      <c r="HP67" s="213"/>
      <c r="HQ67" s="213"/>
      <c r="HR67" s="213"/>
      <c r="HS67" s="213"/>
      <c r="HT67" s="213"/>
      <c r="HU67" s="213"/>
      <c r="HV67" s="213"/>
      <c r="HW67" s="213"/>
      <c r="HX67" s="213"/>
      <c r="HY67" s="213"/>
      <c r="HZ67" s="213"/>
      <c r="IA67" s="213"/>
      <c r="IB67" s="213"/>
      <c r="IC67" s="213"/>
      <c r="ID67" s="213"/>
      <c r="IE67" s="213"/>
      <c r="IF67" s="213"/>
      <c r="IG67" s="213"/>
      <c r="IH67" s="213"/>
      <c r="II67" s="213"/>
      <c r="IJ67" s="213"/>
      <c r="IK67" s="213"/>
      <c r="IL67" s="213"/>
      <c r="IM67" s="213"/>
      <c r="IN67" s="213"/>
      <c r="IO67" s="213"/>
      <c r="IP67" s="213"/>
      <c r="IQ67" s="213"/>
      <c r="IR67" s="213"/>
      <c r="IS67" s="213"/>
      <c r="IT67" s="213"/>
      <c r="IU67" s="213"/>
      <c r="IV67" s="213"/>
    </row>
    <row r="68" s="215" customFormat="1" ht="30" customHeight="1" spans="1:256">
      <c r="A68" s="44">
        <v>64</v>
      </c>
      <c r="B68" s="46" t="s">
        <v>284</v>
      </c>
      <c r="C68" s="44">
        <f>C69+C70</f>
        <v>0</v>
      </c>
      <c r="D68" s="44"/>
      <c r="E68" s="44"/>
      <c r="F68" s="44"/>
      <c r="G68" s="44"/>
      <c r="H68" s="44"/>
      <c r="I68" s="44"/>
      <c r="J68" s="44">
        <f t="shared" ref="D68:Q68" si="20">J69+J70</f>
        <v>0</v>
      </c>
      <c r="K68" s="44">
        <f t="shared" si="20"/>
        <v>0</v>
      </c>
      <c r="L68" s="82">
        <f t="shared" si="20"/>
        <v>0</v>
      </c>
      <c r="M68" s="82">
        <f t="shared" si="20"/>
        <v>0</v>
      </c>
      <c r="N68" s="82">
        <f t="shared" si="20"/>
        <v>0</v>
      </c>
      <c r="O68" s="82">
        <f t="shared" si="20"/>
        <v>0</v>
      </c>
      <c r="P68" s="82">
        <f t="shared" si="20"/>
        <v>0</v>
      </c>
      <c r="Q68" s="82">
        <f t="shared" si="20"/>
        <v>0</v>
      </c>
      <c r="R68" s="211"/>
      <c r="S68" s="197"/>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c r="AQ68" s="213"/>
      <c r="AR68" s="213"/>
      <c r="AS68" s="213"/>
      <c r="AT68" s="213"/>
      <c r="AU68" s="213"/>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c r="CF68" s="213"/>
      <c r="CG68" s="213"/>
      <c r="CH68" s="213"/>
      <c r="CI68" s="213"/>
      <c r="CJ68" s="213"/>
      <c r="CK68" s="213"/>
      <c r="CL68" s="213"/>
      <c r="CM68" s="213"/>
      <c r="CN68" s="213"/>
      <c r="CO68" s="213"/>
      <c r="CP68" s="213"/>
      <c r="CQ68" s="213"/>
      <c r="CR68" s="213"/>
      <c r="CS68" s="213"/>
      <c r="CT68" s="213"/>
      <c r="CU68" s="213"/>
      <c r="CV68" s="213"/>
      <c r="CW68" s="213"/>
      <c r="CX68" s="213"/>
      <c r="CY68" s="213"/>
      <c r="CZ68" s="213"/>
      <c r="DA68" s="213"/>
      <c r="DB68" s="213"/>
      <c r="DC68" s="213"/>
      <c r="DD68" s="213"/>
      <c r="DE68" s="213"/>
      <c r="DF68" s="213"/>
      <c r="DG68" s="213"/>
      <c r="DH68" s="213"/>
      <c r="DI68" s="213"/>
      <c r="DJ68" s="213"/>
      <c r="DK68" s="213"/>
      <c r="DL68" s="213"/>
      <c r="DM68" s="213"/>
      <c r="DN68" s="213"/>
      <c r="DO68" s="213"/>
      <c r="DP68" s="213"/>
      <c r="DQ68" s="213"/>
      <c r="DR68" s="213"/>
      <c r="DS68" s="213"/>
      <c r="DT68" s="213"/>
      <c r="DU68" s="213"/>
      <c r="DV68" s="213"/>
      <c r="DW68" s="213"/>
      <c r="DX68" s="213"/>
      <c r="DY68" s="213"/>
      <c r="DZ68" s="213"/>
      <c r="EA68" s="213"/>
      <c r="EB68" s="213"/>
      <c r="EC68" s="213"/>
      <c r="ED68" s="213"/>
      <c r="EE68" s="213"/>
      <c r="EF68" s="213"/>
      <c r="EG68" s="213"/>
      <c r="EH68" s="213"/>
      <c r="EI68" s="213"/>
      <c r="EJ68" s="213"/>
      <c r="EK68" s="213"/>
      <c r="EL68" s="213"/>
      <c r="EM68" s="213"/>
      <c r="EN68" s="213"/>
      <c r="EO68" s="213"/>
      <c r="EP68" s="213"/>
      <c r="EQ68" s="213"/>
      <c r="ER68" s="213"/>
      <c r="ES68" s="213"/>
      <c r="ET68" s="213"/>
      <c r="EU68" s="213"/>
      <c r="EV68" s="213"/>
      <c r="EW68" s="213"/>
      <c r="EX68" s="213"/>
      <c r="EY68" s="213"/>
      <c r="EZ68" s="213"/>
      <c r="FA68" s="213"/>
      <c r="FB68" s="213"/>
      <c r="FC68" s="213"/>
      <c r="FD68" s="213"/>
      <c r="FE68" s="213"/>
      <c r="FF68" s="213"/>
      <c r="FG68" s="213"/>
      <c r="FH68" s="213"/>
      <c r="FI68" s="213"/>
      <c r="FJ68" s="213"/>
      <c r="FK68" s="213"/>
      <c r="FL68" s="213"/>
      <c r="FM68" s="213"/>
      <c r="FN68" s="213"/>
      <c r="FO68" s="213"/>
      <c r="FP68" s="213"/>
      <c r="FQ68" s="213"/>
      <c r="FR68" s="213"/>
      <c r="FS68" s="213"/>
      <c r="FT68" s="213"/>
      <c r="FU68" s="213"/>
      <c r="FV68" s="213"/>
      <c r="FW68" s="213"/>
      <c r="FX68" s="213"/>
      <c r="FY68" s="213"/>
      <c r="FZ68" s="213"/>
      <c r="GA68" s="213"/>
      <c r="GB68" s="213"/>
      <c r="GC68" s="213"/>
      <c r="GD68" s="213"/>
      <c r="GE68" s="213"/>
      <c r="GF68" s="213"/>
      <c r="GG68" s="213"/>
      <c r="GH68" s="213"/>
      <c r="GI68" s="213"/>
      <c r="GJ68" s="213"/>
      <c r="GK68" s="213"/>
      <c r="GL68" s="213"/>
      <c r="GM68" s="213"/>
      <c r="GN68" s="213"/>
      <c r="GO68" s="213"/>
      <c r="GP68" s="213"/>
      <c r="GQ68" s="213"/>
      <c r="GR68" s="213"/>
      <c r="GS68" s="213"/>
      <c r="GT68" s="213"/>
      <c r="GU68" s="213"/>
      <c r="GV68" s="213"/>
      <c r="GW68" s="213"/>
      <c r="GX68" s="213"/>
      <c r="GY68" s="213"/>
      <c r="GZ68" s="213"/>
      <c r="HA68" s="213"/>
      <c r="HB68" s="213"/>
      <c r="HC68" s="213"/>
      <c r="HD68" s="213"/>
      <c r="HE68" s="213"/>
      <c r="HF68" s="213"/>
      <c r="HG68" s="213"/>
      <c r="HH68" s="213"/>
      <c r="HI68" s="213"/>
      <c r="HJ68" s="213"/>
      <c r="HK68" s="213"/>
      <c r="HL68" s="213"/>
      <c r="HM68" s="213"/>
      <c r="HN68" s="213"/>
      <c r="HO68" s="213"/>
      <c r="HP68" s="213"/>
      <c r="HQ68" s="213"/>
      <c r="HR68" s="213"/>
      <c r="HS68" s="213"/>
      <c r="HT68" s="213"/>
      <c r="HU68" s="213"/>
      <c r="HV68" s="213"/>
      <c r="HW68" s="213"/>
      <c r="HX68" s="213"/>
      <c r="HY68" s="213"/>
      <c r="HZ68" s="213"/>
      <c r="IA68" s="213"/>
      <c r="IB68" s="213"/>
      <c r="IC68" s="213"/>
      <c r="ID68" s="213"/>
      <c r="IE68" s="213"/>
      <c r="IF68" s="213"/>
      <c r="IG68" s="213"/>
      <c r="IH68" s="213"/>
      <c r="II68" s="213"/>
      <c r="IJ68" s="213"/>
      <c r="IK68" s="213"/>
      <c r="IL68" s="213"/>
      <c r="IM68" s="213"/>
      <c r="IN68" s="213"/>
      <c r="IO68" s="213"/>
      <c r="IP68" s="213"/>
      <c r="IQ68" s="213"/>
      <c r="IR68" s="213"/>
      <c r="IS68" s="213"/>
      <c r="IT68" s="213"/>
      <c r="IU68" s="213"/>
      <c r="IV68" s="213"/>
    </row>
    <row r="69" s="215" customFormat="1" ht="30" customHeight="1" spans="1:256">
      <c r="A69" s="44">
        <v>65</v>
      </c>
      <c r="B69" s="46" t="s">
        <v>1190</v>
      </c>
      <c r="C69" s="44"/>
      <c r="D69" s="44"/>
      <c r="E69" s="44"/>
      <c r="F69" s="44" t="s">
        <v>286</v>
      </c>
      <c r="G69" s="197"/>
      <c r="H69" s="207"/>
      <c r="I69" s="197"/>
      <c r="J69" s="212"/>
      <c r="K69" s="212"/>
      <c r="L69" s="211"/>
      <c r="M69" s="211"/>
      <c r="N69" s="211"/>
      <c r="O69" s="211"/>
      <c r="P69" s="211"/>
      <c r="Q69" s="211"/>
      <c r="R69" s="211"/>
      <c r="S69" s="197"/>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c r="BZ69" s="213"/>
      <c r="CA69" s="213"/>
      <c r="CB69" s="213"/>
      <c r="CC69" s="213"/>
      <c r="CD69" s="213"/>
      <c r="CE69" s="213"/>
      <c r="CF69" s="213"/>
      <c r="CG69" s="213"/>
      <c r="CH69" s="213"/>
      <c r="CI69" s="213"/>
      <c r="CJ69" s="213"/>
      <c r="CK69" s="213"/>
      <c r="CL69" s="213"/>
      <c r="CM69" s="213"/>
      <c r="CN69" s="213"/>
      <c r="CO69" s="213"/>
      <c r="CP69" s="213"/>
      <c r="CQ69" s="213"/>
      <c r="CR69" s="213"/>
      <c r="CS69" s="213"/>
      <c r="CT69" s="213"/>
      <c r="CU69" s="213"/>
      <c r="CV69" s="213"/>
      <c r="CW69" s="213"/>
      <c r="CX69" s="213"/>
      <c r="CY69" s="213"/>
      <c r="CZ69" s="213"/>
      <c r="DA69" s="213"/>
      <c r="DB69" s="213"/>
      <c r="DC69" s="213"/>
      <c r="DD69" s="213"/>
      <c r="DE69" s="213"/>
      <c r="DF69" s="213"/>
      <c r="DG69" s="213"/>
      <c r="DH69" s="213"/>
      <c r="DI69" s="213"/>
      <c r="DJ69" s="213"/>
      <c r="DK69" s="213"/>
      <c r="DL69" s="213"/>
      <c r="DM69" s="213"/>
      <c r="DN69" s="213"/>
      <c r="DO69" s="213"/>
      <c r="DP69" s="213"/>
      <c r="DQ69" s="213"/>
      <c r="DR69" s="213"/>
      <c r="DS69" s="213"/>
      <c r="DT69" s="213"/>
      <c r="DU69" s="213"/>
      <c r="DV69" s="213"/>
      <c r="DW69" s="213"/>
      <c r="DX69" s="213"/>
      <c r="DY69" s="213"/>
      <c r="DZ69" s="213"/>
      <c r="EA69" s="213"/>
      <c r="EB69" s="213"/>
      <c r="EC69" s="213"/>
      <c r="ED69" s="213"/>
      <c r="EE69" s="213"/>
      <c r="EF69" s="213"/>
      <c r="EG69" s="213"/>
      <c r="EH69" s="213"/>
      <c r="EI69" s="213"/>
      <c r="EJ69" s="213"/>
      <c r="EK69" s="213"/>
      <c r="EL69" s="213"/>
      <c r="EM69" s="213"/>
      <c r="EN69" s="213"/>
      <c r="EO69" s="213"/>
      <c r="EP69" s="213"/>
      <c r="EQ69" s="213"/>
      <c r="ER69" s="213"/>
      <c r="ES69" s="213"/>
      <c r="ET69" s="213"/>
      <c r="EU69" s="213"/>
      <c r="EV69" s="213"/>
      <c r="EW69" s="213"/>
      <c r="EX69" s="213"/>
      <c r="EY69" s="213"/>
      <c r="EZ69" s="213"/>
      <c r="FA69" s="213"/>
      <c r="FB69" s="213"/>
      <c r="FC69" s="213"/>
      <c r="FD69" s="213"/>
      <c r="FE69" s="213"/>
      <c r="FF69" s="213"/>
      <c r="FG69" s="213"/>
      <c r="FH69" s="213"/>
      <c r="FI69" s="213"/>
      <c r="FJ69" s="213"/>
      <c r="FK69" s="213"/>
      <c r="FL69" s="213"/>
      <c r="FM69" s="213"/>
      <c r="FN69" s="213"/>
      <c r="FO69" s="213"/>
      <c r="FP69" s="213"/>
      <c r="FQ69" s="213"/>
      <c r="FR69" s="213"/>
      <c r="FS69" s="213"/>
      <c r="FT69" s="213"/>
      <c r="FU69" s="213"/>
      <c r="FV69" s="213"/>
      <c r="FW69" s="213"/>
      <c r="FX69" s="213"/>
      <c r="FY69" s="213"/>
      <c r="FZ69" s="213"/>
      <c r="GA69" s="213"/>
      <c r="GB69" s="213"/>
      <c r="GC69" s="213"/>
      <c r="GD69" s="213"/>
      <c r="GE69" s="213"/>
      <c r="GF69" s="213"/>
      <c r="GG69" s="213"/>
      <c r="GH69" s="213"/>
      <c r="GI69" s="213"/>
      <c r="GJ69" s="213"/>
      <c r="GK69" s="213"/>
      <c r="GL69" s="213"/>
      <c r="GM69" s="213"/>
      <c r="GN69" s="213"/>
      <c r="GO69" s="213"/>
      <c r="GP69" s="213"/>
      <c r="GQ69" s="213"/>
      <c r="GR69" s="213"/>
      <c r="GS69" s="213"/>
      <c r="GT69" s="213"/>
      <c r="GU69" s="213"/>
      <c r="GV69" s="213"/>
      <c r="GW69" s="213"/>
      <c r="GX69" s="213"/>
      <c r="GY69" s="213"/>
      <c r="GZ69" s="213"/>
      <c r="HA69" s="213"/>
      <c r="HB69" s="213"/>
      <c r="HC69" s="213"/>
      <c r="HD69" s="213"/>
      <c r="HE69" s="213"/>
      <c r="HF69" s="213"/>
      <c r="HG69" s="213"/>
      <c r="HH69" s="213"/>
      <c r="HI69" s="213"/>
      <c r="HJ69" s="213"/>
      <c r="HK69" s="213"/>
      <c r="HL69" s="213"/>
      <c r="HM69" s="213"/>
      <c r="HN69" s="213"/>
      <c r="HO69" s="213"/>
      <c r="HP69" s="213"/>
      <c r="HQ69" s="213"/>
      <c r="HR69" s="213"/>
      <c r="HS69" s="213"/>
      <c r="HT69" s="213"/>
      <c r="HU69" s="213"/>
      <c r="HV69" s="213"/>
      <c r="HW69" s="213"/>
      <c r="HX69" s="213"/>
      <c r="HY69" s="213"/>
      <c r="HZ69" s="213"/>
      <c r="IA69" s="213"/>
      <c r="IB69" s="213"/>
      <c r="IC69" s="213"/>
      <c r="ID69" s="213"/>
      <c r="IE69" s="213"/>
      <c r="IF69" s="213"/>
      <c r="IG69" s="213"/>
      <c r="IH69" s="213"/>
      <c r="II69" s="213"/>
      <c r="IJ69" s="213"/>
      <c r="IK69" s="213"/>
      <c r="IL69" s="213"/>
      <c r="IM69" s="213"/>
      <c r="IN69" s="213"/>
      <c r="IO69" s="213"/>
      <c r="IP69" s="213"/>
      <c r="IQ69" s="213"/>
      <c r="IR69" s="213"/>
      <c r="IS69" s="213"/>
      <c r="IT69" s="213"/>
      <c r="IU69" s="213"/>
      <c r="IV69" s="213"/>
    </row>
    <row r="70" s="215" customFormat="1" ht="30" customHeight="1" spans="1:256">
      <c r="A70" s="44">
        <v>66</v>
      </c>
      <c r="B70" s="46" t="s">
        <v>1191</v>
      </c>
      <c r="C70" s="44"/>
      <c r="D70" s="44"/>
      <c r="E70" s="44"/>
      <c r="F70" s="44" t="s">
        <v>286</v>
      </c>
      <c r="G70" s="197"/>
      <c r="H70" s="207"/>
      <c r="I70" s="197"/>
      <c r="J70" s="212"/>
      <c r="K70" s="212"/>
      <c r="L70" s="211"/>
      <c r="M70" s="211"/>
      <c r="N70" s="211"/>
      <c r="O70" s="211"/>
      <c r="P70" s="211"/>
      <c r="Q70" s="211"/>
      <c r="R70" s="211"/>
      <c r="S70" s="197"/>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c r="BZ70" s="213"/>
      <c r="CA70" s="213"/>
      <c r="CB70" s="213"/>
      <c r="CC70" s="213"/>
      <c r="CD70" s="213"/>
      <c r="CE70" s="213"/>
      <c r="CF70" s="213"/>
      <c r="CG70" s="213"/>
      <c r="CH70" s="213"/>
      <c r="CI70" s="213"/>
      <c r="CJ70" s="213"/>
      <c r="CK70" s="213"/>
      <c r="CL70" s="213"/>
      <c r="CM70" s="213"/>
      <c r="CN70" s="213"/>
      <c r="CO70" s="213"/>
      <c r="CP70" s="213"/>
      <c r="CQ70" s="213"/>
      <c r="CR70" s="213"/>
      <c r="CS70" s="213"/>
      <c r="CT70" s="213"/>
      <c r="CU70" s="213"/>
      <c r="CV70" s="213"/>
      <c r="CW70" s="213"/>
      <c r="CX70" s="213"/>
      <c r="CY70" s="213"/>
      <c r="CZ70" s="213"/>
      <c r="DA70" s="213"/>
      <c r="DB70" s="213"/>
      <c r="DC70" s="213"/>
      <c r="DD70" s="213"/>
      <c r="DE70" s="213"/>
      <c r="DF70" s="213"/>
      <c r="DG70" s="213"/>
      <c r="DH70" s="213"/>
      <c r="DI70" s="213"/>
      <c r="DJ70" s="213"/>
      <c r="DK70" s="213"/>
      <c r="DL70" s="213"/>
      <c r="DM70" s="213"/>
      <c r="DN70" s="213"/>
      <c r="DO70" s="213"/>
      <c r="DP70" s="213"/>
      <c r="DQ70" s="213"/>
      <c r="DR70" s="213"/>
      <c r="DS70" s="213"/>
      <c r="DT70" s="213"/>
      <c r="DU70" s="213"/>
      <c r="DV70" s="213"/>
      <c r="DW70" s="213"/>
      <c r="DX70" s="213"/>
      <c r="DY70" s="213"/>
      <c r="DZ70" s="213"/>
      <c r="EA70" s="213"/>
      <c r="EB70" s="213"/>
      <c r="EC70" s="213"/>
      <c r="ED70" s="213"/>
      <c r="EE70" s="213"/>
      <c r="EF70" s="213"/>
      <c r="EG70" s="213"/>
      <c r="EH70" s="213"/>
      <c r="EI70" s="213"/>
      <c r="EJ70" s="213"/>
      <c r="EK70" s="213"/>
      <c r="EL70" s="213"/>
      <c r="EM70" s="213"/>
      <c r="EN70" s="213"/>
      <c r="EO70" s="213"/>
      <c r="EP70" s="213"/>
      <c r="EQ70" s="213"/>
      <c r="ER70" s="213"/>
      <c r="ES70" s="213"/>
      <c r="ET70" s="213"/>
      <c r="EU70" s="213"/>
      <c r="EV70" s="213"/>
      <c r="EW70" s="213"/>
      <c r="EX70" s="213"/>
      <c r="EY70" s="213"/>
      <c r="EZ70" s="213"/>
      <c r="FA70" s="213"/>
      <c r="FB70" s="213"/>
      <c r="FC70" s="213"/>
      <c r="FD70" s="213"/>
      <c r="FE70" s="213"/>
      <c r="FF70" s="213"/>
      <c r="FG70" s="213"/>
      <c r="FH70" s="213"/>
      <c r="FI70" s="213"/>
      <c r="FJ70" s="213"/>
      <c r="FK70" s="213"/>
      <c r="FL70" s="213"/>
      <c r="FM70" s="213"/>
      <c r="FN70" s="213"/>
      <c r="FO70" s="213"/>
      <c r="FP70" s="213"/>
      <c r="FQ70" s="213"/>
      <c r="FR70" s="213"/>
      <c r="FS70" s="213"/>
      <c r="FT70" s="213"/>
      <c r="FU70" s="213"/>
      <c r="FV70" s="213"/>
      <c r="FW70" s="213"/>
      <c r="FX70" s="213"/>
      <c r="FY70" s="213"/>
      <c r="FZ70" s="213"/>
      <c r="GA70" s="213"/>
      <c r="GB70" s="213"/>
      <c r="GC70" s="213"/>
      <c r="GD70" s="213"/>
      <c r="GE70" s="213"/>
      <c r="GF70" s="213"/>
      <c r="GG70" s="213"/>
      <c r="GH70" s="213"/>
      <c r="GI70" s="213"/>
      <c r="GJ70" s="213"/>
      <c r="GK70" s="213"/>
      <c r="GL70" s="213"/>
      <c r="GM70" s="213"/>
      <c r="GN70" s="213"/>
      <c r="GO70" s="213"/>
      <c r="GP70" s="213"/>
      <c r="GQ70" s="213"/>
      <c r="GR70" s="213"/>
      <c r="GS70" s="213"/>
      <c r="GT70" s="213"/>
      <c r="GU70" s="213"/>
      <c r="GV70" s="213"/>
      <c r="GW70" s="213"/>
      <c r="GX70" s="213"/>
      <c r="GY70" s="213"/>
      <c r="GZ70" s="213"/>
      <c r="HA70" s="213"/>
      <c r="HB70" s="213"/>
      <c r="HC70" s="213"/>
      <c r="HD70" s="213"/>
      <c r="HE70" s="213"/>
      <c r="HF70" s="213"/>
      <c r="HG70" s="213"/>
      <c r="HH70" s="213"/>
      <c r="HI70" s="213"/>
      <c r="HJ70" s="213"/>
      <c r="HK70" s="213"/>
      <c r="HL70" s="213"/>
      <c r="HM70" s="213"/>
      <c r="HN70" s="213"/>
      <c r="HO70" s="213"/>
      <c r="HP70" s="213"/>
      <c r="HQ70" s="213"/>
      <c r="HR70" s="213"/>
      <c r="HS70" s="213"/>
      <c r="HT70" s="213"/>
      <c r="HU70" s="213"/>
      <c r="HV70" s="213"/>
      <c r="HW70" s="213"/>
      <c r="HX70" s="213"/>
      <c r="HY70" s="213"/>
      <c r="HZ70" s="213"/>
      <c r="IA70" s="213"/>
      <c r="IB70" s="213"/>
      <c r="IC70" s="213"/>
      <c r="ID70" s="213"/>
      <c r="IE70" s="213"/>
      <c r="IF70" s="213"/>
      <c r="IG70" s="213"/>
      <c r="IH70" s="213"/>
      <c r="II70" s="213"/>
      <c r="IJ70" s="213"/>
      <c r="IK70" s="213"/>
      <c r="IL70" s="213"/>
      <c r="IM70" s="213"/>
      <c r="IN70" s="213"/>
      <c r="IO70" s="213"/>
      <c r="IP70" s="213"/>
      <c r="IQ70" s="213"/>
      <c r="IR70" s="213"/>
      <c r="IS70" s="213"/>
      <c r="IT70" s="213"/>
      <c r="IU70" s="213"/>
      <c r="IV70" s="213"/>
    </row>
    <row r="71" s="215" customFormat="1" ht="30" customHeight="1" spans="1:256">
      <c r="A71" s="44">
        <v>67</v>
      </c>
      <c r="B71" s="46" t="s">
        <v>288</v>
      </c>
      <c r="C71" s="44">
        <f>C72+C73+C75</f>
        <v>1</v>
      </c>
      <c r="D71" s="44"/>
      <c r="E71" s="44"/>
      <c r="F71" s="44"/>
      <c r="G71" s="44"/>
      <c r="H71" s="44"/>
      <c r="I71" s="44"/>
      <c r="J71" s="44">
        <f t="shared" ref="D71:Q71" si="21">J72+J73+J75</f>
        <v>60</v>
      </c>
      <c r="K71" s="44">
        <f t="shared" si="21"/>
        <v>253</v>
      </c>
      <c r="L71" s="82">
        <f t="shared" si="21"/>
        <v>500</v>
      </c>
      <c r="M71" s="82">
        <f t="shared" si="21"/>
        <v>200</v>
      </c>
      <c r="N71" s="82">
        <f t="shared" si="21"/>
        <v>0</v>
      </c>
      <c r="O71" s="82">
        <f t="shared" si="21"/>
        <v>300</v>
      </c>
      <c r="P71" s="82">
        <f t="shared" si="21"/>
        <v>0</v>
      </c>
      <c r="Q71" s="82">
        <f t="shared" si="21"/>
        <v>0</v>
      </c>
      <c r="R71" s="211"/>
      <c r="S71" s="197"/>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c r="CO71" s="213"/>
      <c r="CP71" s="213"/>
      <c r="CQ71" s="213"/>
      <c r="CR71" s="213"/>
      <c r="CS71" s="213"/>
      <c r="CT71" s="213"/>
      <c r="CU71" s="213"/>
      <c r="CV71" s="213"/>
      <c r="CW71" s="213"/>
      <c r="CX71" s="213"/>
      <c r="CY71" s="213"/>
      <c r="CZ71" s="213"/>
      <c r="DA71" s="213"/>
      <c r="DB71" s="213"/>
      <c r="DC71" s="213"/>
      <c r="DD71" s="213"/>
      <c r="DE71" s="213"/>
      <c r="DF71" s="213"/>
      <c r="DG71" s="213"/>
      <c r="DH71" s="213"/>
      <c r="DI71" s="213"/>
      <c r="DJ71" s="213"/>
      <c r="DK71" s="213"/>
      <c r="DL71" s="213"/>
      <c r="DM71" s="213"/>
      <c r="DN71" s="213"/>
      <c r="DO71" s="213"/>
      <c r="DP71" s="213"/>
      <c r="DQ71" s="213"/>
      <c r="DR71" s="213"/>
      <c r="DS71" s="213"/>
      <c r="DT71" s="213"/>
      <c r="DU71" s="213"/>
      <c r="DV71" s="213"/>
      <c r="DW71" s="213"/>
      <c r="DX71" s="213"/>
      <c r="DY71" s="213"/>
      <c r="DZ71" s="213"/>
      <c r="EA71" s="213"/>
      <c r="EB71" s="213"/>
      <c r="EC71" s="213"/>
      <c r="ED71" s="213"/>
      <c r="EE71" s="213"/>
      <c r="EF71" s="213"/>
      <c r="EG71" s="213"/>
      <c r="EH71" s="213"/>
      <c r="EI71" s="213"/>
      <c r="EJ71" s="213"/>
      <c r="EK71" s="213"/>
      <c r="EL71" s="213"/>
      <c r="EM71" s="213"/>
      <c r="EN71" s="213"/>
      <c r="EO71" s="213"/>
      <c r="EP71" s="213"/>
      <c r="EQ71" s="213"/>
      <c r="ER71" s="213"/>
      <c r="ES71" s="213"/>
      <c r="ET71" s="213"/>
      <c r="EU71" s="213"/>
      <c r="EV71" s="213"/>
      <c r="EW71" s="213"/>
      <c r="EX71" s="213"/>
      <c r="EY71" s="213"/>
      <c r="EZ71" s="213"/>
      <c r="FA71" s="213"/>
      <c r="FB71" s="213"/>
      <c r="FC71" s="213"/>
      <c r="FD71" s="213"/>
      <c r="FE71" s="213"/>
      <c r="FF71" s="213"/>
      <c r="FG71" s="213"/>
      <c r="FH71" s="213"/>
      <c r="FI71" s="213"/>
      <c r="FJ71" s="213"/>
      <c r="FK71" s="213"/>
      <c r="FL71" s="213"/>
      <c r="FM71" s="213"/>
      <c r="FN71" s="213"/>
      <c r="FO71" s="213"/>
      <c r="FP71" s="213"/>
      <c r="FQ71" s="213"/>
      <c r="FR71" s="213"/>
      <c r="FS71" s="213"/>
      <c r="FT71" s="213"/>
      <c r="FU71" s="213"/>
      <c r="FV71" s="213"/>
      <c r="FW71" s="213"/>
      <c r="FX71" s="213"/>
      <c r="FY71" s="213"/>
      <c r="FZ71" s="213"/>
      <c r="GA71" s="213"/>
      <c r="GB71" s="213"/>
      <c r="GC71" s="213"/>
      <c r="GD71" s="213"/>
      <c r="GE71" s="213"/>
      <c r="GF71" s="213"/>
      <c r="GG71" s="213"/>
      <c r="GH71" s="213"/>
      <c r="GI71" s="213"/>
      <c r="GJ71" s="213"/>
      <c r="GK71" s="213"/>
      <c r="GL71" s="213"/>
      <c r="GM71" s="213"/>
      <c r="GN71" s="213"/>
      <c r="GO71" s="213"/>
      <c r="GP71" s="213"/>
      <c r="GQ71" s="213"/>
      <c r="GR71" s="213"/>
      <c r="GS71" s="213"/>
      <c r="GT71" s="213"/>
      <c r="GU71" s="213"/>
      <c r="GV71" s="213"/>
      <c r="GW71" s="213"/>
      <c r="GX71" s="213"/>
      <c r="GY71" s="213"/>
      <c r="GZ71" s="213"/>
      <c r="HA71" s="213"/>
      <c r="HB71" s="213"/>
      <c r="HC71" s="213"/>
      <c r="HD71" s="213"/>
      <c r="HE71" s="213"/>
      <c r="HF71" s="213"/>
      <c r="HG71" s="213"/>
      <c r="HH71" s="213"/>
      <c r="HI71" s="213"/>
      <c r="HJ71" s="213"/>
      <c r="HK71" s="213"/>
      <c r="HL71" s="213"/>
      <c r="HM71" s="213"/>
      <c r="HN71" s="213"/>
      <c r="HO71" s="213"/>
      <c r="HP71" s="213"/>
      <c r="HQ71" s="213"/>
      <c r="HR71" s="213"/>
      <c r="HS71" s="213"/>
      <c r="HT71" s="213"/>
      <c r="HU71" s="213"/>
      <c r="HV71" s="213"/>
      <c r="HW71" s="213"/>
      <c r="HX71" s="213"/>
      <c r="HY71" s="213"/>
      <c r="HZ71" s="213"/>
      <c r="IA71" s="213"/>
      <c r="IB71" s="213"/>
      <c r="IC71" s="213"/>
      <c r="ID71" s="213"/>
      <c r="IE71" s="213"/>
      <c r="IF71" s="213"/>
      <c r="IG71" s="213"/>
      <c r="IH71" s="213"/>
      <c r="II71" s="213"/>
      <c r="IJ71" s="213"/>
      <c r="IK71" s="213"/>
      <c r="IL71" s="213"/>
      <c r="IM71" s="213"/>
      <c r="IN71" s="213"/>
      <c r="IO71" s="213"/>
      <c r="IP71" s="213"/>
      <c r="IQ71" s="213"/>
      <c r="IR71" s="213"/>
      <c r="IS71" s="213"/>
      <c r="IT71" s="213"/>
      <c r="IU71" s="213"/>
      <c r="IV71" s="213"/>
    </row>
    <row r="72" s="215" customFormat="1" ht="30" customHeight="1" spans="1:256">
      <c r="A72" s="44">
        <v>68</v>
      </c>
      <c r="B72" s="46" t="s">
        <v>1192</v>
      </c>
      <c r="C72" s="44"/>
      <c r="D72" s="44"/>
      <c r="E72" s="44"/>
      <c r="F72" s="44" t="s">
        <v>28</v>
      </c>
      <c r="G72" s="197"/>
      <c r="H72" s="207"/>
      <c r="I72" s="197"/>
      <c r="J72" s="212"/>
      <c r="K72" s="212"/>
      <c r="L72" s="211"/>
      <c r="M72" s="211"/>
      <c r="N72" s="211"/>
      <c r="O72" s="211"/>
      <c r="P72" s="211"/>
      <c r="Q72" s="211"/>
      <c r="R72" s="211"/>
      <c r="S72" s="197"/>
      <c r="T72" s="213"/>
      <c r="U72" s="213"/>
      <c r="V72" s="213"/>
      <c r="W72" s="213"/>
      <c r="X72" s="213"/>
      <c r="Y72" s="213"/>
      <c r="Z72" s="213"/>
      <c r="AA72" s="213"/>
      <c r="AB72" s="213"/>
      <c r="AC72" s="213"/>
      <c r="AD72" s="213"/>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c r="BZ72" s="213"/>
      <c r="CA72" s="213"/>
      <c r="CB72" s="213"/>
      <c r="CC72" s="213"/>
      <c r="CD72" s="213"/>
      <c r="CE72" s="213"/>
      <c r="CF72" s="213"/>
      <c r="CG72" s="213"/>
      <c r="CH72" s="213"/>
      <c r="CI72" s="213"/>
      <c r="CJ72" s="213"/>
      <c r="CK72" s="213"/>
      <c r="CL72" s="213"/>
      <c r="CM72" s="213"/>
      <c r="CN72" s="213"/>
      <c r="CO72" s="213"/>
      <c r="CP72" s="213"/>
      <c r="CQ72" s="213"/>
      <c r="CR72" s="213"/>
      <c r="CS72" s="213"/>
      <c r="CT72" s="213"/>
      <c r="CU72" s="213"/>
      <c r="CV72" s="213"/>
      <c r="CW72" s="213"/>
      <c r="CX72" s="213"/>
      <c r="CY72" s="213"/>
      <c r="CZ72" s="213"/>
      <c r="DA72" s="213"/>
      <c r="DB72" s="213"/>
      <c r="DC72" s="213"/>
      <c r="DD72" s="213"/>
      <c r="DE72" s="213"/>
      <c r="DF72" s="213"/>
      <c r="DG72" s="213"/>
      <c r="DH72" s="213"/>
      <c r="DI72" s="213"/>
      <c r="DJ72" s="213"/>
      <c r="DK72" s="213"/>
      <c r="DL72" s="213"/>
      <c r="DM72" s="213"/>
      <c r="DN72" s="213"/>
      <c r="DO72" s="213"/>
      <c r="DP72" s="213"/>
      <c r="DQ72" s="213"/>
      <c r="DR72" s="213"/>
      <c r="DS72" s="213"/>
      <c r="DT72" s="213"/>
      <c r="DU72" s="213"/>
      <c r="DV72" s="213"/>
      <c r="DW72" s="213"/>
      <c r="DX72" s="213"/>
      <c r="DY72" s="213"/>
      <c r="DZ72" s="213"/>
      <c r="EA72" s="213"/>
      <c r="EB72" s="213"/>
      <c r="EC72" s="213"/>
      <c r="ED72" s="213"/>
      <c r="EE72" s="213"/>
      <c r="EF72" s="213"/>
      <c r="EG72" s="213"/>
      <c r="EH72" s="213"/>
      <c r="EI72" s="213"/>
      <c r="EJ72" s="213"/>
      <c r="EK72" s="213"/>
      <c r="EL72" s="213"/>
      <c r="EM72" s="213"/>
      <c r="EN72" s="213"/>
      <c r="EO72" s="213"/>
      <c r="EP72" s="213"/>
      <c r="EQ72" s="213"/>
      <c r="ER72" s="213"/>
      <c r="ES72" s="213"/>
      <c r="ET72" s="213"/>
      <c r="EU72" s="213"/>
      <c r="EV72" s="213"/>
      <c r="EW72" s="213"/>
      <c r="EX72" s="213"/>
      <c r="EY72" s="213"/>
      <c r="EZ72" s="213"/>
      <c r="FA72" s="213"/>
      <c r="FB72" s="213"/>
      <c r="FC72" s="213"/>
      <c r="FD72" s="213"/>
      <c r="FE72" s="213"/>
      <c r="FF72" s="213"/>
      <c r="FG72" s="213"/>
      <c r="FH72" s="213"/>
      <c r="FI72" s="213"/>
      <c r="FJ72" s="213"/>
      <c r="FK72" s="213"/>
      <c r="FL72" s="213"/>
      <c r="FM72" s="213"/>
      <c r="FN72" s="213"/>
      <c r="FO72" s="213"/>
      <c r="FP72" s="213"/>
      <c r="FQ72" s="213"/>
      <c r="FR72" s="213"/>
      <c r="FS72" s="213"/>
      <c r="FT72" s="213"/>
      <c r="FU72" s="213"/>
      <c r="FV72" s="213"/>
      <c r="FW72" s="213"/>
      <c r="FX72" s="213"/>
      <c r="FY72" s="213"/>
      <c r="FZ72" s="213"/>
      <c r="GA72" s="213"/>
      <c r="GB72" s="213"/>
      <c r="GC72" s="213"/>
      <c r="GD72" s="213"/>
      <c r="GE72" s="213"/>
      <c r="GF72" s="213"/>
      <c r="GG72" s="213"/>
      <c r="GH72" s="213"/>
      <c r="GI72" s="213"/>
      <c r="GJ72" s="213"/>
      <c r="GK72" s="213"/>
      <c r="GL72" s="213"/>
      <c r="GM72" s="213"/>
      <c r="GN72" s="213"/>
      <c r="GO72" s="213"/>
      <c r="GP72" s="213"/>
      <c r="GQ72" s="213"/>
      <c r="GR72" s="213"/>
      <c r="GS72" s="213"/>
      <c r="GT72" s="213"/>
      <c r="GU72" s="213"/>
      <c r="GV72" s="213"/>
      <c r="GW72" s="213"/>
      <c r="GX72" s="213"/>
      <c r="GY72" s="213"/>
      <c r="GZ72" s="213"/>
      <c r="HA72" s="213"/>
      <c r="HB72" s="213"/>
      <c r="HC72" s="213"/>
      <c r="HD72" s="213"/>
      <c r="HE72" s="213"/>
      <c r="HF72" s="213"/>
      <c r="HG72" s="213"/>
      <c r="HH72" s="213"/>
      <c r="HI72" s="213"/>
      <c r="HJ72" s="213"/>
      <c r="HK72" s="213"/>
      <c r="HL72" s="213"/>
      <c r="HM72" s="213"/>
      <c r="HN72" s="213"/>
      <c r="HO72" s="213"/>
      <c r="HP72" s="213"/>
      <c r="HQ72" s="213"/>
      <c r="HR72" s="213"/>
      <c r="HS72" s="213"/>
      <c r="HT72" s="213"/>
      <c r="HU72" s="213"/>
      <c r="HV72" s="213"/>
      <c r="HW72" s="213"/>
      <c r="HX72" s="213"/>
      <c r="HY72" s="213"/>
      <c r="HZ72" s="213"/>
      <c r="IA72" s="213"/>
      <c r="IB72" s="213"/>
      <c r="IC72" s="213"/>
      <c r="ID72" s="213"/>
      <c r="IE72" s="213"/>
      <c r="IF72" s="213"/>
      <c r="IG72" s="213"/>
      <c r="IH72" s="213"/>
      <c r="II72" s="213"/>
      <c r="IJ72" s="213"/>
      <c r="IK72" s="213"/>
      <c r="IL72" s="213"/>
      <c r="IM72" s="213"/>
      <c r="IN72" s="213"/>
      <c r="IO72" s="213"/>
      <c r="IP72" s="213"/>
      <c r="IQ72" s="213"/>
      <c r="IR72" s="213"/>
      <c r="IS72" s="213"/>
      <c r="IT72" s="213"/>
      <c r="IU72" s="213"/>
      <c r="IV72" s="213"/>
    </row>
    <row r="73" s="215" customFormat="1" ht="30" customHeight="1" spans="1:256">
      <c r="A73" s="44">
        <v>69</v>
      </c>
      <c r="B73" s="46" t="s">
        <v>1193</v>
      </c>
      <c r="C73" s="44">
        <f>C74</f>
        <v>1</v>
      </c>
      <c r="D73" s="44"/>
      <c r="E73" s="44"/>
      <c r="F73" s="44" t="str">
        <f t="shared" ref="D73:Q73" si="22">F74</f>
        <v>个</v>
      </c>
      <c r="G73" s="44">
        <f t="shared" si="22"/>
        <v>2</v>
      </c>
      <c r="H73" s="44"/>
      <c r="I73" s="44"/>
      <c r="J73" s="44">
        <f t="shared" si="22"/>
        <v>60</v>
      </c>
      <c r="K73" s="44">
        <f t="shared" si="22"/>
        <v>253</v>
      </c>
      <c r="L73" s="82">
        <f t="shared" si="22"/>
        <v>500</v>
      </c>
      <c r="M73" s="82">
        <f t="shared" si="22"/>
        <v>200</v>
      </c>
      <c r="N73" s="82">
        <f t="shared" si="22"/>
        <v>0</v>
      </c>
      <c r="O73" s="82">
        <f t="shared" si="22"/>
        <v>300</v>
      </c>
      <c r="P73" s="82">
        <f t="shared" si="22"/>
        <v>0</v>
      </c>
      <c r="Q73" s="82">
        <f t="shared" si="22"/>
        <v>0</v>
      </c>
      <c r="R73" s="211"/>
      <c r="S73" s="197"/>
      <c r="T73" s="213"/>
      <c r="U73" s="213"/>
      <c r="V73" s="213"/>
      <c r="W73" s="213"/>
      <c r="X73" s="213"/>
      <c r="Y73" s="213"/>
      <c r="Z73" s="213"/>
      <c r="AA73" s="213"/>
      <c r="AB73" s="213"/>
      <c r="AC73" s="213"/>
      <c r="AD73" s="213"/>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c r="BZ73" s="213"/>
      <c r="CA73" s="213"/>
      <c r="CB73" s="213"/>
      <c r="CC73" s="213"/>
      <c r="CD73" s="213"/>
      <c r="CE73" s="213"/>
      <c r="CF73" s="213"/>
      <c r="CG73" s="213"/>
      <c r="CH73" s="213"/>
      <c r="CI73" s="213"/>
      <c r="CJ73" s="213"/>
      <c r="CK73" s="213"/>
      <c r="CL73" s="213"/>
      <c r="CM73" s="213"/>
      <c r="CN73" s="213"/>
      <c r="CO73" s="213"/>
      <c r="CP73" s="213"/>
      <c r="CQ73" s="213"/>
      <c r="CR73" s="213"/>
      <c r="CS73" s="213"/>
      <c r="CT73" s="213"/>
      <c r="CU73" s="213"/>
      <c r="CV73" s="213"/>
      <c r="CW73" s="213"/>
      <c r="CX73" s="213"/>
      <c r="CY73" s="213"/>
      <c r="CZ73" s="213"/>
      <c r="DA73" s="213"/>
      <c r="DB73" s="213"/>
      <c r="DC73" s="213"/>
      <c r="DD73" s="213"/>
      <c r="DE73" s="213"/>
      <c r="DF73" s="213"/>
      <c r="DG73" s="213"/>
      <c r="DH73" s="213"/>
      <c r="DI73" s="213"/>
      <c r="DJ73" s="213"/>
      <c r="DK73" s="213"/>
      <c r="DL73" s="213"/>
      <c r="DM73" s="213"/>
      <c r="DN73" s="213"/>
      <c r="DO73" s="213"/>
      <c r="DP73" s="213"/>
      <c r="DQ73" s="213"/>
      <c r="DR73" s="213"/>
      <c r="DS73" s="213"/>
      <c r="DT73" s="213"/>
      <c r="DU73" s="213"/>
      <c r="DV73" s="213"/>
      <c r="DW73" s="213"/>
      <c r="DX73" s="213"/>
      <c r="DY73" s="213"/>
      <c r="DZ73" s="213"/>
      <c r="EA73" s="213"/>
      <c r="EB73" s="213"/>
      <c r="EC73" s="213"/>
      <c r="ED73" s="213"/>
      <c r="EE73" s="213"/>
      <c r="EF73" s="213"/>
      <c r="EG73" s="213"/>
      <c r="EH73" s="213"/>
      <c r="EI73" s="213"/>
      <c r="EJ73" s="213"/>
      <c r="EK73" s="213"/>
      <c r="EL73" s="213"/>
      <c r="EM73" s="213"/>
      <c r="EN73" s="213"/>
      <c r="EO73" s="213"/>
      <c r="EP73" s="213"/>
      <c r="EQ73" s="213"/>
      <c r="ER73" s="213"/>
      <c r="ES73" s="213"/>
      <c r="ET73" s="213"/>
      <c r="EU73" s="213"/>
      <c r="EV73" s="213"/>
      <c r="EW73" s="213"/>
      <c r="EX73" s="213"/>
      <c r="EY73" s="213"/>
      <c r="EZ73" s="213"/>
      <c r="FA73" s="213"/>
      <c r="FB73" s="213"/>
      <c r="FC73" s="213"/>
      <c r="FD73" s="213"/>
      <c r="FE73" s="213"/>
      <c r="FF73" s="213"/>
      <c r="FG73" s="213"/>
      <c r="FH73" s="213"/>
      <c r="FI73" s="213"/>
      <c r="FJ73" s="213"/>
      <c r="FK73" s="213"/>
      <c r="FL73" s="213"/>
      <c r="FM73" s="213"/>
      <c r="FN73" s="213"/>
      <c r="FO73" s="213"/>
      <c r="FP73" s="213"/>
      <c r="FQ73" s="213"/>
      <c r="FR73" s="213"/>
      <c r="FS73" s="213"/>
      <c r="FT73" s="213"/>
      <c r="FU73" s="213"/>
      <c r="FV73" s="213"/>
      <c r="FW73" s="213"/>
      <c r="FX73" s="213"/>
      <c r="FY73" s="213"/>
      <c r="FZ73" s="213"/>
      <c r="GA73" s="213"/>
      <c r="GB73" s="213"/>
      <c r="GC73" s="213"/>
      <c r="GD73" s="213"/>
      <c r="GE73" s="213"/>
      <c r="GF73" s="213"/>
      <c r="GG73" s="213"/>
      <c r="GH73" s="213"/>
      <c r="GI73" s="213"/>
      <c r="GJ73" s="213"/>
      <c r="GK73" s="213"/>
      <c r="GL73" s="213"/>
      <c r="GM73" s="213"/>
      <c r="GN73" s="213"/>
      <c r="GO73" s="213"/>
      <c r="GP73" s="213"/>
      <c r="GQ73" s="213"/>
      <c r="GR73" s="213"/>
      <c r="GS73" s="213"/>
      <c r="GT73" s="213"/>
      <c r="GU73" s="213"/>
      <c r="GV73" s="213"/>
      <c r="GW73" s="213"/>
      <c r="GX73" s="213"/>
      <c r="GY73" s="213"/>
      <c r="GZ73" s="213"/>
      <c r="HA73" s="213"/>
      <c r="HB73" s="213"/>
      <c r="HC73" s="213"/>
      <c r="HD73" s="213"/>
      <c r="HE73" s="213"/>
      <c r="HF73" s="213"/>
      <c r="HG73" s="213"/>
      <c r="HH73" s="213"/>
      <c r="HI73" s="213"/>
      <c r="HJ73" s="213"/>
      <c r="HK73" s="213"/>
      <c r="HL73" s="213"/>
      <c r="HM73" s="213"/>
      <c r="HN73" s="213"/>
      <c r="HO73" s="213"/>
      <c r="HP73" s="213"/>
      <c r="HQ73" s="213"/>
      <c r="HR73" s="213"/>
      <c r="HS73" s="213"/>
      <c r="HT73" s="213"/>
      <c r="HU73" s="213"/>
      <c r="HV73" s="213"/>
      <c r="HW73" s="213"/>
      <c r="HX73" s="213"/>
      <c r="HY73" s="213"/>
      <c r="HZ73" s="213"/>
      <c r="IA73" s="213"/>
      <c r="IB73" s="213"/>
      <c r="IC73" s="213"/>
      <c r="ID73" s="213"/>
      <c r="IE73" s="213"/>
      <c r="IF73" s="213"/>
      <c r="IG73" s="213"/>
      <c r="IH73" s="213"/>
      <c r="II73" s="213"/>
      <c r="IJ73" s="213"/>
      <c r="IK73" s="213"/>
      <c r="IL73" s="213"/>
      <c r="IM73" s="213"/>
      <c r="IN73" s="213"/>
      <c r="IO73" s="213"/>
      <c r="IP73" s="213"/>
      <c r="IQ73" s="213"/>
      <c r="IR73" s="213"/>
      <c r="IS73" s="213"/>
      <c r="IT73" s="213"/>
      <c r="IU73" s="213"/>
      <c r="IV73" s="213"/>
    </row>
    <row r="74" s="3" customFormat="1" ht="30" customHeight="1" spans="1:19">
      <c r="A74" s="44">
        <v>70</v>
      </c>
      <c r="B74" s="50" t="s">
        <v>1310</v>
      </c>
      <c r="C74" s="51">
        <v>1</v>
      </c>
      <c r="D74" s="50" t="s">
        <v>127</v>
      </c>
      <c r="E74" s="50" t="s">
        <v>1311</v>
      </c>
      <c r="F74" s="51" t="s">
        <v>141</v>
      </c>
      <c r="G74" s="51">
        <v>2</v>
      </c>
      <c r="H74" s="50" t="s">
        <v>1312</v>
      </c>
      <c r="I74" s="51" t="s">
        <v>1253</v>
      </c>
      <c r="J74" s="84">
        <v>60</v>
      </c>
      <c r="K74" s="84">
        <v>253</v>
      </c>
      <c r="L74" s="85">
        <v>500</v>
      </c>
      <c r="M74" s="85">
        <v>200</v>
      </c>
      <c r="N74" s="85"/>
      <c r="O74" s="85">
        <v>300</v>
      </c>
      <c r="P74" s="117"/>
      <c r="Q74" s="85"/>
      <c r="R74" s="85" t="s">
        <v>87</v>
      </c>
      <c r="S74" s="51"/>
    </row>
    <row r="75" s="215" customFormat="1" ht="30" customHeight="1" spans="1:256">
      <c r="A75" s="44">
        <v>71</v>
      </c>
      <c r="B75" s="46" t="s">
        <v>1196</v>
      </c>
      <c r="C75" s="44"/>
      <c r="D75" s="44"/>
      <c r="E75" s="44"/>
      <c r="F75" s="44" t="s">
        <v>141</v>
      </c>
      <c r="G75" s="197"/>
      <c r="H75" s="207"/>
      <c r="I75" s="197"/>
      <c r="J75" s="212"/>
      <c r="K75" s="212"/>
      <c r="L75" s="211"/>
      <c r="M75" s="211"/>
      <c r="N75" s="211"/>
      <c r="O75" s="211"/>
      <c r="P75" s="211"/>
      <c r="Q75" s="211"/>
      <c r="R75" s="211"/>
      <c r="S75" s="197"/>
      <c r="T75" s="213"/>
      <c r="U75" s="213"/>
      <c r="V75" s="213"/>
      <c r="W75" s="213"/>
      <c r="X75" s="213"/>
      <c r="Y75" s="213"/>
      <c r="Z75" s="213"/>
      <c r="AA75" s="213"/>
      <c r="AB75" s="213"/>
      <c r="AC75" s="213"/>
      <c r="AD75" s="213"/>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c r="BZ75" s="213"/>
      <c r="CA75" s="213"/>
      <c r="CB75" s="213"/>
      <c r="CC75" s="213"/>
      <c r="CD75" s="213"/>
      <c r="CE75" s="213"/>
      <c r="CF75" s="213"/>
      <c r="CG75" s="213"/>
      <c r="CH75" s="213"/>
      <c r="CI75" s="213"/>
      <c r="CJ75" s="213"/>
      <c r="CK75" s="213"/>
      <c r="CL75" s="213"/>
      <c r="CM75" s="213"/>
      <c r="CN75" s="213"/>
      <c r="CO75" s="213"/>
      <c r="CP75" s="213"/>
      <c r="CQ75" s="213"/>
      <c r="CR75" s="213"/>
      <c r="CS75" s="213"/>
      <c r="CT75" s="213"/>
      <c r="CU75" s="213"/>
      <c r="CV75" s="213"/>
      <c r="CW75" s="213"/>
      <c r="CX75" s="213"/>
      <c r="CY75" s="213"/>
      <c r="CZ75" s="213"/>
      <c r="DA75" s="213"/>
      <c r="DB75" s="213"/>
      <c r="DC75" s="213"/>
      <c r="DD75" s="213"/>
      <c r="DE75" s="213"/>
      <c r="DF75" s="213"/>
      <c r="DG75" s="213"/>
      <c r="DH75" s="213"/>
      <c r="DI75" s="213"/>
      <c r="DJ75" s="213"/>
      <c r="DK75" s="213"/>
      <c r="DL75" s="213"/>
      <c r="DM75" s="213"/>
      <c r="DN75" s="213"/>
      <c r="DO75" s="213"/>
      <c r="DP75" s="213"/>
      <c r="DQ75" s="213"/>
      <c r="DR75" s="213"/>
      <c r="DS75" s="213"/>
      <c r="DT75" s="213"/>
      <c r="DU75" s="213"/>
      <c r="DV75" s="213"/>
      <c r="DW75" s="213"/>
      <c r="DX75" s="213"/>
      <c r="DY75" s="213"/>
      <c r="DZ75" s="213"/>
      <c r="EA75" s="213"/>
      <c r="EB75" s="213"/>
      <c r="EC75" s="213"/>
      <c r="ED75" s="213"/>
      <c r="EE75" s="213"/>
      <c r="EF75" s="213"/>
      <c r="EG75" s="213"/>
      <c r="EH75" s="213"/>
      <c r="EI75" s="213"/>
      <c r="EJ75" s="213"/>
      <c r="EK75" s="213"/>
      <c r="EL75" s="213"/>
      <c r="EM75" s="213"/>
      <c r="EN75" s="213"/>
      <c r="EO75" s="213"/>
      <c r="EP75" s="213"/>
      <c r="EQ75" s="213"/>
      <c r="ER75" s="213"/>
      <c r="ES75" s="213"/>
      <c r="ET75" s="213"/>
      <c r="EU75" s="213"/>
      <c r="EV75" s="213"/>
      <c r="EW75" s="213"/>
      <c r="EX75" s="213"/>
      <c r="EY75" s="213"/>
      <c r="EZ75" s="213"/>
      <c r="FA75" s="213"/>
      <c r="FB75" s="213"/>
      <c r="FC75" s="213"/>
      <c r="FD75" s="213"/>
      <c r="FE75" s="213"/>
      <c r="FF75" s="213"/>
      <c r="FG75" s="213"/>
      <c r="FH75" s="213"/>
      <c r="FI75" s="213"/>
      <c r="FJ75" s="213"/>
      <c r="FK75" s="213"/>
      <c r="FL75" s="213"/>
      <c r="FM75" s="213"/>
      <c r="FN75" s="213"/>
      <c r="FO75" s="213"/>
      <c r="FP75" s="213"/>
      <c r="FQ75" s="213"/>
      <c r="FR75" s="213"/>
      <c r="FS75" s="213"/>
      <c r="FT75" s="213"/>
      <c r="FU75" s="213"/>
      <c r="FV75" s="213"/>
      <c r="FW75" s="213"/>
      <c r="FX75" s="213"/>
      <c r="FY75" s="213"/>
      <c r="FZ75" s="213"/>
      <c r="GA75" s="213"/>
      <c r="GB75" s="213"/>
      <c r="GC75" s="213"/>
      <c r="GD75" s="213"/>
      <c r="GE75" s="213"/>
      <c r="GF75" s="213"/>
      <c r="GG75" s="213"/>
      <c r="GH75" s="213"/>
      <c r="GI75" s="213"/>
      <c r="GJ75" s="213"/>
      <c r="GK75" s="213"/>
      <c r="GL75" s="213"/>
      <c r="GM75" s="213"/>
      <c r="GN75" s="213"/>
      <c r="GO75" s="213"/>
      <c r="GP75" s="213"/>
      <c r="GQ75" s="213"/>
      <c r="GR75" s="213"/>
      <c r="GS75" s="213"/>
      <c r="GT75" s="213"/>
      <c r="GU75" s="213"/>
      <c r="GV75" s="213"/>
      <c r="GW75" s="213"/>
      <c r="GX75" s="213"/>
      <c r="GY75" s="213"/>
      <c r="GZ75" s="213"/>
      <c r="HA75" s="213"/>
      <c r="HB75" s="213"/>
      <c r="HC75" s="213"/>
      <c r="HD75" s="213"/>
      <c r="HE75" s="213"/>
      <c r="HF75" s="213"/>
      <c r="HG75" s="213"/>
      <c r="HH75" s="213"/>
      <c r="HI75" s="213"/>
      <c r="HJ75" s="213"/>
      <c r="HK75" s="213"/>
      <c r="HL75" s="213"/>
      <c r="HM75" s="213"/>
      <c r="HN75" s="213"/>
      <c r="HO75" s="213"/>
      <c r="HP75" s="213"/>
      <c r="HQ75" s="213"/>
      <c r="HR75" s="213"/>
      <c r="HS75" s="213"/>
      <c r="HT75" s="213"/>
      <c r="HU75" s="213"/>
      <c r="HV75" s="213"/>
      <c r="HW75" s="213"/>
      <c r="HX75" s="213"/>
      <c r="HY75" s="213"/>
      <c r="HZ75" s="213"/>
      <c r="IA75" s="213"/>
      <c r="IB75" s="213"/>
      <c r="IC75" s="213"/>
      <c r="ID75" s="213"/>
      <c r="IE75" s="213"/>
      <c r="IF75" s="213"/>
      <c r="IG75" s="213"/>
      <c r="IH75" s="213"/>
      <c r="II75" s="213"/>
      <c r="IJ75" s="213"/>
      <c r="IK75" s="213"/>
      <c r="IL75" s="213"/>
      <c r="IM75" s="213"/>
      <c r="IN75" s="213"/>
      <c r="IO75" s="213"/>
      <c r="IP75" s="213"/>
      <c r="IQ75" s="213"/>
      <c r="IR75" s="213"/>
      <c r="IS75" s="213"/>
      <c r="IT75" s="213"/>
      <c r="IU75" s="213"/>
      <c r="IV75" s="213"/>
    </row>
    <row r="76" s="215" customFormat="1" ht="30" customHeight="1" spans="1:256">
      <c r="A76" s="44">
        <v>72</v>
      </c>
      <c r="B76" s="46" t="s">
        <v>292</v>
      </c>
      <c r="C76" s="44">
        <f>C77</f>
        <v>1</v>
      </c>
      <c r="D76" s="44"/>
      <c r="E76" s="44"/>
      <c r="F76" s="44" t="str">
        <f t="shared" ref="D76:Q76" si="23">F77</f>
        <v>项</v>
      </c>
      <c r="G76" s="44">
        <f t="shared" si="23"/>
        <v>1</v>
      </c>
      <c r="H76" s="44"/>
      <c r="I76" s="44"/>
      <c r="J76" s="44">
        <f t="shared" si="23"/>
        <v>26</v>
      </c>
      <c r="K76" s="44">
        <f t="shared" si="23"/>
        <v>124</v>
      </c>
      <c r="L76" s="82">
        <f t="shared" si="23"/>
        <v>150</v>
      </c>
      <c r="M76" s="82">
        <f t="shared" si="23"/>
        <v>0</v>
      </c>
      <c r="N76" s="82">
        <f t="shared" si="23"/>
        <v>0</v>
      </c>
      <c r="O76" s="82">
        <f t="shared" si="23"/>
        <v>150</v>
      </c>
      <c r="P76" s="82">
        <f t="shared" si="23"/>
        <v>0</v>
      </c>
      <c r="Q76" s="82">
        <f t="shared" si="23"/>
        <v>0</v>
      </c>
      <c r="R76" s="211"/>
      <c r="S76" s="197"/>
      <c r="T76" s="213"/>
      <c r="U76" s="213"/>
      <c r="V76" s="213"/>
      <c r="W76" s="213"/>
      <c r="X76" s="213"/>
      <c r="Y76" s="213"/>
      <c r="Z76" s="213"/>
      <c r="AA76" s="213"/>
      <c r="AB76" s="213"/>
      <c r="AC76" s="213"/>
      <c r="AD76" s="213"/>
      <c r="AE76" s="213"/>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13"/>
      <c r="CA76" s="213"/>
      <c r="CB76" s="213"/>
      <c r="CC76" s="213"/>
      <c r="CD76" s="213"/>
      <c r="CE76" s="213"/>
      <c r="CF76" s="213"/>
      <c r="CG76" s="213"/>
      <c r="CH76" s="213"/>
      <c r="CI76" s="213"/>
      <c r="CJ76" s="213"/>
      <c r="CK76" s="213"/>
      <c r="CL76" s="213"/>
      <c r="CM76" s="213"/>
      <c r="CN76" s="213"/>
      <c r="CO76" s="213"/>
      <c r="CP76" s="213"/>
      <c r="CQ76" s="213"/>
      <c r="CR76" s="213"/>
      <c r="CS76" s="213"/>
      <c r="CT76" s="213"/>
      <c r="CU76" s="213"/>
      <c r="CV76" s="213"/>
      <c r="CW76" s="213"/>
      <c r="CX76" s="213"/>
      <c r="CY76" s="213"/>
      <c r="CZ76" s="213"/>
      <c r="DA76" s="213"/>
      <c r="DB76" s="213"/>
      <c r="DC76" s="213"/>
      <c r="DD76" s="213"/>
      <c r="DE76" s="213"/>
      <c r="DF76" s="213"/>
      <c r="DG76" s="213"/>
      <c r="DH76" s="213"/>
      <c r="DI76" s="213"/>
      <c r="DJ76" s="213"/>
      <c r="DK76" s="213"/>
      <c r="DL76" s="213"/>
      <c r="DM76" s="213"/>
      <c r="DN76" s="213"/>
      <c r="DO76" s="213"/>
      <c r="DP76" s="213"/>
      <c r="DQ76" s="213"/>
      <c r="DR76" s="213"/>
      <c r="DS76" s="213"/>
      <c r="DT76" s="213"/>
      <c r="DU76" s="213"/>
      <c r="DV76" s="213"/>
      <c r="DW76" s="213"/>
      <c r="DX76" s="213"/>
      <c r="DY76" s="213"/>
      <c r="DZ76" s="213"/>
      <c r="EA76" s="213"/>
      <c r="EB76" s="213"/>
      <c r="EC76" s="213"/>
      <c r="ED76" s="213"/>
      <c r="EE76" s="213"/>
      <c r="EF76" s="213"/>
      <c r="EG76" s="213"/>
      <c r="EH76" s="213"/>
      <c r="EI76" s="213"/>
      <c r="EJ76" s="213"/>
      <c r="EK76" s="213"/>
      <c r="EL76" s="213"/>
      <c r="EM76" s="213"/>
      <c r="EN76" s="213"/>
      <c r="EO76" s="213"/>
      <c r="EP76" s="213"/>
      <c r="EQ76" s="213"/>
      <c r="ER76" s="213"/>
      <c r="ES76" s="213"/>
      <c r="ET76" s="213"/>
      <c r="EU76" s="213"/>
      <c r="EV76" s="213"/>
      <c r="EW76" s="213"/>
      <c r="EX76" s="213"/>
      <c r="EY76" s="213"/>
      <c r="EZ76" s="213"/>
      <c r="FA76" s="213"/>
      <c r="FB76" s="213"/>
      <c r="FC76" s="213"/>
      <c r="FD76" s="213"/>
      <c r="FE76" s="213"/>
      <c r="FF76" s="213"/>
      <c r="FG76" s="213"/>
      <c r="FH76" s="213"/>
      <c r="FI76" s="213"/>
      <c r="FJ76" s="213"/>
      <c r="FK76" s="213"/>
      <c r="FL76" s="213"/>
      <c r="FM76" s="213"/>
      <c r="FN76" s="213"/>
      <c r="FO76" s="213"/>
      <c r="FP76" s="213"/>
      <c r="FQ76" s="213"/>
      <c r="FR76" s="213"/>
      <c r="FS76" s="213"/>
      <c r="FT76" s="213"/>
      <c r="FU76" s="213"/>
      <c r="FV76" s="213"/>
      <c r="FW76" s="213"/>
      <c r="FX76" s="213"/>
      <c r="FY76" s="213"/>
      <c r="FZ76" s="213"/>
      <c r="GA76" s="213"/>
      <c r="GB76" s="213"/>
      <c r="GC76" s="213"/>
      <c r="GD76" s="213"/>
      <c r="GE76" s="213"/>
      <c r="GF76" s="213"/>
      <c r="GG76" s="213"/>
      <c r="GH76" s="213"/>
      <c r="GI76" s="213"/>
      <c r="GJ76" s="213"/>
      <c r="GK76" s="213"/>
      <c r="GL76" s="213"/>
      <c r="GM76" s="213"/>
      <c r="GN76" s="213"/>
      <c r="GO76" s="213"/>
      <c r="GP76" s="213"/>
      <c r="GQ76" s="213"/>
      <c r="GR76" s="213"/>
      <c r="GS76" s="213"/>
      <c r="GT76" s="213"/>
      <c r="GU76" s="213"/>
      <c r="GV76" s="213"/>
      <c r="GW76" s="213"/>
      <c r="GX76" s="213"/>
      <c r="GY76" s="213"/>
      <c r="GZ76" s="213"/>
      <c r="HA76" s="213"/>
      <c r="HB76" s="213"/>
      <c r="HC76" s="213"/>
      <c r="HD76" s="213"/>
      <c r="HE76" s="213"/>
      <c r="HF76" s="213"/>
      <c r="HG76" s="213"/>
      <c r="HH76" s="213"/>
      <c r="HI76" s="213"/>
      <c r="HJ76" s="213"/>
      <c r="HK76" s="213"/>
      <c r="HL76" s="213"/>
      <c r="HM76" s="213"/>
      <c r="HN76" s="213"/>
      <c r="HO76" s="213"/>
      <c r="HP76" s="213"/>
      <c r="HQ76" s="213"/>
      <c r="HR76" s="213"/>
      <c r="HS76" s="213"/>
      <c r="HT76" s="213"/>
      <c r="HU76" s="213"/>
      <c r="HV76" s="213"/>
      <c r="HW76" s="213"/>
      <c r="HX76" s="213"/>
      <c r="HY76" s="213"/>
      <c r="HZ76" s="213"/>
      <c r="IA76" s="213"/>
      <c r="IB76" s="213"/>
      <c r="IC76" s="213"/>
      <c r="ID76" s="213"/>
      <c r="IE76" s="213"/>
      <c r="IF76" s="213"/>
      <c r="IG76" s="213"/>
      <c r="IH76" s="213"/>
      <c r="II76" s="213"/>
      <c r="IJ76" s="213"/>
      <c r="IK76" s="213"/>
      <c r="IL76" s="213"/>
      <c r="IM76" s="213"/>
      <c r="IN76" s="213"/>
      <c r="IO76" s="213"/>
      <c r="IP76" s="213"/>
      <c r="IQ76" s="213"/>
      <c r="IR76" s="213"/>
      <c r="IS76" s="213"/>
      <c r="IT76" s="213"/>
      <c r="IU76" s="213"/>
      <c r="IV76" s="213"/>
    </row>
    <row r="77" s="3" customFormat="1" ht="50" customHeight="1" spans="1:19">
      <c r="A77" s="44">
        <v>73</v>
      </c>
      <c r="B77" s="50" t="s">
        <v>913</v>
      </c>
      <c r="C77" s="51">
        <v>1</v>
      </c>
      <c r="D77" s="53" t="s">
        <v>159</v>
      </c>
      <c r="E77" s="53" t="s">
        <v>618</v>
      </c>
      <c r="F77" s="51" t="s">
        <v>185</v>
      </c>
      <c r="G77" s="51">
        <v>1</v>
      </c>
      <c r="H77" s="50" t="s">
        <v>1313</v>
      </c>
      <c r="I77" s="51" t="s">
        <v>1253</v>
      </c>
      <c r="J77" s="84">
        <v>26</v>
      </c>
      <c r="K77" s="84">
        <v>124</v>
      </c>
      <c r="L77" s="85">
        <v>150</v>
      </c>
      <c r="M77" s="117"/>
      <c r="N77" s="85"/>
      <c r="O77" s="85">
        <v>150</v>
      </c>
      <c r="P77" s="85"/>
      <c r="Q77" s="85"/>
      <c r="R77" s="85" t="s">
        <v>87</v>
      </c>
      <c r="S77" s="51"/>
    </row>
    <row r="78" s="215" customFormat="1" ht="30" customHeight="1" spans="1:256">
      <c r="A78" s="44">
        <v>74</v>
      </c>
      <c r="B78" s="46" t="s">
        <v>293</v>
      </c>
      <c r="C78" s="44">
        <f>C79+C80+C84</f>
        <v>0</v>
      </c>
      <c r="D78" s="44"/>
      <c r="E78" s="44"/>
      <c r="F78" s="44"/>
      <c r="G78" s="44"/>
      <c r="H78" s="44"/>
      <c r="I78" s="44"/>
      <c r="J78" s="44">
        <f t="shared" ref="D78:Q78" si="24">J79+J80+J84</f>
        <v>0</v>
      </c>
      <c r="K78" s="44">
        <f t="shared" si="24"/>
        <v>0</v>
      </c>
      <c r="L78" s="82">
        <f t="shared" si="24"/>
        <v>0</v>
      </c>
      <c r="M78" s="82">
        <f t="shared" si="24"/>
        <v>0</v>
      </c>
      <c r="N78" s="82">
        <f t="shared" si="24"/>
        <v>0</v>
      </c>
      <c r="O78" s="82">
        <f t="shared" si="24"/>
        <v>0</v>
      </c>
      <c r="P78" s="82">
        <f t="shared" si="24"/>
        <v>0</v>
      </c>
      <c r="Q78" s="82">
        <f t="shared" si="24"/>
        <v>0</v>
      </c>
      <c r="R78" s="211"/>
      <c r="S78" s="197"/>
      <c r="T78" s="213"/>
      <c r="U78" s="213"/>
      <c r="V78" s="213"/>
      <c r="W78" s="213"/>
      <c r="X78" s="213"/>
      <c r="Y78" s="213"/>
      <c r="Z78" s="213"/>
      <c r="AA78" s="213"/>
      <c r="AB78" s="213"/>
      <c r="AC78" s="213"/>
      <c r="AD78" s="213"/>
      <c r="AE78" s="213"/>
      <c r="AF78" s="213"/>
      <c r="AG78" s="213"/>
      <c r="AH78" s="213"/>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13"/>
      <c r="CA78" s="213"/>
      <c r="CB78" s="213"/>
      <c r="CC78" s="213"/>
      <c r="CD78" s="213"/>
      <c r="CE78" s="213"/>
      <c r="CF78" s="213"/>
      <c r="CG78" s="213"/>
      <c r="CH78" s="213"/>
      <c r="CI78" s="213"/>
      <c r="CJ78" s="213"/>
      <c r="CK78" s="213"/>
      <c r="CL78" s="213"/>
      <c r="CM78" s="213"/>
      <c r="CN78" s="213"/>
      <c r="CO78" s="213"/>
      <c r="CP78" s="213"/>
      <c r="CQ78" s="213"/>
      <c r="CR78" s="213"/>
      <c r="CS78" s="213"/>
      <c r="CT78" s="213"/>
      <c r="CU78" s="213"/>
      <c r="CV78" s="213"/>
      <c r="CW78" s="213"/>
      <c r="CX78" s="213"/>
      <c r="CY78" s="213"/>
      <c r="CZ78" s="213"/>
      <c r="DA78" s="213"/>
      <c r="DB78" s="213"/>
      <c r="DC78" s="213"/>
      <c r="DD78" s="213"/>
      <c r="DE78" s="213"/>
      <c r="DF78" s="213"/>
      <c r="DG78" s="213"/>
      <c r="DH78" s="213"/>
      <c r="DI78" s="213"/>
      <c r="DJ78" s="213"/>
      <c r="DK78" s="213"/>
      <c r="DL78" s="213"/>
      <c r="DM78" s="213"/>
      <c r="DN78" s="213"/>
      <c r="DO78" s="213"/>
      <c r="DP78" s="213"/>
      <c r="DQ78" s="213"/>
      <c r="DR78" s="213"/>
      <c r="DS78" s="213"/>
      <c r="DT78" s="213"/>
      <c r="DU78" s="213"/>
      <c r="DV78" s="213"/>
      <c r="DW78" s="213"/>
      <c r="DX78" s="213"/>
      <c r="DY78" s="213"/>
      <c r="DZ78" s="213"/>
      <c r="EA78" s="213"/>
      <c r="EB78" s="213"/>
      <c r="EC78" s="213"/>
      <c r="ED78" s="213"/>
      <c r="EE78" s="213"/>
      <c r="EF78" s="213"/>
      <c r="EG78" s="213"/>
      <c r="EH78" s="213"/>
      <c r="EI78" s="213"/>
      <c r="EJ78" s="213"/>
      <c r="EK78" s="213"/>
      <c r="EL78" s="213"/>
      <c r="EM78" s="213"/>
      <c r="EN78" s="213"/>
      <c r="EO78" s="213"/>
      <c r="EP78" s="213"/>
      <c r="EQ78" s="213"/>
      <c r="ER78" s="213"/>
      <c r="ES78" s="213"/>
      <c r="ET78" s="213"/>
      <c r="EU78" s="213"/>
      <c r="EV78" s="213"/>
      <c r="EW78" s="213"/>
      <c r="EX78" s="213"/>
      <c r="EY78" s="213"/>
      <c r="EZ78" s="213"/>
      <c r="FA78" s="213"/>
      <c r="FB78" s="213"/>
      <c r="FC78" s="213"/>
      <c r="FD78" s="213"/>
      <c r="FE78" s="213"/>
      <c r="FF78" s="213"/>
      <c r="FG78" s="213"/>
      <c r="FH78" s="213"/>
      <c r="FI78" s="213"/>
      <c r="FJ78" s="213"/>
      <c r="FK78" s="213"/>
      <c r="FL78" s="213"/>
      <c r="FM78" s="213"/>
      <c r="FN78" s="213"/>
      <c r="FO78" s="213"/>
      <c r="FP78" s="213"/>
      <c r="FQ78" s="213"/>
      <c r="FR78" s="213"/>
      <c r="FS78" s="213"/>
      <c r="FT78" s="213"/>
      <c r="FU78" s="213"/>
      <c r="FV78" s="213"/>
      <c r="FW78" s="213"/>
      <c r="FX78" s="213"/>
      <c r="FY78" s="213"/>
      <c r="FZ78" s="213"/>
      <c r="GA78" s="213"/>
      <c r="GB78" s="213"/>
      <c r="GC78" s="213"/>
      <c r="GD78" s="213"/>
      <c r="GE78" s="213"/>
      <c r="GF78" s="213"/>
      <c r="GG78" s="213"/>
      <c r="GH78" s="213"/>
      <c r="GI78" s="213"/>
      <c r="GJ78" s="213"/>
      <c r="GK78" s="213"/>
      <c r="GL78" s="213"/>
      <c r="GM78" s="213"/>
      <c r="GN78" s="213"/>
      <c r="GO78" s="213"/>
      <c r="GP78" s="213"/>
      <c r="GQ78" s="213"/>
      <c r="GR78" s="213"/>
      <c r="GS78" s="213"/>
      <c r="GT78" s="213"/>
      <c r="GU78" s="213"/>
      <c r="GV78" s="213"/>
      <c r="GW78" s="213"/>
      <c r="GX78" s="213"/>
      <c r="GY78" s="213"/>
      <c r="GZ78" s="213"/>
      <c r="HA78" s="213"/>
      <c r="HB78" s="213"/>
      <c r="HC78" s="213"/>
      <c r="HD78" s="213"/>
      <c r="HE78" s="213"/>
      <c r="HF78" s="213"/>
      <c r="HG78" s="213"/>
      <c r="HH78" s="213"/>
      <c r="HI78" s="213"/>
      <c r="HJ78" s="213"/>
      <c r="HK78" s="213"/>
      <c r="HL78" s="213"/>
      <c r="HM78" s="213"/>
      <c r="HN78" s="213"/>
      <c r="HO78" s="213"/>
      <c r="HP78" s="213"/>
      <c r="HQ78" s="213"/>
      <c r="HR78" s="213"/>
      <c r="HS78" s="213"/>
      <c r="HT78" s="213"/>
      <c r="HU78" s="213"/>
      <c r="HV78" s="213"/>
      <c r="HW78" s="213"/>
      <c r="HX78" s="213"/>
      <c r="HY78" s="213"/>
      <c r="HZ78" s="213"/>
      <c r="IA78" s="213"/>
      <c r="IB78" s="213"/>
      <c r="IC78" s="213"/>
      <c r="ID78" s="213"/>
      <c r="IE78" s="213"/>
      <c r="IF78" s="213"/>
      <c r="IG78" s="213"/>
      <c r="IH78" s="213"/>
      <c r="II78" s="213"/>
      <c r="IJ78" s="213"/>
      <c r="IK78" s="213"/>
      <c r="IL78" s="213"/>
      <c r="IM78" s="213"/>
      <c r="IN78" s="213"/>
      <c r="IO78" s="213"/>
      <c r="IP78" s="213"/>
      <c r="IQ78" s="213"/>
      <c r="IR78" s="213"/>
      <c r="IS78" s="213"/>
      <c r="IT78" s="213"/>
      <c r="IU78" s="213"/>
      <c r="IV78" s="213"/>
    </row>
    <row r="79" s="215" customFormat="1" ht="30" customHeight="1" spans="1:256">
      <c r="A79" s="44">
        <v>75</v>
      </c>
      <c r="B79" s="46" t="s">
        <v>294</v>
      </c>
      <c r="C79" s="44">
        <v>0</v>
      </c>
      <c r="D79" s="44"/>
      <c r="E79" s="44"/>
      <c r="F79" s="44">
        <v>0</v>
      </c>
      <c r="G79" s="44">
        <v>0</v>
      </c>
      <c r="H79" s="44"/>
      <c r="I79" s="44"/>
      <c r="J79" s="44">
        <v>0</v>
      </c>
      <c r="K79" s="44">
        <v>0</v>
      </c>
      <c r="L79" s="82">
        <v>0</v>
      </c>
      <c r="M79" s="82">
        <v>0</v>
      </c>
      <c r="N79" s="82">
        <v>0</v>
      </c>
      <c r="O79" s="82">
        <v>0</v>
      </c>
      <c r="P79" s="82">
        <v>0</v>
      </c>
      <c r="Q79" s="82">
        <v>0</v>
      </c>
      <c r="R79" s="211"/>
      <c r="S79" s="197"/>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c r="CB79" s="213"/>
      <c r="CC79" s="213"/>
      <c r="CD79" s="213"/>
      <c r="CE79" s="213"/>
      <c r="CF79" s="213"/>
      <c r="CG79" s="213"/>
      <c r="CH79" s="213"/>
      <c r="CI79" s="213"/>
      <c r="CJ79" s="213"/>
      <c r="CK79" s="213"/>
      <c r="CL79" s="213"/>
      <c r="CM79" s="213"/>
      <c r="CN79" s="213"/>
      <c r="CO79" s="213"/>
      <c r="CP79" s="213"/>
      <c r="CQ79" s="213"/>
      <c r="CR79" s="213"/>
      <c r="CS79" s="213"/>
      <c r="CT79" s="213"/>
      <c r="CU79" s="213"/>
      <c r="CV79" s="213"/>
      <c r="CW79" s="213"/>
      <c r="CX79" s="213"/>
      <c r="CY79" s="213"/>
      <c r="CZ79" s="213"/>
      <c r="DA79" s="213"/>
      <c r="DB79" s="213"/>
      <c r="DC79" s="213"/>
      <c r="DD79" s="213"/>
      <c r="DE79" s="213"/>
      <c r="DF79" s="213"/>
      <c r="DG79" s="213"/>
      <c r="DH79" s="213"/>
      <c r="DI79" s="213"/>
      <c r="DJ79" s="213"/>
      <c r="DK79" s="213"/>
      <c r="DL79" s="213"/>
      <c r="DM79" s="213"/>
      <c r="DN79" s="213"/>
      <c r="DO79" s="213"/>
      <c r="DP79" s="213"/>
      <c r="DQ79" s="213"/>
      <c r="DR79" s="213"/>
      <c r="DS79" s="213"/>
      <c r="DT79" s="213"/>
      <c r="DU79" s="213"/>
      <c r="DV79" s="213"/>
      <c r="DW79" s="213"/>
      <c r="DX79" s="213"/>
      <c r="DY79" s="213"/>
      <c r="DZ79" s="213"/>
      <c r="EA79" s="213"/>
      <c r="EB79" s="213"/>
      <c r="EC79" s="213"/>
      <c r="ED79" s="213"/>
      <c r="EE79" s="213"/>
      <c r="EF79" s="213"/>
      <c r="EG79" s="213"/>
      <c r="EH79" s="213"/>
      <c r="EI79" s="213"/>
      <c r="EJ79" s="213"/>
      <c r="EK79" s="213"/>
      <c r="EL79" s="213"/>
      <c r="EM79" s="213"/>
      <c r="EN79" s="213"/>
      <c r="EO79" s="213"/>
      <c r="EP79" s="213"/>
      <c r="EQ79" s="213"/>
      <c r="ER79" s="213"/>
      <c r="ES79" s="213"/>
      <c r="ET79" s="213"/>
      <c r="EU79" s="213"/>
      <c r="EV79" s="213"/>
      <c r="EW79" s="213"/>
      <c r="EX79" s="213"/>
      <c r="EY79" s="213"/>
      <c r="EZ79" s="213"/>
      <c r="FA79" s="213"/>
      <c r="FB79" s="213"/>
      <c r="FC79" s="213"/>
      <c r="FD79" s="213"/>
      <c r="FE79" s="213"/>
      <c r="FF79" s="213"/>
      <c r="FG79" s="213"/>
      <c r="FH79" s="213"/>
      <c r="FI79" s="213"/>
      <c r="FJ79" s="213"/>
      <c r="FK79" s="213"/>
      <c r="FL79" s="213"/>
      <c r="FM79" s="213"/>
      <c r="FN79" s="213"/>
      <c r="FO79" s="213"/>
      <c r="FP79" s="213"/>
      <c r="FQ79" s="213"/>
      <c r="FR79" s="213"/>
      <c r="FS79" s="213"/>
      <c r="FT79" s="213"/>
      <c r="FU79" s="213"/>
      <c r="FV79" s="213"/>
      <c r="FW79" s="213"/>
      <c r="FX79" s="213"/>
      <c r="FY79" s="213"/>
      <c r="FZ79" s="213"/>
      <c r="GA79" s="213"/>
      <c r="GB79" s="213"/>
      <c r="GC79" s="213"/>
      <c r="GD79" s="213"/>
      <c r="GE79" s="213"/>
      <c r="GF79" s="213"/>
      <c r="GG79" s="213"/>
      <c r="GH79" s="213"/>
      <c r="GI79" s="213"/>
      <c r="GJ79" s="213"/>
      <c r="GK79" s="213"/>
      <c r="GL79" s="213"/>
      <c r="GM79" s="213"/>
      <c r="GN79" s="213"/>
      <c r="GO79" s="213"/>
      <c r="GP79" s="213"/>
      <c r="GQ79" s="213"/>
      <c r="GR79" s="213"/>
      <c r="GS79" s="213"/>
      <c r="GT79" s="213"/>
      <c r="GU79" s="213"/>
      <c r="GV79" s="213"/>
      <c r="GW79" s="213"/>
      <c r="GX79" s="213"/>
      <c r="GY79" s="213"/>
      <c r="GZ79" s="213"/>
      <c r="HA79" s="213"/>
      <c r="HB79" s="213"/>
      <c r="HC79" s="213"/>
      <c r="HD79" s="213"/>
      <c r="HE79" s="213"/>
      <c r="HF79" s="213"/>
      <c r="HG79" s="213"/>
      <c r="HH79" s="213"/>
      <c r="HI79" s="213"/>
      <c r="HJ79" s="213"/>
      <c r="HK79" s="213"/>
      <c r="HL79" s="213"/>
      <c r="HM79" s="213"/>
      <c r="HN79" s="213"/>
      <c r="HO79" s="213"/>
      <c r="HP79" s="213"/>
      <c r="HQ79" s="213"/>
      <c r="HR79" s="213"/>
      <c r="HS79" s="213"/>
      <c r="HT79" s="213"/>
      <c r="HU79" s="213"/>
      <c r="HV79" s="213"/>
      <c r="HW79" s="213"/>
      <c r="HX79" s="213"/>
      <c r="HY79" s="213"/>
      <c r="HZ79" s="213"/>
      <c r="IA79" s="213"/>
      <c r="IB79" s="213"/>
      <c r="IC79" s="213"/>
      <c r="ID79" s="213"/>
      <c r="IE79" s="213"/>
      <c r="IF79" s="213"/>
      <c r="IG79" s="213"/>
      <c r="IH79" s="213"/>
      <c r="II79" s="213"/>
      <c r="IJ79" s="213"/>
      <c r="IK79" s="213"/>
      <c r="IL79" s="213"/>
      <c r="IM79" s="213"/>
      <c r="IN79" s="213"/>
      <c r="IO79" s="213"/>
      <c r="IP79" s="213"/>
      <c r="IQ79" s="213"/>
      <c r="IR79" s="213"/>
      <c r="IS79" s="213"/>
      <c r="IT79" s="213"/>
      <c r="IU79" s="213"/>
      <c r="IV79" s="213"/>
    </row>
    <row r="80" s="215" customFormat="1" ht="30" customHeight="1" spans="1:256">
      <c r="A80" s="44">
        <v>76</v>
      </c>
      <c r="B80" s="46" t="s">
        <v>305</v>
      </c>
      <c r="C80" s="44">
        <f>C81+C82+C83</f>
        <v>0</v>
      </c>
      <c r="D80" s="44"/>
      <c r="E80" s="44"/>
      <c r="F80" s="44"/>
      <c r="G80" s="44"/>
      <c r="H80" s="44"/>
      <c r="I80" s="44"/>
      <c r="J80" s="44">
        <f t="shared" ref="D80:Q80" si="25">J81+J82+J83</f>
        <v>0</v>
      </c>
      <c r="K80" s="44">
        <f t="shared" si="25"/>
        <v>0</v>
      </c>
      <c r="L80" s="82">
        <f t="shared" si="25"/>
        <v>0</v>
      </c>
      <c r="M80" s="82">
        <f t="shared" si="25"/>
        <v>0</v>
      </c>
      <c r="N80" s="82">
        <f t="shared" si="25"/>
        <v>0</v>
      </c>
      <c r="O80" s="82">
        <f t="shared" si="25"/>
        <v>0</v>
      </c>
      <c r="P80" s="82">
        <f t="shared" si="25"/>
        <v>0</v>
      </c>
      <c r="Q80" s="82">
        <f t="shared" si="25"/>
        <v>0</v>
      </c>
      <c r="R80" s="211"/>
      <c r="S80" s="197"/>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13"/>
      <c r="CA80" s="213"/>
      <c r="CB80" s="213"/>
      <c r="CC80" s="213"/>
      <c r="CD80" s="213"/>
      <c r="CE80" s="213"/>
      <c r="CF80" s="213"/>
      <c r="CG80" s="213"/>
      <c r="CH80" s="213"/>
      <c r="CI80" s="213"/>
      <c r="CJ80" s="213"/>
      <c r="CK80" s="213"/>
      <c r="CL80" s="213"/>
      <c r="CM80" s="213"/>
      <c r="CN80" s="213"/>
      <c r="CO80" s="213"/>
      <c r="CP80" s="213"/>
      <c r="CQ80" s="213"/>
      <c r="CR80" s="213"/>
      <c r="CS80" s="213"/>
      <c r="CT80" s="213"/>
      <c r="CU80" s="213"/>
      <c r="CV80" s="213"/>
      <c r="CW80" s="213"/>
      <c r="CX80" s="213"/>
      <c r="CY80" s="213"/>
      <c r="CZ80" s="213"/>
      <c r="DA80" s="213"/>
      <c r="DB80" s="213"/>
      <c r="DC80" s="213"/>
      <c r="DD80" s="213"/>
      <c r="DE80" s="213"/>
      <c r="DF80" s="213"/>
      <c r="DG80" s="213"/>
      <c r="DH80" s="213"/>
      <c r="DI80" s="213"/>
      <c r="DJ80" s="213"/>
      <c r="DK80" s="213"/>
      <c r="DL80" s="213"/>
      <c r="DM80" s="213"/>
      <c r="DN80" s="213"/>
      <c r="DO80" s="213"/>
      <c r="DP80" s="213"/>
      <c r="DQ80" s="213"/>
      <c r="DR80" s="213"/>
      <c r="DS80" s="213"/>
      <c r="DT80" s="213"/>
      <c r="DU80" s="213"/>
      <c r="DV80" s="213"/>
      <c r="DW80" s="213"/>
      <c r="DX80" s="213"/>
      <c r="DY80" s="213"/>
      <c r="DZ80" s="213"/>
      <c r="EA80" s="213"/>
      <c r="EB80" s="213"/>
      <c r="EC80" s="213"/>
      <c r="ED80" s="213"/>
      <c r="EE80" s="213"/>
      <c r="EF80" s="213"/>
      <c r="EG80" s="213"/>
      <c r="EH80" s="213"/>
      <c r="EI80" s="213"/>
      <c r="EJ80" s="213"/>
      <c r="EK80" s="213"/>
      <c r="EL80" s="213"/>
      <c r="EM80" s="213"/>
      <c r="EN80" s="213"/>
      <c r="EO80" s="213"/>
      <c r="EP80" s="213"/>
      <c r="EQ80" s="213"/>
      <c r="ER80" s="213"/>
      <c r="ES80" s="213"/>
      <c r="ET80" s="213"/>
      <c r="EU80" s="213"/>
      <c r="EV80" s="213"/>
      <c r="EW80" s="213"/>
      <c r="EX80" s="213"/>
      <c r="EY80" s="213"/>
      <c r="EZ80" s="213"/>
      <c r="FA80" s="213"/>
      <c r="FB80" s="213"/>
      <c r="FC80" s="213"/>
      <c r="FD80" s="213"/>
      <c r="FE80" s="213"/>
      <c r="FF80" s="213"/>
      <c r="FG80" s="213"/>
      <c r="FH80" s="213"/>
      <c r="FI80" s="213"/>
      <c r="FJ80" s="213"/>
      <c r="FK80" s="213"/>
      <c r="FL80" s="213"/>
      <c r="FM80" s="213"/>
      <c r="FN80" s="213"/>
      <c r="FO80" s="213"/>
      <c r="FP80" s="213"/>
      <c r="FQ80" s="213"/>
      <c r="FR80" s="213"/>
      <c r="FS80" s="213"/>
      <c r="FT80" s="213"/>
      <c r="FU80" s="213"/>
      <c r="FV80" s="213"/>
      <c r="FW80" s="213"/>
      <c r="FX80" s="213"/>
      <c r="FY80" s="213"/>
      <c r="FZ80" s="213"/>
      <c r="GA80" s="213"/>
      <c r="GB80" s="213"/>
      <c r="GC80" s="213"/>
      <c r="GD80" s="213"/>
      <c r="GE80" s="213"/>
      <c r="GF80" s="213"/>
      <c r="GG80" s="213"/>
      <c r="GH80" s="213"/>
      <c r="GI80" s="213"/>
      <c r="GJ80" s="213"/>
      <c r="GK80" s="213"/>
      <c r="GL80" s="213"/>
      <c r="GM80" s="213"/>
      <c r="GN80" s="213"/>
      <c r="GO80" s="213"/>
      <c r="GP80" s="213"/>
      <c r="GQ80" s="213"/>
      <c r="GR80" s="213"/>
      <c r="GS80" s="213"/>
      <c r="GT80" s="213"/>
      <c r="GU80" s="213"/>
      <c r="GV80" s="213"/>
      <c r="GW80" s="213"/>
      <c r="GX80" s="213"/>
      <c r="GY80" s="213"/>
      <c r="GZ80" s="213"/>
      <c r="HA80" s="213"/>
      <c r="HB80" s="213"/>
      <c r="HC80" s="213"/>
      <c r="HD80" s="213"/>
      <c r="HE80" s="213"/>
      <c r="HF80" s="213"/>
      <c r="HG80" s="213"/>
      <c r="HH80" s="213"/>
      <c r="HI80" s="213"/>
      <c r="HJ80" s="213"/>
      <c r="HK80" s="213"/>
      <c r="HL80" s="213"/>
      <c r="HM80" s="213"/>
      <c r="HN80" s="213"/>
      <c r="HO80" s="213"/>
      <c r="HP80" s="213"/>
      <c r="HQ80" s="213"/>
      <c r="HR80" s="213"/>
      <c r="HS80" s="213"/>
      <c r="HT80" s="213"/>
      <c r="HU80" s="213"/>
      <c r="HV80" s="213"/>
      <c r="HW80" s="213"/>
      <c r="HX80" s="213"/>
      <c r="HY80" s="213"/>
      <c r="HZ80" s="213"/>
      <c r="IA80" s="213"/>
      <c r="IB80" s="213"/>
      <c r="IC80" s="213"/>
      <c r="ID80" s="213"/>
      <c r="IE80" s="213"/>
      <c r="IF80" s="213"/>
      <c r="IG80" s="213"/>
      <c r="IH80" s="213"/>
      <c r="II80" s="213"/>
      <c r="IJ80" s="213"/>
      <c r="IK80" s="213"/>
      <c r="IL80" s="213"/>
      <c r="IM80" s="213"/>
      <c r="IN80" s="213"/>
      <c r="IO80" s="213"/>
      <c r="IP80" s="213"/>
      <c r="IQ80" s="213"/>
      <c r="IR80" s="213"/>
      <c r="IS80" s="213"/>
      <c r="IT80" s="213"/>
      <c r="IU80" s="213"/>
      <c r="IV80" s="213"/>
    </row>
    <row r="81" s="215" customFormat="1" ht="30" customHeight="1" spans="1:256">
      <c r="A81" s="44">
        <v>77</v>
      </c>
      <c r="B81" s="46" t="s">
        <v>1199</v>
      </c>
      <c r="C81" s="44"/>
      <c r="D81" s="44"/>
      <c r="E81" s="44"/>
      <c r="F81" s="44" t="s">
        <v>28</v>
      </c>
      <c r="G81" s="197"/>
      <c r="H81" s="207"/>
      <c r="I81" s="197"/>
      <c r="J81" s="212"/>
      <c r="K81" s="212"/>
      <c r="L81" s="211"/>
      <c r="M81" s="211"/>
      <c r="N81" s="211"/>
      <c r="O81" s="211"/>
      <c r="P81" s="211"/>
      <c r="Q81" s="211"/>
      <c r="R81" s="211"/>
      <c r="S81" s="197"/>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c r="BZ81" s="213"/>
      <c r="CA81" s="213"/>
      <c r="CB81" s="213"/>
      <c r="CC81" s="213"/>
      <c r="CD81" s="213"/>
      <c r="CE81" s="213"/>
      <c r="CF81" s="213"/>
      <c r="CG81" s="213"/>
      <c r="CH81" s="213"/>
      <c r="CI81" s="213"/>
      <c r="CJ81" s="213"/>
      <c r="CK81" s="213"/>
      <c r="CL81" s="213"/>
      <c r="CM81" s="213"/>
      <c r="CN81" s="213"/>
      <c r="CO81" s="213"/>
      <c r="CP81" s="213"/>
      <c r="CQ81" s="213"/>
      <c r="CR81" s="213"/>
      <c r="CS81" s="213"/>
      <c r="CT81" s="213"/>
      <c r="CU81" s="213"/>
      <c r="CV81" s="213"/>
      <c r="CW81" s="213"/>
      <c r="CX81" s="213"/>
      <c r="CY81" s="213"/>
      <c r="CZ81" s="213"/>
      <c r="DA81" s="213"/>
      <c r="DB81" s="213"/>
      <c r="DC81" s="213"/>
      <c r="DD81" s="213"/>
      <c r="DE81" s="213"/>
      <c r="DF81" s="213"/>
      <c r="DG81" s="213"/>
      <c r="DH81" s="213"/>
      <c r="DI81" s="213"/>
      <c r="DJ81" s="213"/>
      <c r="DK81" s="213"/>
      <c r="DL81" s="213"/>
      <c r="DM81" s="213"/>
      <c r="DN81" s="213"/>
      <c r="DO81" s="213"/>
      <c r="DP81" s="213"/>
      <c r="DQ81" s="213"/>
      <c r="DR81" s="213"/>
      <c r="DS81" s="213"/>
      <c r="DT81" s="213"/>
      <c r="DU81" s="213"/>
      <c r="DV81" s="213"/>
      <c r="DW81" s="213"/>
      <c r="DX81" s="213"/>
      <c r="DY81" s="213"/>
      <c r="DZ81" s="213"/>
      <c r="EA81" s="213"/>
      <c r="EB81" s="213"/>
      <c r="EC81" s="213"/>
      <c r="ED81" s="213"/>
      <c r="EE81" s="213"/>
      <c r="EF81" s="213"/>
      <c r="EG81" s="213"/>
      <c r="EH81" s="213"/>
      <c r="EI81" s="213"/>
      <c r="EJ81" s="213"/>
      <c r="EK81" s="213"/>
      <c r="EL81" s="213"/>
      <c r="EM81" s="213"/>
      <c r="EN81" s="213"/>
      <c r="EO81" s="213"/>
      <c r="EP81" s="213"/>
      <c r="EQ81" s="213"/>
      <c r="ER81" s="213"/>
      <c r="ES81" s="213"/>
      <c r="ET81" s="213"/>
      <c r="EU81" s="213"/>
      <c r="EV81" s="213"/>
      <c r="EW81" s="213"/>
      <c r="EX81" s="213"/>
      <c r="EY81" s="213"/>
      <c r="EZ81" s="213"/>
      <c r="FA81" s="213"/>
      <c r="FB81" s="213"/>
      <c r="FC81" s="213"/>
      <c r="FD81" s="213"/>
      <c r="FE81" s="213"/>
      <c r="FF81" s="213"/>
      <c r="FG81" s="213"/>
      <c r="FH81" s="213"/>
      <c r="FI81" s="213"/>
      <c r="FJ81" s="213"/>
      <c r="FK81" s="213"/>
      <c r="FL81" s="213"/>
      <c r="FM81" s="213"/>
      <c r="FN81" s="213"/>
      <c r="FO81" s="213"/>
      <c r="FP81" s="213"/>
      <c r="FQ81" s="213"/>
      <c r="FR81" s="213"/>
      <c r="FS81" s="213"/>
      <c r="FT81" s="213"/>
      <c r="FU81" s="213"/>
      <c r="FV81" s="213"/>
      <c r="FW81" s="213"/>
      <c r="FX81" s="213"/>
      <c r="FY81" s="213"/>
      <c r="FZ81" s="213"/>
      <c r="GA81" s="213"/>
      <c r="GB81" s="213"/>
      <c r="GC81" s="213"/>
      <c r="GD81" s="213"/>
      <c r="GE81" s="213"/>
      <c r="GF81" s="213"/>
      <c r="GG81" s="213"/>
      <c r="GH81" s="213"/>
      <c r="GI81" s="213"/>
      <c r="GJ81" s="213"/>
      <c r="GK81" s="213"/>
      <c r="GL81" s="213"/>
      <c r="GM81" s="213"/>
      <c r="GN81" s="213"/>
      <c r="GO81" s="213"/>
      <c r="GP81" s="213"/>
      <c r="GQ81" s="213"/>
      <c r="GR81" s="213"/>
      <c r="GS81" s="213"/>
      <c r="GT81" s="213"/>
      <c r="GU81" s="213"/>
      <c r="GV81" s="213"/>
      <c r="GW81" s="213"/>
      <c r="GX81" s="213"/>
      <c r="GY81" s="213"/>
      <c r="GZ81" s="213"/>
      <c r="HA81" s="213"/>
      <c r="HB81" s="213"/>
      <c r="HC81" s="213"/>
      <c r="HD81" s="213"/>
      <c r="HE81" s="213"/>
      <c r="HF81" s="213"/>
      <c r="HG81" s="213"/>
      <c r="HH81" s="213"/>
      <c r="HI81" s="213"/>
      <c r="HJ81" s="213"/>
      <c r="HK81" s="213"/>
      <c r="HL81" s="213"/>
      <c r="HM81" s="213"/>
      <c r="HN81" s="213"/>
      <c r="HO81" s="213"/>
      <c r="HP81" s="213"/>
      <c r="HQ81" s="213"/>
      <c r="HR81" s="213"/>
      <c r="HS81" s="213"/>
      <c r="HT81" s="213"/>
      <c r="HU81" s="213"/>
      <c r="HV81" s="213"/>
      <c r="HW81" s="213"/>
      <c r="HX81" s="213"/>
      <c r="HY81" s="213"/>
      <c r="HZ81" s="213"/>
      <c r="IA81" s="213"/>
      <c r="IB81" s="213"/>
      <c r="IC81" s="213"/>
      <c r="ID81" s="213"/>
      <c r="IE81" s="213"/>
      <c r="IF81" s="213"/>
      <c r="IG81" s="213"/>
      <c r="IH81" s="213"/>
      <c r="II81" s="213"/>
      <c r="IJ81" s="213"/>
      <c r="IK81" s="213"/>
      <c r="IL81" s="213"/>
      <c r="IM81" s="213"/>
      <c r="IN81" s="213"/>
      <c r="IO81" s="213"/>
      <c r="IP81" s="213"/>
      <c r="IQ81" s="213"/>
      <c r="IR81" s="213"/>
      <c r="IS81" s="213"/>
      <c r="IT81" s="213"/>
      <c r="IU81" s="213"/>
      <c r="IV81" s="213"/>
    </row>
    <row r="82" s="215" customFormat="1" ht="30" customHeight="1" spans="1:256">
      <c r="A82" s="44">
        <v>78</v>
      </c>
      <c r="B82" s="46" t="s">
        <v>1200</v>
      </c>
      <c r="C82" s="44">
        <v>0</v>
      </c>
      <c r="D82" s="44"/>
      <c r="E82" s="44"/>
      <c r="F82" s="44">
        <v>0</v>
      </c>
      <c r="G82" s="44">
        <v>0</v>
      </c>
      <c r="H82" s="44"/>
      <c r="I82" s="44"/>
      <c r="J82" s="44">
        <v>0</v>
      </c>
      <c r="K82" s="44">
        <v>0</v>
      </c>
      <c r="L82" s="82">
        <v>0</v>
      </c>
      <c r="M82" s="82">
        <v>0</v>
      </c>
      <c r="N82" s="82">
        <v>0</v>
      </c>
      <c r="O82" s="82">
        <v>0</v>
      </c>
      <c r="P82" s="82">
        <v>0</v>
      </c>
      <c r="Q82" s="82">
        <v>0</v>
      </c>
      <c r="R82" s="211"/>
      <c r="S82" s="197"/>
      <c r="T82" s="213"/>
      <c r="U82" s="213"/>
      <c r="V82" s="213"/>
      <c r="W82" s="213"/>
      <c r="X82" s="213"/>
      <c r="Y82" s="213"/>
      <c r="Z82" s="213"/>
      <c r="AA82" s="213"/>
      <c r="AB82" s="213"/>
      <c r="AC82" s="213"/>
      <c r="AD82" s="213"/>
      <c r="AE82" s="213"/>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c r="BZ82" s="213"/>
      <c r="CA82" s="213"/>
      <c r="CB82" s="213"/>
      <c r="CC82" s="213"/>
      <c r="CD82" s="213"/>
      <c r="CE82" s="213"/>
      <c r="CF82" s="213"/>
      <c r="CG82" s="213"/>
      <c r="CH82" s="213"/>
      <c r="CI82" s="213"/>
      <c r="CJ82" s="213"/>
      <c r="CK82" s="213"/>
      <c r="CL82" s="213"/>
      <c r="CM82" s="213"/>
      <c r="CN82" s="213"/>
      <c r="CO82" s="213"/>
      <c r="CP82" s="213"/>
      <c r="CQ82" s="213"/>
      <c r="CR82" s="213"/>
      <c r="CS82" s="213"/>
      <c r="CT82" s="213"/>
      <c r="CU82" s="213"/>
      <c r="CV82" s="213"/>
      <c r="CW82" s="213"/>
      <c r="CX82" s="213"/>
      <c r="CY82" s="213"/>
      <c r="CZ82" s="213"/>
      <c r="DA82" s="213"/>
      <c r="DB82" s="213"/>
      <c r="DC82" s="213"/>
      <c r="DD82" s="213"/>
      <c r="DE82" s="213"/>
      <c r="DF82" s="213"/>
      <c r="DG82" s="213"/>
      <c r="DH82" s="213"/>
      <c r="DI82" s="213"/>
      <c r="DJ82" s="213"/>
      <c r="DK82" s="213"/>
      <c r="DL82" s="213"/>
      <c r="DM82" s="213"/>
      <c r="DN82" s="213"/>
      <c r="DO82" s="213"/>
      <c r="DP82" s="213"/>
      <c r="DQ82" s="213"/>
      <c r="DR82" s="213"/>
      <c r="DS82" s="213"/>
      <c r="DT82" s="213"/>
      <c r="DU82" s="213"/>
      <c r="DV82" s="213"/>
      <c r="DW82" s="213"/>
      <c r="DX82" s="213"/>
      <c r="DY82" s="213"/>
      <c r="DZ82" s="213"/>
      <c r="EA82" s="213"/>
      <c r="EB82" s="213"/>
      <c r="EC82" s="213"/>
      <c r="ED82" s="213"/>
      <c r="EE82" s="213"/>
      <c r="EF82" s="213"/>
      <c r="EG82" s="213"/>
      <c r="EH82" s="213"/>
      <c r="EI82" s="213"/>
      <c r="EJ82" s="213"/>
      <c r="EK82" s="213"/>
      <c r="EL82" s="213"/>
      <c r="EM82" s="213"/>
      <c r="EN82" s="213"/>
      <c r="EO82" s="213"/>
      <c r="EP82" s="213"/>
      <c r="EQ82" s="213"/>
      <c r="ER82" s="213"/>
      <c r="ES82" s="213"/>
      <c r="ET82" s="213"/>
      <c r="EU82" s="213"/>
      <c r="EV82" s="213"/>
      <c r="EW82" s="213"/>
      <c r="EX82" s="213"/>
      <c r="EY82" s="213"/>
      <c r="EZ82" s="213"/>
      <c r="FA82" s="213"/>
      <c r="FB82" s="213"/>
      <c r="FC82" s="213"/>
      <c r="FD82" s="213"/>
      <c r="FE82" s="213"/>
      <c r="FF82" s="213"/>
      <c r="FG82" s="213"/>
      <c r="FH82" s="213"/>
      <c r="FI82" s="213"/>
      <c r="FJ82" s="213"/>
      <c r="FK82" s="213"/>
      <c r="FL82" s="213"/>
      <c r="FM82" s="213"/>
      <c r="FN82" s="213"/>
      <c r="FO82" s="213"/>
      <c r="FP82" s="213"/>
      <c r="FQ82" s="213"/>
      <c r="FR82" s="213"/>
      <c r="FS82" s="213"/>
      <c r="FT82" s="213"/>
      <c r="FU82" s="213"/>
      <c r="FV82" s="213"/>
      <c r="FW82" s="213"/>
      <c r="FX82" s="213"/>
      <c r="FY82" s="213"/>
      <c r="FZ82" s="213"/>
      <c r="GA82" s="213"/>
      <c r="GB82" s="213"/>
      <c r="GC82" s="213"/>
      <c r="GD82" s="213"/>
      <c r="GE82" s="213"/>
      <c r="GF82" s="213"/>
      <c r="GG82" s="213"/>
      <c r="GH82" s="213"/>
      <c r="GI82" s="213"/>
      <c r="GJ82" s="213"/>
      <c r="GK82" s="213"/>
      <c r="GL82" s="213"/>
      <c r="GM82" s="213"/>
      <c r="GN82" s="213"/>
      <c r="GO82" s="213"/>
      <c r="GP82" s="213"/>
      <c r="GQ82" s="213"/>
      <c r="GR82" s="213"/>
      <c r="GS82" s="213"/>
      <c r="GT82" s="213"/>
      <c r="GU82" s="213"/>
      <c r="GV82" s="213"/>
      <c r="GW82" s="213"/>
      <c r="GX82" s="213"/>
      <c r="GY82" s="213"/>
      <c r="GZ82" s="213"/>
      <c r="HA82" s="213"/>
      <c r="HB82" s="213"/>
      <c r="HC82" s="213"/>
      <c r="HD82" s="213"/>
      <c r="HE82" s="213"/>
      <c r="HF82" s="213"/>
      <c r="HG82" s="213"/>
      <c r="HH82" s="213"/>
      <c r="HI82" s="213"/>
      <c r="HJ82" s="213"/>
      <c r="HK82" s="213"/>
      <c r="HL82" s="213"/>
      <c r="HM82" s="213"/>
      <c r="HN82" s="213"/>
      <c r="HO82" s="213"/>
      <c r="HP82" s="213"/>
      <c r="HQ82" s="213"/>
      <c r="HR82" s="213"/>
      <c r="HS82" s="213"/>
      <c r="HT82" s="213"/>
      <c r="HU82" s="213"/>
      <c r="HV82" s="213"/>
      <c r="HW82" s="213"/>
      <c r="HX82" s="213"/>
      <c r="HY82" s="213"/>
      <c r="HZ82" s="213"/>
      <c r="IA82" s="213"/>
      <c r="IB82" s="213"/>
      <c r="IC82" s="213"/>
      <c r="ID82" s="213"/>
      <c r="IE82" s="213"/>
      <c r="IF82" s="213"/>
      <c r="IG82" s="213"/>
      <c r="IH82" s="213"/>
      <c r="II82" s="213"/>
      <c r="IJ82" s="213"/>
      <c r="IK82" s="213"/>
      <c r="IL82" s="213"/>
      <c r="IM82" s="213"/>
      <c r="IN82" s="213"/>
      <c r="IO82" s="213"/>
      <c r="IP82" s="213"/>
      <c r="IQ82" s="213"/>
      <c r="IR82" s="213"/>
      <c r="IS82" s="213"/>
      <c r="IT82" s="213"/>
      <c r="IU82" s="213"/>
      <c r="IV82" s="213"/>
    </row>
    <row r="83" s="215" customFormat="1" ht="30" customHeight="1" spans="1:256">
      <c r="A83" s="44">
        <v>79</v>
      </c>
      <c r="B83" s="46" t="s">
        <v>1201</v>
      </c>
      <c r="C83" s="44"/>
      <c r="D83" s="44"/>
      <c r="E83" s="44"/>
      <c r="F83" s="44" t="s">
        <v>141</v>
      </c>
      <c r="G83" s="197"/>
      <c r="H83" s="207"/>
      <c r="I83" s="197"/>
      <c r="J83" s="212"/>
      <c r="K83" s="212"/>
      <c r="L83" s="211"/>
      <c r="M83" s="211"/>
      <c r="N83" s="211"/>
      <c r="O83" s="211"/>
      <c r="P83" s="211"/>
      <c r="Q83" s="211"/>
      <c r="R83" s="211"/>
      <c r="S83" s="197"/>
      <c r="T83" s="213"/>
      <c r="U83" s="213"/>
      <c r="V83" s="213"/>
      <c r="W83" s="213"/>
      <c r="X83" s="213"/>
      <c r="Y83" s="213"/>
      <c r="Z83" s="213"/>
      <c r="AA83" s="213"/>
      <c r="AB83" s="213"/>
      <c r="AC83" s="213"/>
      <c r="AD83" s="213"/>
      <c r="AE83" s="213"/>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c r="BZ83" s="213"/>
      <c r="CA83" s="213"/>
      <c r="CB83" s="213"/>
      <c r="CC83" s="213"/>
      <c r="CD83" s="213"/>
      <c r="CE83" s="213"/>
      <c r="CF83" s="213"/>
      <c r="CG83" s="213"/>
      <c r="CH83" s="213"/>
      <c r="CI83" s="213"/>
      <c r="CJ83" s="213"/>
      <c r="CK83" s="213"/>
      <c r="CL83" s="213"/>
      <c r="CM83" s="213"/>
      <c r="CN83" s="213"/>
      <c r="CO83" s="213"/>
      <c r="CP83" s="213"/>
      <c r="CQ83" s="213"/>
      <c r="CR83" s="213"/>
      <c r="CS83" s="213"/>
      <c r="CT83" s="213"/>
      <c r="CU83" s="213"/>
      <c r="CV83" s="213"/>
      <c r="CW83" s="213"/>
      <c r="CX83" s="213"/>
      <c r="CY83" s="213"/>
      <c r="CZ83" s="213"/>
      <c r="DA83" s="213"/>
      <c r="DB83" s="213"/>
      <c r="DC83" s="213"/>
      <c r="DD83" s="213"/>
      <c r="DE83" s="213"/>
      <c r="DF83" s="213"/>
      <c r="DG83" s="213"/>
      <c r="DH83" s="213"/>
      <c r="DI83" s="213"/>
      <c r="DJ83" s="213"/>
      <c r="DK83" s="213"/>
      <c r="DL83" s="213"/>
      <c r="DM83" s="213"/>
      <c r="DN83" s="213"/>
      <c r="DO83" s="213"/>
      <c r="DP83" s="213"/>
      <c r="DQ83" s="213"/>
      <c r="DR83" s="213"/>
      <c r="DS83" s="213"/>
      <c r="DT83" s="213"/>
      <c r="DU83" s="213"/>
      <c r="DV83" s="213"/>
      <c r="DW83" s="213"/>
      <c r="DX83" s="213"/>
      <c r="DY83" s="213"/>
      <c r="DZ83" s="213"/>
      <c r="EA83" s="213"/>
      <c r="EB83" s="213"/>
      <c r="EC83" s="213"/>
      <c r="ED83" s="213"/>
      <c r="EE83" s="213"/>
      <c r="EF83" s="213"/>
      <c r="EG83" s="213"/>
      <c r="EH83" s="213"/>
      <c r="EI83" s="213"/>
      <c r="EJ83" s="213"/>
      <c r="EK83" s="213"/>
      <c r="EL83" s="213"/>
      <c r="EM83" s="213"/>
      <c r="EN83" s="213"/>
      <c r="EO83" s="213"/>
      <c r="EP83" s="213"/>
      <c r="EQ83" s="213"/>
      <c r="ER83" s="213"/>
      <c r="ES83" s="213"/>
      <c r="ET83" s="213"/>
      <c r="EU83" s="213"/>
      <c r="EV83" s="213"/>
      <c r="EW83" s="213"/>
      <c r="EX83" s="213"/>
      <c r="EY83" s="213"/>
      <c r="EZ83" s="213"/>
      <c r="FA83" s="213"/>
      <c r="FB83" s="213"/>
      <c r="FC83" s="213"/>
      <c r="FD83" s="213"/>
      <c r="FE83" s="213"/>
      <c r="FF83" s="213"/>
      <c r="FG83" s="213"/>
      <c r="FH83" s="213"/>
      <c r="FI83" s="213"/>
      <c r="FJ83" s="213"/>
      <c r="FK83" s="213"/>
      <c r="FL83" s="213"/>
      <c r="FM83" s="213"/>
      <c r="FN83" s="213"/>
      <c r="FO83" s="213"/>
      <c r="FP83" s="213"/>
      <c r="FQ83" s="213"/>
      <c r="FR83" s="213"/>
      <c r="FS83" s="213"/>
      <c r="FT83" s="213"/>
      <c r="FU83" s="213"/>
      <c r="FV83" s="213"/>
      <c r="FW83" s="213"/>
      <c r="FX83" s="213"/>
      <c r="FY83" s="213"/>
      <c r="FZ83" s="213"/>
      <c r="GA83" s="213"/>
      <c r="GB83" s="213"/>
      <c r="GC83" s="213"/>
      <c r="GD83" s="213"/>
      <c r="GE83" s="213"/>
      <c r="GF83" s="213"/>
      <c r="GG83" s="213"/>
      <c r="GH83" s="213"/>
      <c r="GI83" s="213"/>
      <c r="GJ83" s="213"/>
      <c r="GK83" s="213"/>
      <c r="GL83" s="213"/>
      <c r="GM83" s="213"/>
      <c r="GN83" s="213"/>
      <c r="GO83" s="213"/>
      <c r="GP83" s="213"/>
      <c r="GQ83" s="213"/>
      <c r="GR83" s="213"/>
      <c r="GS83" s="213"/>
      <c r="GT83" s="213"/>
      <c r="GU83" s="213"/>
      <c r="GV83" s="213"/>
      <c r="GW83" s="213"/>
      <c r="GX83" s="213"/>
      <c r="GY83" s="213"/>
      <c r="GZ83" s="213"/>
      <c r="HA83" s="213"/>
      <c r="HB83" s="213"/>
      <c r="HC83" s="213"/>
      <c r="HD83" s="213"/>
      <c r="HE83" s="213"/>
      <c r="HF83" s="213"/>
      <c r="HG83" s="213"/>
      <c r="HH83" s="213"/>
      <c r="HI83" s="213"/>
      <c r="HJ83" s="213"/>
      <c r="HK83" s="213"/>
      <c r="HL83" s="213"/>
      <c r="HM83" s="213"/>
      <c r="HN83" s="213"/>
      <c r="HO83" s="213"/>
      <c r="HP83" s="213"/>
      <c r="HQ83" s="213"/>
      <c r="HR83" s="213"/>
      <c r="HS83" s="213"/>
      <c r="HT83" s="213"/>
      <c r="HU83" s="213"/>
      <c r="HV83" s="213"/>
      <c r="HW83" s="213"/>
      <c r="HX83" s="213"/>
      <c r="HY83" s="213"/>
      <c r="HZ83" s="213"/>
      <c r="IA83" s="213"/>
      <c r="IB83" s="213"/>
      <c r="IC83" s="213"/>
      <c r="ID83" s="213"/>
      <c r="IE83" s="213"/>
      <c r="IF83" s="213"/>
      <c r="IG83" s="213"/>
      <c r="IH83" s="213"/>
      <c r="II83" s="213"/>
      <c r="IJ83" s="213"/>
      <c r="IK83" s="213"/>
      <c r="IL83" s="213"/>
      <c r="IM83" s="213"/>
      <c r="IN83" s="213"/>
      <c r="IO83" s="213"/>
      <c r="IP83" s="213"/>
      <c r="IQ83" s="213"/>
      <c r="IR83" s="213"/>
      <c r="IS83" s="213"/>
      <c r="IT83" s="213"/>
      <c r="IU83" s="213"/>
      <c r="IV83" s="213"/>
    </row>
    <row r="84" s="215" customFormat="1" ht="30" customHeight="1" spans="1:256">
      <c r="A84" s="44">
        <v>80</v>
      </c>
      <c r="B84" s="46" t="s">
        <v>321</v>
      </c>
      <c r="C84" s="44">
        <f>C85+C86+C87</f>
        <v>0</v>
      </c>
      <c r="D84" s="44"/>
      <c r="E84" s="44"/>
      <c r="F84" s="44"/>
      <c r="G84" s="44"/>
      <c r="H84" s="44"/>
      <c r="I84" s="44"/>
      <c r="J84" s="44">
        <f t="shared" ref="D84:Q84" si="26">J85+J86+J87</f>
        <v>0</v>
      </c>
      <c r="K84" s="44">
        <f t="shared" si="26"/>
        <v>0</v>
      </c>
      <c r="L84" s="82">
        <f t="shared" si="26"/>
        <v>0</v>
      </c>
      <c r="M84" s="82">
        <f t="shared" si="26"/>
        <v>0</v>
      </c>
      <c r="N84" s="82">
        <f t="shared" si="26"/>
        <v>0</v>
      </c>
      <c r="O84" s="82">
        <f t="shared" si="26"/>
        <v>0</v>
      </c>
      <c r="P84" s="82">
        <f t="shared" si="26"/>
        <v>0</v>
      </c>
      <c r="Q84" s="82">
        <f t="shared" si="26"/>
        <v>0</v>
      </c>
      <c r="R84" s="211"/>
      <c r="S84" s="197"/>
      <c r="T84" s="213"/>
      <c r="U84" s="213"/>
      <c r="V84" s="213"/>
      <c r="W84" s="213"/>
      <c r="X84" s="213"/>
      <c r="Y84" s="213"/>
      <c r="Z84" s="213"/>
      <c r="AA84" s="213"/>
      <c r="AB84" s="213"/>
      <c r="AC84" s="213"/>
      <c r="AD84" s="213"/>
      <c r="AE84" s="213"/>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c r="BZ84" s="213"/>
      <c r="CA84" s="213"/>
      <c r="CB84" s="213"/>
      <c r="CC84" s="213"/>
      <c r="CD84" s="213"/>
      <c r="CE84" s="213"/>
      <c r="CF84" s="213"/>
      <c r="CG84" s="213"/>
      <c r="CH84" s="213"/>
      <c r="CI84" s="213"/>
      <c r="CJ84" s="213"/>
      <c r="CK84" s="213"/>
      <c r="CL84" s="213"/>
      <c r="CM84" s="213"/>
      <c r="CN84" s="213"/>
      <c r="CO84" s="213"/>
      <c r="CP84" s="213"/>
      <c r="CQ84" s="213"/>
      <c r="CR84" s="213"/>
      <c r="CS84" s="213"/>
      <c r="CT84" s="213"/>
      <c r="CU84" s="213"/>
      <c r="CV84" s="213"/>
      <c r="CW84" s="213"/>
      <c r="CX84" s="213"/>
      <c r="CY84" s="213"/>
      <c r="CZ84" s="213"/>
      <c r="DA84" s="213"/>
      <c r="DB84" s="213"/>
      <c r="DC84" s="213"/>
      <c r="DD84" s="213"/>
      <c r="DE84" s="213"/>
      <c r="DF84" s="213"/>
      <c r="DG84" s="213"/>
      <c r="DH84" s="213"/>
      <c r="DI84" s="213"/>
      <c r="DJ84" s="213"/>
      <c r="DK84" s="213"/>
      <c r="DL84" s="213"/>
      <c r="DM84" s="213"/>
      <c r="DN84" s="213"/>
      <c r="DO84" s="213"/>
      <c r="DP84" s="213"/>
      <c r="DQ84" s="213"/>
      <c r="DR84" s="213"/>
      <c r="DS84" s="213"/>
      <c r="DT84" s="213"/>
      <c r="DU84" s="213"/>
      <c r="DV84" s="213"/>
      <c r="DW84" s="213"/>
      <c r="DX84" s="213"/>
      <c r="DY84" s="213"/>
      <c r="DZ84" s="213"/>
      <c r="EA84" s="213"/>
      <c r="EB84" s="213"/>
      <c r="EC84" s="213"/>
      <c r="ED84" s="213"/>
      <c r="EE84" s="213"/>
      <c r="EF84" s="213"/>
      <c r="EG84" s="213"/>
      <c r="EH84" s="213"/>
      <c r="EI84" s="213"/>
      <c r="EJ84" s="213"/>
      <c r="EK84" s="213"/>
      <c r="EL84" s="213"/>
      <c r="EM84" s="213"/>
      <c r="EN84" s="213"/>
      <c r="EO84" s="213"/>
      <c r="EP84" s="213"/>
      <c r="EQ84" s="213"/>
      <c r="ER84" s="213"/>
      <c r="ES84" s="213"/>
      <c r="ET84" s="213"/>
      <c r="EU84" s="213"/>
      <c r="EV84" s="213"/>
      <c r="EW84" s="213"/>
      <c r="EX84" s="213"/>
      <c r="EY84" s="213"/>
      <c r="EZ84" s="213"/>
      <c r="FA84" s="213"/>
      <c r="FB84" s="213"/>
      <c r="FC84" s="213"/>
      <c r="FD84" s="213"/>
      <c r="FE84" s="213"/>
      <c r="FF84" s="213"/>
      <c r="FG84" s="213"/>
      <c r="FH84" s="213"/>
      <c r="FI84" s="213"/>
      <c r="FJ84" s="213"/>
      <c r="FK84" s="213"/>
      <c r="FL84" s="213"/>
      <c r="FM84" s="213"/>
      <c r="FN84" s="213"/>
      <c r="FO84" s="213"/>
      <c r="FP84" s="213"/>
      <c r="FQ84" s="213"/>
      <c r="FR84" s="213"/>
      <c r="FS84" s="213"/>
      <c r="FT84" s="213"/>
      <c r="FU84" s="213"/>
      <c r="FV84" s="213"/>
      <c r="FW84" s="213"/>
      <c r="FX84" s="213"/>
      <c r="FY84" s="213"/>
      <c r="FZ84" s="213"/>
      <c r="GA84" s="213"/>
      <c r="GB84" s="213"/>
      <c r="GC84" s="213"/>
      <c r="GD84" s="213"/>
      <c r="GE84" s="213"/>
      <c r="GF84" s="213"/>
      <c r="GG84" s="213"/>
      <c r="GH84" s="213"/>
      <c r="GI84" s="213"/>
      <c r="GJ84" s="213"/>
      <c r="GK84" s="213"/>
      <c r="GL84" s="213"/>
      <c r="GM84" s="213"/>
      <c r="GN84" s="213"/>
      <c r="GO84" s="213"/>
      <c r="GP84" s="213"/>
      <c r="GQ84" s="213"/>
      <c r="GR84" s="213"/>
      <c r="GS84" s="213"/>
      <c r="GT84" s="213"/>
      <c r="GU84" s="213"/>
      <c r="GV84" s="213"/>
      <c r="GW84" s="213"/>
      <c r="GX84" s="213"/>
      <c r="GY84" s="213"/>
      <c r="GZ84" s="213"/>
      <c r="HA84" s="213"/>
      <c r="HB84" s="213"/>
      <c r="HC84" s="213"/>
      <c r="HD84" s="213"/>
      <c r="HE84" s="213"/>
      <c r="HF84" s="213"/>
      <c r="HG84" s="213"/>
      <c r="HH84" s="213"/>
      <c r="HI84" s="213"/>
      <c r="HJ84" s="213"/>
      <c r="HK84" s="213"/>
      <c r="HL84" s="213"/>
      <c r="HM84" s="213"/>
      <c r="HN84" s="213"/>
      <c r="HO84" s="213"/>
      <c r="HP84" s="213"/>
      <c r="HQ84" s="213"/>
      <c r="HR84" s="213"/>
      <c r="HS84" s="213"/>
      <c r="HT84" s="213"/>
      <c r="HU84" s="213"/>
      <c r="HV84" s="213"/>
      <c r="HW84" s="213"/>
      <c r="HX84" s="213"/>
      <c r="HY84" s="213"/>
      <c r="HZ84" s="213"/>
      <c r="IA84" s="213"/>
      <c r="IB84" s="213"/>
      <c r="IC84" s="213"/>
      <c r="ID84" s="213"/>
      <c r="IE84" s="213"/>
      <c r="IF84" s="213"/>
      <c r="IG84" s="213"/>
      <c r="IH84" s="213"/>
      <c r="II84" s="213"/>
      <c r="IJ84" s="213"/>
      <c r="IK84" s="213"/>
      <c r="IL84" s="213"/>
      <c r="IM84" s="213"/>
      <c r="IN84" s="213"/>
      <c r="IO84" s="213"/>
      <c r="IP84" s="213"/>
      <c r="IQ84" s="213"/>
      <c r="IR84" s="213"/>
      <c r="IS84" s="213"/>
      <c r="IT84" s="213"/>
      <c r="IU84" s="213"/>
      <c r="IV84" s="213"/>
    </row>
    <row r="85" s="215" customFormat="1" ht="30" customHeight="1" spans="1:256">
      <c r="A85" s="44">
        <v>81</v>
      </c>
      <c r="B85" s="46" t="s">
        <v>1202</v>
      </c>
      <c r="C85" s="44"/>
      <c r="D85" s="44"/>
      <c r="E85" s="44"/>
      <c r="F85" s="44" t="s">
        <v>28</v>
      </c>
      <c r="G85" s="197"/>
      <c r="H85" s="207"/>
      <c r="I85" s="197"/>
      <c r="J85" s="212"/>
      <c r="K85" s="212"/>
      <c r="L85" s="211"/>
      <c r="M85" s="211"/>
      <c r="N85" s="211"/>
      <c r="O85" s="211"/>
      <c r="P85" s="211"/>
      <c r="Q85" s="211"/>
      <c r="R85" s="211"/>
      <c r="S85" s="197"/>
      <c r="T85" s="213"/>
      <c r="U85" s="213"/>
      <c r="V85" s="213"/>
      <c r="W85" s="213"/>
      <c r="X85" s="213"/>
      <c r="Y85" s="213"/>
      <c r="Z85" s="213"/>
      <c r="AA85" s="213"/>
      <c r="AB85" s="213"/>
      <c r="AC85" s="213"/>
      <c r="AD85" s="213"/>
      <c r="AE85" s="213"/>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c r="BZ85" s="213"/>
      <c r="CA85" s="213"/>
      <c r="CB85" s="213"/>
      <c r="CC85" s="213"/>
      <c r="CD85" s="213"/>
      <c r="CE85" s="213"/>
      <c r="CF85" s="213"/>
      <c r="CG85" s="213"/>
      <c r="CH85" s="213"/>
      <c r="CI85" s="213"/>
      <c r="CJ85" s="213"/>
      <c r="CK85" s="213"/>
      <c r="CL85" s="213"/>
      <c r="CM85" s="213"/>
      <c r="CN85" s="213"/>
      <c r="CO85" s="213"/>
      <c r="CP85" s="213"/>
      <c r="CQ85" s="213"/>
      <c r="CR85" s="213"/>
      <c r="CS85" s="213"/>
      <c r="CT85" s="213"/>
      <c r="CU85" s="213"/>
      <c r="CV85" s="213"/>
      <c r="CW85" s="213"/>
      <c r="CX85" s="213"/>
      <c r="CY85" s="213"/>
      <c r="CZ85" s="213"/>
      <c r="DA85" s="213"/>
      <c r="DB85" s="213"/>
      <c r="DC85" s="213"/>
      <c r="DD85" s="213"/>
      <c r="DE85" s="213"/>
      <c r="DF85" s="213"/>
      <c r="DG85" s="213"/>
      <c r="DH85" s="213"/>
      <c r="DI85" s="213"/>
      <c r="DJ85" s="213"/>
      <c r="DK85" s="213"/>
      <c r="DL85" s="213"/>
      <c r="DM85" s="213"/>
      <c r="DN85" s="213"/>
      <c r="DO85" s="213"/>
      <c r="DP85" s="213"/>
      <c r="DQ85" s="213"/>
      <c r="DR85" s="213"/>
      <c r="DS85" s="213"/>
      <c r="DT85" s="213"/>
      <c r="DU85" s="213"/>
      <c r="DV85" s="213"/>
      <c r="DW85" s="213"/>
      <c r="DX85" s="213"/>
      <c r="DY85" s="213"/>
      <c r="DZ85" s="213"/>
      <c r="EA85" s="213"/>
      <c r="EB85" s="213"/>
      <c r="EC85" s="213"/>
      <c r="ED85" s="213"/>
      <c r="EE85" s="213"/>
      <c r="EF85" s="213"/>
      <c r="EG85" s="213"/>
      <c r="EH85" s="213"/>
      <c r="EI85" s="213"/>
      <c r="EJ85" s="213"/>
      <c r="EK85" s="213"/>
      <c r="EL85" s="213"/>
      <c r="EM85" s="213"/>
      <c r="EN85" s="213"/>
      <c r="EO85" s="213"/>
      <c r="EP85" s="213"/>
      <c r="EQ85" s="213"/>
      <c r="ER85" s="213"/>
      <c r="ES85" s="213"/>
      <c r="ET85" s="213"/>
      <c r="EU85" s="213"/>
      <c r="EV85" s="213"/>
      <c r="EW85" s="213"/>
      <c r="EX85" s="213"/>
      <c r="EY85" s="213"/>
      <c r="EZ85" s="213"/>
      <c r="FA85" s="213"/>
      <c r="FB85" s="213"/>
      <c r="FC85" s="213"/>
      <c r="FD85" s="213"/>
      <c r="FE85" s="213"/>
      <c r="FF85" s="213"/>
      <c r="FG85" s="213"/>
      <c r="FH85" s="213"/>
      <c r="FI85" s="213"/>
      <c r="FJ85" s="213"/>
      <c r="FK85" s="213"/>
      <c r="FL85" s="213"/>
      <c r="FM85" s="213"/>
      <c r="FN85" s="213"/>
      <c r="FO85" s="213"/>
      <c r="FP85" s="213"/>
      <c r="FQ85" s="213"/>
      <c r="FR85" s="213"/>
      <c r="FS85" s="213"/>
      <c r="FT85" s="213"/>
      <c r="FU85" s="213"/>
      <c r="FV85" s="213"/>
      <c r="FW85" s="213"/>
      <c r="FX85" s="213"/>
      <c r="FY85" s="213"/>
      <c r="FZ85" s="213"/>
      <c r="GA85" s="213"/>
      <c r="GB85" s="213"/>
      <c r="GC85" s="213"/>
      <c r="GD85" s="213"/>
      <c r="GE85" s="213"/>
      <c r="GF85" s="213"/>
      <c r="GG85" s="213"/>
      <c r="GH85" s="213"/>
      <c r="GI85" s="213"/>
      <c r="GJ85" s="213"/>
      <c r="GK85" s="213"/>
      <c r="GL85" s="213"/>
      <c r="GM85" s="213"/>
      <c r="GN85" s="213"/>
      <c r="GO85" s="213"/>
      <c r="GP85" s="213"/>
      <c r="GQ85" s="213"/>
      <c r="GR85" s="213"/>
      <c r="GS85" s="213"/>
      <c r="GT85" s="213"/>
      <c r="GU85" s="213"/>
      <c r="GV85" s="213"/>
      <c r="GW85" s="213"/>
      <c r="GX85" s="213"/>
      <c r="GY85" s="213"/>
      <c r="GZ85" s="213"/>
      <c r="HA85" s="213"/>
      <c r="HB85" s="213"/>
      <c r="HC85" s="213"/>
      <c r="HD85" s="213"/>
      <c r="HE85" s="213"/>
      <c r="HF85" s="213"/>
      <c r="HG85" s="213"/>
      <c r="HH85" s="213"/>
      <c r="HI85" s="213"/>
      <c r="HJ85" s="213"/>
      <c r="HK85" s="213"/>
      <c r="HL85" s="213"/>
      <c r="HM85" s="213"/>
      <c r="HN85" s="213"/>
      <c r="HO85" s="213"/>
      <c r="HP85" s="213"/>
      <c r="HQ85" s="213"/>
      <c r="HR85" s="213"/>
      <c r="HS85" s="213"/>
      <c r="HT85" s="213"/>
      <c r="HU85" s="213"/>
      <c r="HV85" s="213"/>
      <c r="HW85" s="213"/>
      <c r="HX85" s="213"/>
      <c r="HY85" s="213"/>
      <c r="HZ85" s="213"/>
      <c r="IA85" s="213"/>
      <c r="IB85" s="213"/>
      <c r="IC85" s="213"/>
      <c r="ID85" s="213"/>
      <c r="IE85" s="213"/>
      <c r="IF85" s="213"/>
      <c r="IG85" s="213"/>
      <c r="IH85" s="213"/>
      <c r="II85" s="213"/>
      <c r="IJ85" s="213"/>
      <c r="IK85" s="213"/>
      <c r="IL85" s="213"/>
      <c r="IM85" s="213"/>
      <c r="IN85" s="213"/>
      <c r="IO85" s="213"/>
      <c r="IP85" s="213"/>
      <c r="IQ85" s="213"/>
      <c r="IR85" s="213"/>
      <c r="IS85" s="213"/>
      <c r="IT85" s="213"/>
      <c r="IU85" s="213"/>
      <c r="IV85" s="213"/>
    </row>
    <row r="86" s="215" customFormat="1" ht="30" customHeight="1" spans="1:256">
      <c r="A86" s="44">
        <v>82</v>
      </c>
      <c r="B86" s="46" t="s">
        <v>1203</v>
      </c>
      <c r="C86" s="44"/>
      <c r="D86" s="44"/>
      <c r="E86" s="44"/>
      <c r="F86" s="44" t="s">
        <v>324</v>
      </c>
      <c r="G86" s="197"/>
      <c r="H86" s="207"/>
      <c r="I86" s="197"/>
      <c r="J86" s="212"/>
      <c r="K86" s="212"/>
      <c r="L86" s="211"/>
      <c r="M86" s="211"/>
      <c r="N86" s="211"/>
      <c r="O86" s="211"/>
      <c r="P86" s="211"/>
      <c r="Q86" s="211"/>
      <c r="R86" s="211"/>
      <c r="S86" s="197"/>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c r="BZ86" s="213"/>
      <c r="CA86" s="213"/>
      <c r="CB86" s="213"/>
      <c r="CC86" s="213"/>
      <c r="CD86" s="213"/>
      <c r="CE86" s="213"/>
      <c r="CF86" s="213"/>
      <c r="CG86" s="213"/>
      <c r="CH86" s="213"/>
      <c r="CI86" s="213"/>
      <c r="CJ86" s="213"/>
      <c r="CK86" s="213"/>
      <c r="CL86" s="213"/>
      <c r="CM86" s="213"/>
      <c r="CN86" s="213"/>
      <c r="CO86" s="213"/>
      <c r="CP86" s="213"/>
      <c r="CQ86" s="213"/>
      <c r="CR86" s="213"/>
      <c r="CS86" s="213"/>
      <c r="CT86" s="213"/>
      <c r="CU86" s="213"/>
      <c r="CV86" s="213"/>
      <c r="CW86" s="213"/>
      <c r="CX86" s="213"/>
      <c r="CY86" s="213"/>
      <c r="CZ86" s="213"/>
      <c r="DA86" s="213"/>
      <c r="DB86" s="213"/>
      <c r="DC86" s="213"/>
      <c r="DD86" s="213"/>
      <c r="DE86" s="213"/>
      <c r="DF86" s="213"/>
      <c r="DG86" s="213"/>
      <c r="DH86" s="213"/>
      <c r="DI86" s="213"/>
      <c r="DJ86" s="213"/>
      <c r="DK86" s="213"/>
      <c r="DL86" s="213"/>
      <c r="DM86" s="213"/>
      <c r="DN86" s="213"/>
      <c r="DO86" s="213"/>
      <c r="DP86" s="213"/>
      <c r="DQ86" s="213"/>
      <c r="DR86" s="213"/>
      <c r="DS86" s="213"/>
      <c r="DT86" s="213"/>
      <c r="DU86" s="213"/>
      <c r="DV86" s="213"/>
      <c r="DW86" s="213"/>
      <c r="DX86" s="213"/>
      <c r="DY86" s="213"/>
      <c r="DZ86" s="213"/>
      <c r="EA86" s="213"/>
      <c r="EB86" s="213"/>
      <c r="EC86" s="213"/>
      <c r="ED86" s="213"/>
      <c r="EE86" s="213"/>
      <c r="EF86" s="213"/>
      <c r="EG86" s="213"/>
      <c r="EH86" s="213"/>
      <c r="EI86" s="213"/>
      <c r="EJ86" s="213"/>
      <c r="EK86" s="213"/>
      <c r="EL86" s="213"/>
      <c r="EM86" s="213"/>
      <c r="EN86" s="213"/>
      <c r="EO86" s="213"/>
      <c r="EP86" s="213"/>
      <c r="EQ86" s="213"/>
      <c r="ER86" s="213"/>
      <c r="ES86" s="213"/>
      <c r="ET86" s="213"/>
      <c r="EU86" s="213"/>
      <c r="EV86" s="213"/>
      <c r="EW86" s="213"/>
      <c r="EX86" s="213"/>
      <c r="EY86" s="213"/>
      <c r="EZ86" s="213"/>
      <c r="FA86" s="213"/>
      <c r="FB86" s="213"/>
      <c r="FC86" s="213"/>
      <c r="FD86" s="213"/>
      <c r="FE86" s="213"/>
      <c r="FF86" s="213"/>
      <c r="FG86" s="213"/>
      <c r="FH86" s="213"/>
      <c r="FI86" s="213"/>
      <c r="FJ86" s="213"/>
      <c r="FK86" s="213"/>
      <c r="FL86" s="213"/>
      <c r="FM86" s="213"/>
      <c r="FN86" s="213"/>
      <c r="FO86" s="213"/>
      <c r="FP86" s="213"/>
      <c r="FQ86" s="213"/>
      <c r="FR86" s="213"/>
      <c r="FS86" s="213"/>
      <c r="FT86" s="213"/>
      <c r="FU86" s="213"/>
      <c r="FV86" s="213"/>
      <c r="FW86" s="213"/>
      <c r="FX86" s="213"/>
      <c r="FY86" s="213"/>
      <c r="FZ86" s="213"/>
      <c r="GA86" s="213"/>
      <c r="GB86" s="213"/>
      <c r="GC86" s="213"/>
      <c r="GD86" s="213"/>
      <c r="GE86" s="213"/>
      <c r="GF86" s="213"/>
      <c r="GG86" s="213"/>
      <c r="GH86" s="213"/>
      <c r="GI86" s="213"/>
      <c r="GJ86" s="213"/>
      <c r="GK86" s="213"/>
      <c r="GL86" s="213"/>
      <c r="GM86" s="213"/>
      <c r="GN86" s="213"/>
      <c r="GO86" s="213"/>
      <c r="GP86" s="213"/>
      <c r="GQ86" s="213"/>
      <c r="GR86" s="213"/>
      <c r="GS86" s="213"/>
      <c r="GT86" s="213"/>
      <c r="GU86" s="213"/>
      <c r="GV86" s="213"/>
      <c r="GW86" s="213"/>
      <c r="GX86" s="213"/>
      <c r="GY86" s="213"/>
      <c r="GZ86" s="213"/>
      <c r="HA86" s="213"/>
      <c r="HB86" s="213"/>
      <c r="HC86" s="213"/>
      <c r="HD86" s="213"/>
      <c r="HE86" s="213"/>
      <c r="HF86" s="213"/>
      <c r="HG86" s="213"/>
      <c r="HH86" s="213"/>
      <c r="HI86" s="213"/>
      <c r="HJ86" s="213"/>
      <c r="HK86" s="213"/>
      <c r="HL86" s="213"/>
      <c r="HM86" s="213"/>
      <c r="HN86" s="213"/>
      <c r="HO86" s="213"/>
      <c r="HP86" s="213"/>
      <c r="HQ86" s="213"/>
      <c r="HR86" s="213"/>
      <c r="HS86" s="213"/>
      <c r="HT86" s="213"/>
      <c r="HU86" s="213"/>
      <c r="HV86" s="213"/>
      <c r="HW86" s="213"/>
      <c r="HX86" s="213"/>
      <c r="HY86" s="213"/>
      <c r="HZ86" s="213"/>
      <c r="IA86" s="213"/>
      <c r="IB86" s="213"/>
      <c r="IC86" s="213"/>
      <c r="ID86" s="213"/>
      <c r="IE86" s="213"/>
      <c r="IF86" s="213"/>
      <c r="IG86" s="213"/>
      <c r="IH86" s="213"/>
      <c r="II86" s="213"/>
      <c r="IJ86" s="213"/>
      <c r="IK86" s="213"/>
      <c r="IL86" s="213"/>
      <c r="IM86" s="213"/>
      <c r="IN86" s="213"/>
      <c r="IO86" s="213"/>
      <c r="IP86" s="213"/>
      <c r="IQ86" s="213"/>
      <c r="IR86" s="213"/>
      <c r="IS86" s="213"/>
      <c r="IT86" s="213"/>
      <c r="IU86" s="213"/>
      <c r="IV86" s="213"/>
    </row>
    <row r="87" s="215" customFormat="1" ht="30" customHeight="1" spans="1:256">
      <c r="A87" s="44">
        <v>83</v>
      </c>
      <c r="B87" s="46" t="s">
        <v>1204</v>
      </c>
      <c r="C87" s="44"/>
      <c r="D87" s="44"/>
      <c r="E87" s="44"/>
      <c r="F87" s="44" t="s">
        <v>185</v>
      </c>
      <c r="G87" s="197"/>
      <c r="H87" s="207"/>
      <c r="I87" s="197"/>
      <c r="J87" s="212"/>
      <c r="K87" s="212"/>
      <c r="L87" s="211"/>
      <c r="M87" s="211"/>
      <c r="N87" s="211"/>
      <c r="O87" s="211"/>
      <c r="P87" s="211"/>
      <c r="Q87" s="211"/>
      <c r="R87" s="211"/>
      <c r="S87" s="197"/>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c r="BZ87" s="213"/>
      <c r="CA87" s="213"/>
      <c r="CB87" s="213"/>
      <c r="CC87" s="213"/>
      <c r="CD87" s="213"/>
      <c r="CE87" s="213"/>
      <c r="CF87" s="213"/>
      <c r="CG87" s="213"/>
      <c r="CH87" s="213"/>
      <c r="CI87" s="213"/>
      <c r="CJ87" s="213"/>
      <c r="CK87" s="213"/>
      <c r="CL87" s="213"/>
      <c r="CM87" s="213"/>
      <c r="CN87" s="213"/>
      <c r="CO87" s="213"/>
      <c r="CP87" s="213"/>
      <c r="CQ87" s="213"/>
      <c r="CR87" s="213"/>
      <c r="CS87" s="213"/>
      <c r="CT87" s="213"/>
      <c r="CU87" s="213"/>
      <c r="CV87" s="213"/>
      <c r="CW87" s="213"/>
      <c r="CX87" s="213"/>
      <c r="CY87" s="213"/>
      <c r="CZ87" s="213"/>
      <c r="DA87" s="213"/>
      <c r="DB87" s="213"/>
      <c r="DC87" s="213"/>
      <c r="DD87" s="213"/>
      <c r="DE87" s="213"/>
      <c r="DF87" s="213"/>
      <c r="DG87" s="213"/>
      <c r="DH87" s="213"/>
      <c r="DI87" s="213"/>
      <c r="DJ87" s="213"/>
      <c r="DK87" s="213"/>
      <c r="DL87" s="213"/>
      <c r="DM87" s="213"/>
      <c r="DN87" s="213"/>
      <c r="DO87" s="213"/>
      <c r="DP87" s="213"/>
      <c r="DQ87" s="213"/>
      <c r="DR87" s="213"/>
      <c r="DS87" s="213"/>
      <c r="DT87" s="213"/>
      <c r="DU87" s="213"/>
      <c r="DV87" s="213"/>
      <c r="DW87" s="213"/>
      <c r="DX87" s="213"/>
      <c r="DY87" s="213"/>
      <c r="DZ87" s="213"/>
      <c r="EA87" s="213"/>
      <c r="EB87" s="213"/>
      <c r="EC87" s="213"/>
      <c r="ED87" s="213"/>
      <c r="EE87" s="213"/>
      <c r="EF87" s="213"/>
      <c r="EG87" s="213"/>
      <c r="EH87" s="213"/>
      <c r="EI87" s="213"/>
      <c r="EJ87" s="213"/>
      <c r="EK87" s="213"/>
      <c r="EL87" s="213"/>
      <c r="EM87" s="213"/>
      <c r="EN87" s="213"/>
      <c r="EO87" s="213"/>
      <c r="EP87" s="213"/>
      <c r="EQ87" s="213"/>
      <c r="ER87" s="213"/>
      <c r="ES87" s="213"/>
      <c r="ET87" s="213"/>
      <c r="EU87" s="213"/>
      <c r="EV87" s="213"/>
      <c r="EW87" s="213"/>
      <c r="EX87" s="213"/>
      <c r="EY87" s="213"/>
      <c r="EZ87" s="213"/>
      <c r="FA87" s="213"/>
      <c r="FB87" s="213"/>
      <c r="FC87" s="213"/>
      <c r="FD87" s="213"/>
      <c r="FE87" s="213"/>
      <c r="FF87" s="213"/>
      <c r="FG87" s="213"/>
      <c r="FH87" s="213"/>
      <c r="FI87" s="213"/>
      <c r="FJ87" s="213"/>
      <c r="FK87" s="213"/>
      <c r="FL87" s="213"/>
      <c r="FM87" s="213"/>
      <c r="FN87" s="213"/>
      <c r="FO87" s="213"/>
      <c r="FP87" s="213"/>
      <c r="FQ87" s="213"/>
      <c r="FR87" s="213"/>
      <c r="FS87" s="213"/>
      <c r="FT87" s="213"/>
      <c r="FU87" s="213"/>
      <c r="FV87" s="213"/>
      <c r="FW87" s="213"/>
      <c r="FX87" s="213"/>
      <c r="FY87" s="213"/>
      <c r="FZ87" s="213"/>
      <c r="GA87" s="213"/>
      <c r="GB87" s="213"/>
      <c r="GC87" s="213"/>
      <c r="GD87" s="213"/>
      <c r="GE87" s="213"/>
      <c r="GF87" s="213"/>
      <c r="GG87" s="213"/>
      <c r="GH87" s="213"/>
      <c r="GI87" s="213"/>
      <c r="GJ87" s="213"/>
      <c r="GK87" s="213"/>
      <c r="GL87" s="213"/>
      <c r="GM87" s="213"/>
      <c r="GN87" s="213"/>
      <c r="GO87" s="213"/>
      <c r="GP87" s="213"/>
      <c r="GQ87" s="213"/>
      <c r="GR87" s="213"/>
      <c r="GS87" s="213"/>
      <c r="GT87" s="213"/>
      <c r="GU87" s="213"/>
      <c r="GV87" s="213"/>
      <c r="GW87" s="213"/>
      <c r="GX87" s="213"/>
      <c r="GY87" s="213"/>
      <c r="GZ87" s="213"/>
      <c r="HA87" s="213"/>
      <c r="HB87" s="213"/>
      <c r="HC87" s="213"/>
      <c r="HD87" s="213"/>
      <c r="HE87" s="213"/>
      <c r="HF87" s="213"/>
      <c r="HG87" s="213"/>
      <c r="HH87" s="213"/>
      <c r="HI87" s="213"/>
      <c r="HJ87" s="213"/>
      <c r="HK87" s="213"/>
      <c r="HL87" s="213"/>
      <c r="HM87" s="213"/>
      <c r="HN87" s="213"/>
      <c r="HO87" s="213"/>
      <c r="HP87" s="213"/>
      <c r="HQ87" s="213"/>
      <c r="HR87" s="213"/>
      <c r="HS87" s="213"/>
      <c r="HT87" s="213"/>
      <c r="HU87" s="213"/>
      <c r="HV87" s="213"/>
      <c r="HW87" s="213"/>
      <c r="HX87" s="213"/>
      <c r="HY87" s="213"/>
      <c r="HZ87" s="213"/>
      <c r="IA87" s="213"/>
      <c r="IB87" s="213"/>
      <c r="IC87" s="213"/>
      <c r="ID87" s="213"/>
      <c r="IE87" s="213"/>
      <c r="IF87" s="213"/>
      <c r="IG87" s="213"/>
      <c r="IH87" s="213"/>
      <c r="II87" s="213"/>
      <c r="IJ87" s="213"/>
      <c r="IK87" s="213"/>
      <c r="IL87" s="213"/>
      <c r="IM87" s="213"/>
      <c r="IN87" s="213"/>
      <c r="IO87" s="213"/>
      <c r="IP87" s="213"/>
      <c r="IQ87" s="213"/>
      <c r="IR87" s="213"/>
      <c r="IS87" s="213"/>
      <c r="IT87" s="213"/>
      <c r="IU87" s="213"/>
      <c r="IV87" s="213"/>
    </row>
    <row r="88" s="215" customFormat="1" ht="30" customHeight="1" spans="1:256">
      <c r="A88" s="44">
        <v>84</v>
      </c>
      <c r="B88" s="207" t="s">
        <v>336</v>
      </c>
      <c r="C88" s="197">
        <f>C89+C90+C103+C104+C106+C112+C113</f>
        <v>40</v>
      </c>
      <c r="D88" s="197"/>
      <c r="E88" s="197"/>
      <c r="F88" s="197"/>
      <c r="G88" s="197"/>
      <c r="H88" s="197"/>
      <c r="I88" s="197"/>
      <c r="J88" s="197">
        <f t="shared" ref="D88:Q88" si="27">J89+J90+J103+J104+J106+J112+J113</f>
        <v>7072</v>
      </c>
      <c r="K88" s="197">
        <f t="shared" si="27"/>
        <v>26409</v>
      </c>
      <c r="L88" s="211">
        <f t="shared" si="27"/>
        <v>10528</v>
      </c>
      <c r="M88" s="211">
        <f t="shared" si="27"/>
        <v>2280</v>
      </c>
      <c r="N88" s="211">
        <f t="shared" si="27"/>
        <v>0</v>
      </c>
      <c r="O88" s="211">
        <f t="shared" si="27"/>
        <v>8248</v>
      </c>
      <c r="P88" s="211">
        <f t="shared" si="27"/>
        <v>0</v>
      </c>
      <c r="Q88" s="211">
        <f t="shared" si="27"/>
        <v>0</v>
      </c>
      <c r="R88" s="211"/>
      <c r="S88" s="197"/>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c r="BZ88" s="213"/>
      <c r="CA88" s="213"/>
      <c r="CB88" s="213"/>
      <c r="CC88" s="213"/>
      <c r="CD88" s="213"/>
      <c r="CE88" s="213"/>
      <c r="CF88" s="213"/>
      <c r="CG88" s="213"/>
      <c r="CH88" s="213"/>
      <c r="CI88" s="213"/>
      <c r="CJ88" s="213"/>
      <c r="CK88" s="213"/>
      <c r="CL88" s="213"/>
      <c r="CM88" s="213"/>
      <c r="CN88" s="213"/>
      <c r="CO88" s="213"/>
      <c r="CP88" s="213"/>
      <c r="CQ88" s="213"/>
      <c r="CR88" s="213"/>
      <c r="CS88" s="213"/>
      <c r="CT88" s="213"/>
      <c r="CU88" s="213"/>
      <c r="CV88" s="213"/>
      <c r="CW88" s="213"/>
      <c r="CX88" s="213"/>
      <c r="CY88" s="213"/>
      <c r="CZ88" s="213"/>
      <c r="DA88" s="213"/>
      <c r="DB88" s="213"/>
      <c r="DC88" s="213"/>
      <c r="DD88" s="213"/>
      <c r="DE88" s="213"/>
      <c r="DF88" s="213"/>
      <c r="DG88" s="213"/>
      <c r="DH88" s="213"/>
      <c r="DI88" s="213"/>
      <c r="DJ88" s="213"/>
      <c r="DK88" s="213"/>
      <c r="DL88" s="213"/>
      <c r="DM88" s="213"/>
      <c r="DN88" s="213"/>
      <c r="DO88" s="213"/>
      <c r="DP88" s="213"/>
      <c r="DQ88" s="213"/>
      <c r="DR88" s="213"/>
      <c r="DS88" s="213"/>
      <c r="DT88" s="213"/>
      <c r="DU88" s="213"/>
      <c r="DV88" s="213"/>
      <c r="DW88" s="213"/>
      <c r="DX88" s="213"/>
      <c r="DY88" s="213"/>
      <c r="DZ88" s="213"/>
      <c r="EA88" s="213"/>
      <c r="EB88" s="213"/>
      <c r="EC88" s="213"/>
      <c r="ED88" s="213"/>
      <c r="EE88" s="213"/>
      <c r="EF88" s="213"/>
      <c r="EG88" s="213"/>
      <c r="EH88" s="213"/>
      <c r="EI88" s="213"/>
      <c r="EJ88" s="213"/>
      <c r="EK88" s="213"/>
      <c r="EL88" s="213"/>
      <c r="EM88" s="213"/>
      <c r="EN88" s="213"/>
      <c r="EO88" s="213"/>
      <c r="EP88" s="213"/>
      <c r="EQ88" s="213"/>
      <c r="ER88" s="213"/>
      <c r="ES88" s="213"/>
      <c r="ET88" s="213"/>
      <c r="EU88" s="213"/>
      <c r="EV88" s="213"/>
      <c r="EW88" s="213"/>
      <c r="EX88" s="213"/>
      <c r="EY88" s="213"/>
      <c r="EZ88" s="213"/>
      <c r="FA88" s="213"/>
      <c r="FB88" s="213"/>
      <c r="FC88" s="213"/>
      <c r="FD88" s="213"/>
      <c r="FE88" s="213"/>
      <c r="FF88" s="213"/>
      <c r="FG88" s="213"/>
      <c r="FH88" s="213"/>
      <c r="FI88" s="213"/>
      <c r="FJ88" s="213"/>
      <c r="FK88" s="213"/>
      <c r="FL88" s="213"/>
      <c r="FM88" s="213"/>
      <c r="FN88" s="213"/>
      <c r="FO88" s="213"/>
      <c r="FP88" s="213"/>
      <c r="FQ88" s="213"/>
      <c r="FR88" s="213"/>
      <c r="FS88" s="213"/>
      <c r="FT88" s="213"/>
      <c r="FU88" s="213"/>
      <c r="FV88" s="213"/>
      <c r="FW88" s="213"/>
      <c r="FX88" s="213"/>
      <c r="FY88" s="213"/>
      <c r="FZ88" s="213"/>
      <c r="GA88" s="213"/>
      <c r="GB88" s="213"/>
      <c r="GC88" s="213"/>
      <c r="GD88" s="213"/>
      <c r="GE88" s="213"/>
      <c r="GF88" s="213"/>
      <c r="GG88" s="213"/>
      <c r="GH88" s="213"/>
      <c r="GI88" s="213"/>
      <c r="GJ88" s="213"/>
      <c r="GK88" s="213"/>
      <c r="GL88" s="213"/>
      <c r="GM88" s="213"/>
      <c r="GN88" s="213"/>
      <c r="GO88" s="213"/>
      <c r="GP88" s="213"/>
      <c r="GQ88" s="213"/>
      <c r="GR88" s="213"/>
      <c r="GS88" s="213"/>
      <c r="GT88" s="213"/>
      <c r="GU88" s="213"/>
      <c r="GV88" s="213"/>
      <c r="GW88" s="213"/>
      <c r="GX88" s="213"/>
      <c r="GY88" s="213"/>
      <c r="GZ88" s="213"/>
      <c r="HA88" s="213"/>
      <c r="HB88" s="213"/>
      <c r="HC88" s="213"/>
      <c r="HD88" s="213"/>
      <c r="HE88" s="213"/>
      <c r="HF88" s="213"/>
      <c r="HG88" s="213"/>
      <c r="HH88" s="213"/>
      <c r="HI88" s="213"/>
      <c r="HJ88" s="213"/>
      <c r="HK88" s="213"/>
      <c r="HL88" s="213"/>
      <c r="HM88" s="213"/>
      <c r="HN88" s="213"/>
      <c r="HO88" s="213"/>
      <c r="HP88" s="213"/>
      <c r="HQ88" s="213"/>
      <c r="HR88" s="213"/>
      <c r="HS88" s="213"/>
      <c r="HT88" s="213"/>
      <c r="HU88" s="213"/>
      <c r="HV88" s="213"/>
      <c r="HW88" s="213"/>
      <c r="HX88" s="213"/>
      <c r="HY88" s="213"/>
      <c r="HZ88" s="213"/>
      <c r="IA88" s="213"/>
      <c r="IB88" s="213"/>
      <c r="IC88" s="213"/>
      <c r="ID88" s="213"/>
      <c r="IE88" s="213"/>
      <c r="IF88" s="213"/>
      <c r="IG88" s="213"/>
      <c r="IH88" s="213"/>
      <c r="II88" s="213"/>
      <c r="IJ88" s="213"/>
      <c r="IK88" s="213"/>
      <c r="IL88" s="213"/>
      <c r="IM88" s="213"/>
      <c r="IN88" s="213"/>
      <c r="IO88" s="213"/>
      <c r="IP88" s="213"/>
      <c r="IQ88" s="213"/>
      <c r="IR88" s="213"/>
      <c r="IS88" s="213"/>
      <c r="IT88" s="213"/>
      <c r="IU88" s="213"/>
      <c r="IV88" s="213"/>
    </row>
    <row r="89" s="215" customFormat="1" ht="30" customHeight="1" spans="1:256">
      <c r="A89" s="44">
        <v>85</v>
      </c>
      <c r="B89" s="207" t="s">
        <v>337</v>
      </c>
      <c r="C89" s="197"/>
      <c r="D89" s="207"/>
      <c r="E89" s="207"/>
      <c r="F89" s="197" t="s">
        <v>339</v>
      </c>
      <c r="G89" s="197"/>
      <c r="H89" s="207"/>
      <c r="I89" s="197"/>
      <c r="J89" s="212"/>
      <c r="K89" s="212"/>
      <c r="L89" s="211"/>
      <c r="M89" s="211"/>
      <c r="N89" s="211"/>
      <c r="O89" s="211"/>
      <c r="P89" s="211"/>
      <c r="Q89" s="211"/>
      <c r="R89" s="211"/>
      <c r="S89" s="197"/>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c r="BZ89" s="213"/>
      <c r="CA89" s="213"/>
      <c r="CB89" s="213"/>
      <c r="CC89" s="213"/>
      <c r="CD89" s="213"/>
      <c r="CE89" s="213"/>
      <c r="CF89" s="213"/>
      <c r="CG89" s="213"/>
      <c r="CH89" s="213"/>
      <c r="CI89" s="213"/>
      <c r="CJ89" s="213"/>
      <c r="CK89" s="213"/>
      <c r="CL89" s="213"/>
      <c r="CM89" s="213"/>
      <c r="CN89" s="213"/>
      <c r="CO89" s="213"/>
      <c r="CP89" s="213"/>
      <c r="CQ89" s="213"/>
      <c r="CR89" s="213"/>
      <c r="CS89" s="213"/>
      <c r="CT89" s="213"/>
      <c r="CU89" s="213"/>
      <c r="CV89" s="213"/>
      <c r="CW89" s="213"/>
      <c r="CX89" s="213"/>
      <c r="CY89" s="213"/>
      <c r="CZ89" s="213"/>
      <c r="DA89" s="213"/>
      <c r="DB89" s="213"/>
      <c r="DC89" s="213"/>
      <c r="DD89" s="213"/>
      <c r="DE89" s="213"/>
      <c r="DF89" s="213"/>
      <c r="DG89" s="213"/>
      <c r="DH89" s="213"/>
      <c r="DI89" s="213"/>
      <c r="DJ89" s="213"/>
      <c r="DK89" s="213"/>
      <c r="DL89" s="213"/>
      <c r="DM89" s="213"/>
      <c r="DN89" s="213"/>
      <c r="DO89" s="213"/>
      <c r="DP89" s="213"/>
      <c r="DQ89" s="213"/>
      <c r="DR89" s="213"/>
      <c r="DS89" s="213"/>
      <c r="DT89" s="213"/>
      <c r="DU89" s="213"/>
      <c r="DV89" s="213"/>
      <c r="DW89" s="213"/>
      <c r="DX89" s="213"/>
      <c r="DY89" s="213"/>
      <c r="DZ89" s="213"/>
      <c r="EA89" s="213"/>
      <c r="EB89" s="213"/>
      <c r="EC89" s="213"/>
      <c r="ED89" s="213"/>
      <c r="EE89" s="213"/>
      <c r="EF89" s="213"/>
      <c r="EG89" s="213"/>
      <c r="EH89" s="213"/>
      <c r="EI89" s="213"/>
      <c r="EJ89" s="213"/>
      <c r="EK89" s="213"/>
      <c r="EL89" s="213"/>
      <c r="EM89" s="213"/>
      <c r="EN89" s="213"/>
      <c r="EO89" s="213"/>
      <c r="EP89" s="213"/>
      <c r="EQ89" s="213"/>
      <c r="ER89" s="213"/>
      <c r="ES89" s="213"/>
      <c r="ET89" s="213"/>
      <c r="EU89" s="213"/>
      <c r="EV89" s="213"/>
      <c r="EW89" s="213"/>
      <c r="EX89" s="213"/>
      <c r="EY89" s="213"/>
      <c r="EZ89" s="213"/>
      <c r="FA89" s="213"/>
      <c r="FB89" s="213"/>
      <c r="FC89" s="213"/>
      <c r="FD89" s="213"/>
      <c r="FE89" s="213"/>
      <c r="FF89" s="213"/>
      <c r="FG89" s="213"/>
      <c r="FH89" s="213"/>
      <c r="FI89" s="213"/>
      <c r="FJ89" s="213"/>
      <c r="FK89" s="213"/>
      <c r="FL89" s="213"/>
      <c r="FM89" s="213"/>
      <c r="FN89" s="213"/>
      <c r="FO89" s="213"/>
      <c r="FP89" s="213"/>
      <c r="FQ89" s="213"/>
      <c r="FR89" s="213"/>
      <c r="FS89" s="213"/>
      <c r="FT89" s="213"/>
      <c r="FU89" s="213"/>
      <c r="FV89" s="213"/>
      <c r="FW89" s="213"/>
      <c r="FX89" s="213"/>
      <c r="FY89" s="213"/>
      <c r="FZ89" s="213"/>
      <c r="GA89" s="213"/>
      <c r="GB89" s="213"/>
      <c r="GC89" s="213"/>
      <c r="GD89" s="213"/>
      <c r="GE89" s="213"/>
      <c r="GF89" s="213"/>
      <c r="GG89" s="213"/>
      <c r="GH89" s="213"/>
      <c r="GI89" s="213"/>
      <c r="GJ89" s="213"/>
      <c r="GK89" s="213"/>
      <c r="GL89" s="213"/>
      <c r="GM89" s="213"/>
      <c r="GN89" s="213"/>
      <c r="GO89" s="213"/>
      <c r="GP89" s="213"/>
      <c r="GQ89" s="213"/>
      <c r="GR89" s="213"/>
      <c r="GS89" s="213"/>
      <c r="GT89" s="213"/>
      <c r="GU89" s="213"/>
      <c r="GV89" s="213"/>
      <c r="GW89" s="213"/>
      <c r="GX89" s="213"/>
      <c r="GY89" s="213"/>
      <c r="GZ89" s="213"/>
      <c r="HA89" s="213"/>
      <c r="HB89" s="213"/>
      <c r="HC89" s="213"/>
      <c r="HD89" s="213"/>
      <c r="HE89" s="213"/>
      <c r="HF89" s="213"/>
      <c r="HG89" s="213"/>
      <c r="HH89" s="213"/>
      <c r="HI89" s="213"/>
      <c r="HJ89" s="213"/>
      <c r="HK89" s="213"/>
      <c r="HL89" s="213"/>
      <c r="HM89" s="213"/>
      <c r="HN89" s="213"/>
      <c r="HO89" s="213"/>
      <c r="HP89" s="213"/>
      <c r="HQ89" s="213"/>
      <c r="HR89" s="213"/>
      <c r="HS89" s="213"/>
      <c r="HT89" s="213"/>
      <c r="HU89" s="213"/>
      <c r="HV89" s="213"/>
      <c r="HW89" s="213"/>
      <c r="HX89" s="213"/>
      <c r="HY89" s="213"/>
      <c r="HZ89" s="213"/>
      <c r="IA89" s="213"/>
      <c r="IB89" s="213"/>
      <c r="IC89" s="213"/>
      <c r="ID89" s="213"/>
      <c r="IE89" s="213"/>
      <c r="IF89" s="213"/>
      <c r="IG89" s="213"/>
      <c r="IH89" s="213"/>
      <c r="II89" s="213"/>
      <c r="IJ89" s="213"/>
      <c r="IK89" s="213"/>
      <c r="IL89" s="213"/>
      <c r="IM89" s="213"/>
      <c r="IN89" s="213"/>
      <c r="IO89" s="213"/>
      <c r="IP89" s="213"/>
      <c r="IQ89" s="213"/>
      <c r="IR89" s="213"/>
      <c r="IS89" s="213"/>
      <c r="IT89" s="213"/>
      <c r="IU89" s="213"/>
      <c r="IV89" s="213"/>
    </row>
    <row r="90" s="215" customFormat="1" ht="30" customHeight="1" spans="1:256">
      <c r="A90" s="44">
        <v>86</v>
      </c>
      <c r="B90" s="207" t="s">
        <v>338</v>
      </c>
      <c r="C90" s="197">
        <f>SUM(C91:C102)</f>
        <v>12</v>
      </c>
      <c r="D90" s="197"/>
      <c r="E90" s="197"/>
      <c r="F90" s="197" t="s">
        <v>339</v>
      </c>
      <c r="G90" s="197">
        <f t="shared" ref="D90:Q90" si="28">SUM(G91:G102)</f>
        <v>114</v>
      </c>
      <c r="H90" s="197"/>
      <c r="I90" s="197"/>
      <c r="J90" s="197">
        <f t="shared" si="28"/>
        <v>2676</v>
      </c>
      <c r="K90" s="197">
        <f t="shared" si="28"/>
        <v>10077</v>
      </c>
      <c r="L90" s="197">
        <f t="shared" si="28"/>
        <v>9120</v>
      </c>
      <c r="M90" s="197">
        <f t="shared" si="28"/>
        <v>2280</v>
      </c>
      <c r="N90" s="197">
        <f t="shared" si="28"/>
        <v>0</v>
      </c>
      <c r="O90" s="197">
        <f t="shared" si="28"/>
        <v>6840</v>
      </c>
      <c r="P90" s="197">
        <f t="shared" si="28"/>
        <v>0</v>
      </c>
      <c r="Q90" s="197">
        <f t="shared" si="28"/>
        <v>0</v>
      </c>
      <c r="R90" s="211"/>
      <c r="S90" s="197"/>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c r="BZ90" s="213"/>
      <c r="CA90" s="213"/>
      <c r="CB90" s="213"/>
      <c r="CC90" s="213"/>
      <c r="CD90" s="213"/>
      <c r="CE90" s="213"/>
      <c r="CF90" s="213"/>
      <c r="CG90" s="213"/>
      <c r="CH90" s="213"/>
      <c r="CI90" s="213"/>
      <c r="CJ90" s="213"/>
      <c r="CK90" s="213"/>
      <c r="CL90" s="213"/>
      <c r="CM90" s="213"/>
      <c r="CN90" s="213"/>
      <c r="CO90" s="213"/>
      <c r="CP90" s="213"/>
      <c r="CQ90" s="213"/>
      <c r="CR90" s="213"/>
      <c r="CS90" s="213"/>
      <c r="CT90" s="213"/>
      <c r="CU90" s="213"/>
      <c r="CV90" s="213"/>
      <c r="CW90" s="213"/>
      <c r="CX90" s="213"/>
      <c r="CY90" s="213"/>
      <c r="CZ90" s="213"/>
      <c r="DA90" s="213"/>
      <c r="DB90" s="213"/>
      <c r="DC90" s="213"/>
      <c r="DD90" s="213"/>
      <c r="DE90" s="213"/>
      <c r="DF90" s="213"/>
      <c r="DG90" s="213"/>
      <c r="DH90" s="213"/>
      <c r="DI90" s="213"/>
      <c r="DJ90" s="213"/>
      <c r="DK90" s="213"/>
      <c r="DL90" s="213"/>
      <c r="DM90" s="213"/>
      <c r="DN90" s="213"/>
      <c r="DO90" s="213"/>
      <c r="DP90" s="213"/>
      <c r="DQ90" s="213"/>
      <c r="DR90" s="213"/>
      <c r="DS90" s="213"/>
      <c r="DT90" s="213"/>
      <c r="DU90" s="213"/>
      <c r="DV90" s="213"/>
      <c r="DW90" s="213"/>
      <c r="DX90" s="213"/>
      <c r="DY90" s="213"/>
      <c r="DZ90" s="213"/>
      <c r="EA90" s="213"/>
      <c r="EB90" s="213"/>
      <c r="EC90" s="213"/>
      <c r="ED90" s="213"/>
      <c r="EE90" s="213"/>
      <c r="EF90" s="213"/>
      <c r="EG90" s="213"/>
      <c r="EH90" s="213"/>
      <c r="EI90" s="213"/>
      <c r="EJ90" s="213"/>
      <c r="EK90" s="213"/>
      <c r="EL90" s="213"/>
      <c r="EM90" s="213"/>
      <c r="EN90" s="213"/>
      <c r="EO90" s="213"/>
      <c r="EP90" s="213"/>
      <c r="EQ90" s="213"/>
      <c r="ER90" s="213"/>
      <c r="ES90" s="213"/>
      <c r="ET90" s="213"/>
      <c r="EU90" s="213"/>
      <c r="EV90" s="213"/>
      <c r="EW90" s="213"/>
      <c r="EX90" s="213"/>
      <c r="EY90" s="213"/>
      <c r="EZ90" s="213"/>
      <c r="FA90" s="213"/>
      <c r="FB90" s="213"/>
      <c r="FC90" s="213"/>
      <c r="FD90" s="213"/>
      <c r="FE90" s="213"/>
      <c r="FF90" s="213"/>
      <c r="FG90" s="213"/>
      <c r="FH90" s="213"/>
      <c r="FI90" s="213"/>
      <c r="FJ90" s="213"/>
      <c r="FK90" s="213"/>
      <c r="FL90" s="213"/>
      <c r="FM90" s="213"/>
      <c r="FN90" s="213"/>
      <c r="FO90" s="213"/>
      <c r="FP90" s="213"/>
      <c r="FQ90" s="213"/>
      <c r="FR90" s="213"/>
      <c r="FS90" s="213"/>
      <c r="FT90" s="213"/>
      <c r="FU90" s="213"/>
      <c r="FV90" s="213"/>
      <c r="FW90" s="213"/>
      <c r="FX90" s="213"/>
      <c r="FY90" s="213"/>
      <c r="FZ90" s="213"/>
      <c r="GA90" s="213"/>
      <c r="GB90" s="213"/>
      <c r="GC90" s="213"/>
      <c r="GD90" s="213"/>
      <c r="GE90" s="213"/>
      <c r="GF90" s="213"/>
      <c r="GG90" s="213"/>
      <c r="GH90" s="213"/>
      <c r="GI90" s="213"/>
      <c r="GJ90" s="213"/>
      <c r="GK90" s="213"/>
      <c r="GL90" s="213"/>
      <c r="GM90" s="213"/>
      <c r="GN90" s="213"/>
      <c r="GO90" s="213"/>
      <c r="GP90" s="213"/>
      <c r="GQ90" s="213"/>
      <c r="GR90" s="213"/>
      <c r="GS90" s="213"/>
      <c r="GT90" s="213"/>
      <c r="GU90" s="213"/>
      <c r="GV90" s="213"/>
      <c r="GW90" s="213"/>
      <c r="GX90" s="213"/>
      <c r="GY90" s="213"/>
      <c r="GZ90" s="213"/>
      <c r="HA90" s="213"/>
      <c r="HB90" s="213"/>
      <c r="HC90" s="213"/>
      <c r="HD90" s="213"/>
      <c r="HE90" s="213"/>
      <c r="HF90" s="213"/>
      <c r="HG90" s="213"/>
      <c r="HH90" s="213"/>
      <c r="HI90" s="213"/>
      <c r="HJ90" s="213"/>
      <c r="HK90" s="213"/>
      <c r="HL90" s="213"/>
      <c r="HM90" s="213"/>
      <c r="HN90" s="213"/>
      <c r="HO90" s="213"/>
      <c r="HP90" s="213"/>
      <c r="HQ90" s="213"/>
      <c r="HR90" s="213"/>
      <c r="HS90" s="213"/>
      <c r="HT90" s="213"/>
      <c r="HU90" s="213"/>
      <c r="HV90" s="213"/>
      <c r="HW90" s="213"/>
      <c r="HX90" s="213"/>
      <c r="HY90" s="213"/>
      <c r="HZ90" s="213"/>
      <c r="IA90" s="213"/>
      <c r="IB90" s="213"/>
      <c r="IC90" s="213"/>
      <c r="ID90" s="213"/>
      <c r="IE90" s="213"/>
      <c r="IF90" s="213"/>
      <c r="IG90" s="213"/>
      <c r="IH90" s="213"/>
      <c r="II90" s="213"/>
      <c r="IJ90" s="213"/>
      <c r="IK90" s="213"/>
      <c r="IL90" s="213"/>
      <c r="IM90" s="213"/>
      <c r="IN90" s="213"/>
      <c r="IO90" s="213"/>
      <c r="IP90" s="213"/>
      <c r="IQ90" s="213"/>
      <c r="IR90" s="213"/>
      <c r="IS90" s="213"/>
      <c r="IT90" s="213"/>
      <c r="IU90" s="213"/>
      <c r="IV90" s="213"/>
    </row>
    <row r="91" s="14" customFormat="1" ht="35" customHeight="1" spans="1:256">
      <c r="A91" s="44">
        <v>87</v>
      </c>
      <c r="B91" s="57" t="s">
        <v>969</v>
      </c>
      <c r="C91" s="51">
        <v>1</v>
      </c>
      <c r="D91" s="50" t="s">
        <v>45</v>
      </c>
      <c r="E91" s="57" t="s">
        <v>1314</v>
      </c>
      <c r="F91" s="51" t="s">
        <v>339</v>
      </c>
      <c r="G91" s="51">
        <v>12</v>
      </c>
      <c r="H91" s="52" t="s">
        <v>971</v>
      </c>
      <c r="I91" s="51" t="s">
        <v>1253</v>
      </c>
      <c r="J91" s="84">
        <v>244</v>
      </c>
      <c r="K91" s="84">
        <v>889</v>
      </c>
      <c r="L91" s="85">
        <v>960</v>
      </c>
      <c r="M91" s="85">
        <v>240</v>
      </c>
      <c r="N91" s="85">
        <v>0</v>
      </c>
      <c r="O91" s="85">
        <v>720</v>
      </c>
      <c r="P91" s="51"/>
      <c r="Q91" s="85">
        <v>0</v>
      </c>
      <c r="R91" s="85" t="s">
        <v>978</v>
      </c>
      <c r="S91" s="51"/>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c r="IR91" s="3"/>
      <c r="IS91" s="3"/>
      <c r="IT91" s="3"/>
      <c r="IU91" s="3"/>
      <c r="IV91" s="3"/>
    </row>
    <row r="92" s="12" customFormat="1" ht="35" customHeight="1" spans="1:256">
      <c r="A92" s="44">
        <v>88</v>
      </c>
      <c r="B92" s="52" t="s">
        <v>973</v>
      </c>
      <c r="C92" s="51">
        <v>1</v>
      </c>
      <c r="D92" s="52" t="s">
        <v>37</v>
      </c>
      <c r="E92" s="52" t="s">
        <v>1315</v>
      </c>
      <c r="F92" s="51" t="s">
        <v>339</v>
      </c>
      <c r="G92" s="85">
        <v>12</v>
      </c>
      <c r="H92" s="52" t="s">
        <v>971</v>
      </c>
      <c r="I92" s="51" t="s">
        <v>1253</v>
      </c>
      <c r="J92" s="84">
        <v>291</v>
      </c>
      <c r="K92" s="84">
        <v>1113</v>
      </c>
      <c r="L92" s="85">
        <v>960</v>
      </c>
      <c r="M92" s="85">
        <v>240</v>
      </c>
      <c r="N92" s="85">
        <v>0</v>
      </c>
      <c r="O92" s="85">
        <v>720</v>
      </c>
      <c r="P92" s="52"/>
      <c r="Q92" s="85">
        <v>0</v>
      </c>
      <c r="R92" s="85" t="s">
        <v>978</v>
      </c>
      <c r="S92" s="52"/>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c r="IL92" s="5"/>
      <c r="IM92" s="5"/>
      <c r="IN92" s="5"/>
      <c r="IO92" s="5"/>
      <c r="IP92" s="5"/>
      <c r="IQ92" s="5"/>
      <c r="IR92" s="5"/>
      <c r="IS92" s="5"/>
      <c r="IT92" s="5"/>
      <c r="IU92" s="5"/>
      <c r="IV92" s="5"/>
    </row>
    <row r="93" s="12" customFormat="1" ht="35" customHeight="1" spans="1:256">
      <c r="A93" s="44">
        <v>89</v>
      </c>
      <c r="B93" s="52" t="s">
        <v>975</v>
      </c>
      <c r="C93" s="51">
        <v>1</v>
      </c>
      <c r="D93" s="52" t="s">
        <v>123</v>
      </c>
      <c r="E93" s="52" t="s">
        <v>1316</v>
      </c>
      <c r="F93" s="51" t="s">
        <v>339</v>
      </c>
      <c r="G93" s="85">
        <v>6</v>
      </c>
      <c r="H93" s="52" t="s">
        <v>990</v>
      </c>
      <c r="I93" s="51" t="s">
        <v>1253</v>
      </c>
      <c r="J93" s="84">
        <v>120</v>
      </c>
      <c r="K93" s="84">
        <v>420</v>
      </c>
      <c r="L93" s="85">
        <v>480</v>
      </c>
      <c r="M93" s="85">
        <v>120</v>
      </c>
      <c r="N93" s="85">
        <v>0</v>
      </c>
      <c r="O93" s="85">
        <v>360</v>
      </c>
      <c r="P93" s="52"/>
      <c r="Q93" s="85">
        <v>0</v>
      </c>
      <c r="R93" s="85" t="s">
        <v>978</v>
      </c>
      <c r="S93" s="52"/>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c r="IH93" s="5"/>
      <c r="II93" s="5"/>
      <c r="IJ93" s="5"/>
      <c r="IK93" s="5"/>
      <c r="IL93" s="5"/>
      <c r="IM93" s="5"/>
      <c r="IN93" s="5"/>
      <c r="IO93" s="5"/>
      <c r="IP93" s="5"/>
      <c r="IQ93" s="5"/>
      <c r="IR93" s="5"/>
      <c r="IS93" s="5"/>
      <c r="IT93" s="5"/>
      <c r="IU93" s="5"/>
      <c r="IV93" s="5"/>
    </row>
    <row r="94" s="12" customFormat="1" ht="35" customHeight="1" spans="1:256">
      <c r="A94" s="44">
        <v>90</v>
      </c>
      <c r="B94" s="52" t="s">
        <v>979</v>
      </c>
      <c r="C94" s="51">
        <v>1</v>
      </c>
      <c r="D94" s="52" t="s">
        <v>41</v>
      </c>
      <c r="E94" s="52" t="s">
        <v>1317</v>
      </c>
      <c r="F94" s="51" t="s">
        <v>339</v>
      </c>
      <c r="G94" s="85">
        <v>9</v>
      </c>
      <c r="H94" s="52" t="s">
        <v>981</v>
      </c>
      <c r="I94" s="51" t="s">
        <v>1253</v>
      </c>
      <c r="J94" s="84">
        <v>248</v>
      </c>
      <c r="K94" s="84">
        <v>948</v>
      </c>
      <c r="L94" s="85">
        <v>720</v>
      </c>
      <c r="M94" s="85">
        <v>180</v>
      </c>
      <c r="N94" s="85">
        <v>0</v>
      </c>
      <c r="O94" s="85">
        <v>540</v>
      </c>
      <c r="P94" s="52"/>
      <c r="Q94" s="85">
        <v>0</v>
      </c>
      <c r="R94" s="85" t="s">
        <v>978</v>
      </c>
      <c r="S94" s="52"/>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c r="IM94" s="5"/>
      <c r="IN94" s="5"/>
      <c r="IO94" s="5"/>
      <c r="IP94" s="5"/>
      <c r="IQ94" s="5"/>
      <c r="IR94" s="5"/>
      <c r="IS94" s="5"/>
      <c r="IT94" s="5"/>
      <c r="IU94" s="5"/>
      <c r="IV94" s="5"/>
    </row>
    <row r="95" s="12" customFormat="1" ht="35" customHeight="1" spans="1:256">
      <c r="A95" s="44">
        <v>91</v>
      </c>
      <c r="B95" s="52" t="s">
        <v>982</v>
      </c>
      <c r="C95" s="51">
        <v>1</v>
      </c>
      <c r="D95" s="52" t="s">
        <v>203</v>
      </c>
      <c r="E95" s="52" t="s">
        <v>1318</v>
      </c>
      <c r="F95" s="51" t="s">
        <v>339</v>
      </c>
      <c r="G95" s="85">
        <v>12</v>
      </c>
      <c r="H95" s="52" t="s">
        <v>971</v>
      </c>
      <c r="I95" s="51" t="s">
        <v>1253</v>
      </c>
      <c r="J95" s="84">
        <v>108</v>
      </c>
      <c r="K95" s="84">
        <v>373</v>
      </c>
      <c r="L95" s="85">
        <v>960</v>
      </c>
      <c r="M95" s="85">
        <v>240</v>
      </c>
      <c r="N95" s="85">
        <v>0</v>
      </c>
      <c r="O95" s="85">
        <v>720</v>
      </c>
      <c r="P95" s="52"/>
      <c r="Q95" s="85">
        <v>0</v>
      </c>
      <c r="R95" s="85" t="s">
        <v>978</v>
      </c>
      <c r="S95" s="52"/>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c r="IM95" s="5"/>
      <c r="IN95" s="5"/>
      <c r="IO95" s="5"/>
      <c r="IP95" s="5"/>
      <c r="IQ95" s="5"/>
      <c r="IR95" s="5"/>
      <c r="IS95" s="5"/>
      <c r="IT95" s="5"/>
      <c r="IU95" s="5"/>
      <c r="IV95" s="5"/>
    </row>
    <row r="96" s="12" customFormat="1" ht="35" customHeight="1" spans="1:256">
      <c r="A96" s="44">
        <v>92</v>
      </c>
      <c r="B96" s="52" t="s">
        <v>984</v>
      </c>
      <c r="C96" s="51">
        <v>1</v>
      </c>
      <c r="D96" s="52" t="s">
        <v>52</v>
      </c>
      <c r="E96" s="52" t="s">
        <v>1319</v>
      </c>
      <c r="F96" s="51" t="s">
        <v>339</v>
      </c>
      <c r="G96" s="85">
        <v>6</v>
      </c>
      <c r="H96" s="52" t="s">
        <v>1320</v>
      </c>
      <c r="I96" s="51" t="s">
        <v>1253</v>
      </c>
      <c r="J96" s="84">
        <v>43</v>
      </c>
      <c r="K96" s="84">
        <v>156</v>
      </c>
      <c r="L96" s="85">
        <v>480</v>
      </c>
      <c r="M96" s="85">
        <v>120</v>
      </c>
      <c r="N96" s="85">
        <v>0</v>
      </c>
      <c r="O96" s="85">
        <v>360</v>
      </c>
      <c r="P96" s="52"/>
      <c r="Q96" s="85">
        <v>0</v>
      </c>
      <c r="R96" s="85" t="s">
        <v>978</v>
      </c>
      <c r="S96" s="52"/>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c r="IM96" s="5"/>
      <c r="IN96" s="5"/>
      <c r="IO96" s="5"/>
      <c r="IP96" s="5"/>
      <c r="IQ96" s="5"/>
      <c r="IR96" s="5"/>
      <c r="IS96" s="5"/>
      <c r="IT96" s="5"/>
      <c r="IU96" s="5"/>
      <c r="IV96" s="5"/>
    </row>
    <row r="97" s="12" customFormat="1" ht="35" customHeight="1" spans="1:256">
      <c r="A97" s="44">
        <v>93</v>
      </c>
      <c r="B97" s="52" t="s">
        <v>986</v>
      </c>
      <c r="C97" s="51">
        <v>1</v>
      </c>
      <c r="D97" s="52" t="s">
        <v>31</v>
      </c>
      <c r="E97" s="52" t="s">
        <v>1321</v>
      </c>
      <c r="F97" s="51" t="s">
        <v>339</v>
      </c>
      <c r="G97" s="85">
        <v>9</v>
      </c>
      <c r="H97" s="52" t="s">
        <v>981</v>
      </c>
      <c r="I97" s="51" t="s">
        <v>1253</v>
      </c>
      <c r="J97" s="84">
        <v>137</v>
      </c>
      <c r="K97" s="84">
        <v>477</v>
      </c>
      <c r="L97" s="85">
        <v>720</v>
      </c>
      <c r="M97" s="85">
        <v>180</v>
      </c>
      <c r="N97" s="85">
        <v>0</v>
      </c>
      <c r="O97" s="85">
        <v>540</v>
      </c>
      <c r="P97" s="52"/>
      <c r="Q97" s="85">
        <v>0</v>
      </c>
      <c r="R97" s="85" t="s">
        <v>978</v>
      </c>
      <c r="S97" s="52"/>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c r="IG97" s="5"/>
      <c r="IH97" s="5"/>
      <c r="II97" s="5"/>
      <c r="IJ97" s="5"/>
      <c r="IK97" s="5"/>
      <c r="IL97" s="5"/>
      <c r="IM97" s="5"/>
      <c r="IN97" s="5"/>
      <c r="IO97" s="5"/>
      <c r="IP97" s="5"/>
      <c r="IQ97" s="5"/>
      <c r="IR97" s="5"/>
      <c r="IS97" s="5"/>
      <c r="IT97" s="5"/>
      <c r="IU97" s="5"/>
      <c r="IV97" s="5"/>
    </row>
    <row r="98" s="12" customFormat="1" ht="35" customHeight="1" spans="1:256">
      <c r="A98" s="44">
        <v>94</v>
      </c>
      <c r="B98" s="52" t="s">
        <v>991</v>
      </c>
      <c r="C98" s="51">
        <v>1</v>
      </c>
      <c r="D98" s="52" t="s">
        <v>81</v>
      </c>
      <c r="E98" s="52" t="s">
        <v>1322</v>
      </c>
      <c r="F98" s="51" t="s">
        <v>339</v>
      </c>
      <c r="G98" s="85">
        <v>12</v>
      </c>
      <c r="H98" s="52" t="s">
        <v>971</v>
      </c>
      <c r="I98" s="51" t="s">
        <v>1253</v>
      </c>
      <c r="J98" s="84">
        <v>239</v>
      </c>
      <c r="K98" s="84">
        <v>914</v>
      </c>
      <c r="L98" s="85">
        <v>960</v>
      </c>
      <c r="M98" s="85">
        <v>240</v>
      </c>
      <c r="N98" s="85">
        <v>0</v>
      </c>
      <c r="O98" s="85">
        <v>720</v>
      </c>
      <c r="P98" s="52"/>
      <c r="Q98" s="85">
        <v>0</v>
      </c>
      <c r="R98" s="85" t="s">
        <v>978</v>
      </c>
      <c r="S98" s="52"/>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c r="IP98" s="5"/>
      <c r="IQ98" s="5"/>
      <c r="IR98" s="5"/>
      <c r="IS98" s="5"/>
      <c r="IT98" s="5"/>
      <c r="IU98" s="5"/>
      <c r="IV98" s="5"/>
    </row>
    <row r="99" s="12" customFormat="1" ht="35" customHeight="1" spans="1:256">
      <c r="A99" s="44">
        <v>95</v>
      </c>
      <c r="B99" s="52" t="s">
        <v>993</v>
      </c>
      <c r="C99" s="51">
        <v>1</v>
      </c>
      <c r="D99" s="52" t="s">
        <v>159</v>
      </c>
      <c r="E99" s="52" t="s">
        <v>1323</v>
      </c>
      <c r="F99" s="51" t="s">
        <v>339</v>
      </c>
      <c r="G99" s="85">
        <v>9</v>
      </c>
      <c r="H99" s="52" t="s">
        <v>981</v>
      </c>
      <c r="I99" s="51" t="s">
        <v>1253</v>
      </c>
      <c r="J99" s="84">
        <v>220</v>
      </c>
      <c r="K99" s="84">
        <v>826</v>
      </c>
      <c r="L99" s="85">
        <v>720</v>
      </c>
      <c r="M99" s="85">
        <v>180</v>
      </c>
      <c r="N99" s="85">
        <v>0</v>
      </c>
      <c r="O99" s="85">
        <v>540</v>
      </c>
      <c r="P99" s="52"/>
      <c r="Q99" s="85">
        <v>0</v>
      </c>
      <c r="R99" s="85" t="s">
        <v>978</v>
      </c>
      <c r="S99" s="52"/>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c r="ID99" s="5"/>
      <c r="IE99" s="5"/>
      <c r="IF99" s="5"/>
      <c r="IG99" s="5"/>
      <c r="IH99" s="5"/>
      <c r="II99" s="5"/>
      <c r="IJ99" s="5"/>
      <c r="IK99" s="5"/>
      <c r="IL99" s="5"/>
      <c r="IM99" s="5"/>
      <c r="IN99" s="5"/>
      <c r="IO99" s="5"/>
      <c r="IP99" s="5"/>
      <c r="IQ99" s="5"/>
      <c r="IR99" s="5"/>
      <c r="IS99" s="5"/>
      <c r="IT99" s="5"/>
      <c r="IU99" s="5"/>
      <c r="IV99" s="5"/>
    </row>
    <row r="100" s="12" customFormat="1" ht="35" customHeight="1" spans="1:256">
      <c r="A100" s="44">
        <v>96</v>
      </c>
      <c r="B100" s="52" t="s">
        <v>995</v>
      </c>
      <c r="C100" s="51">
        <v>1</v>
      </c>
      <c r="D100" s="52" t="s">
        <v>180</v>
      </c>
      <c r="E100" s="52" t="s">
        <v>1324</v>
      </c>
      <c r="F100" s="51" t="s">
        <v>339</v>
      </c>
      <c r="G100" s="85">
        <v>9</v>
      </c>
      <c r="H100" s="52" t="s">
        <v>981</v>
      </c>
      <c r="I100" s="51" t="s">
        <v>1253</v>
      </c>
      <c r="J100" s="84">
        <v>472</v>
      </c>
      <c r="K100" s="84">
        <v>1844</v>
      </c>
      <c r="L100" s="85">
        <v>720</v>
      </c>
      <c r="M100" s="85">
        <v>180</v>
      </c>
      <c r="N100" s="85">
        <v>0</v>
      </c>
      <c r="O100" s="85">
        <v>540</v>
      </c>
      <c r="P100" s="52"/>
      <c r="Q100" s="85">
        <v>0</v>
      </c>
      <c r="R100" s="85" t="s">
        <v>978</v>
      </c>
      <c r="S100" s="52"/>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c r="IG100" s="5"/>
      <c r="IH100" s="5"/>
      <c r="II100" s="5"/>
      <c r="IJ100" s="5"/>
      <c r="IK100" s="5"/>
      <c r="IL100" s="5"/>
      <c r="IM100" s="5"/>
      <c r="IN100" s="5"/>
      <c r="IO100" s="5"/>
      <c r="IP100" s="5"/>
      <c r="IQ100" s="5"/>
      <c r="IR100" s="5"/>
      <c r="IS100" s="5"/>
      <c r="IT100" s="5"/>
      <c r="IU100" s="5"/>
      <c r="IV100" s="5"/>
    </row>
    <row r="101" s="12" customFormat="1" ht="35" customHeight="1" spans="1:256">
      <c r="A101" s="44">
        <v>97</v>
      </c>
      <c r="B101" s="52" t="s">
        <v>997</v>
      </c>
      <c r="C101" s="51">
        <v>1</v>
      </c>
      <c r="D101" s="52" t="s">
        <v>67</v>
      </c>
      <c r="E101" s="52" t="s">
        <v>1325</v>
      </c>
      <c r="F101" s="51" t="s">
        <v>339</v>
      </c>
      <c r="G101" s="85">
        <v>6</v>
      </c>
      <c r="H101" s="52" t="s">
        <v>990</v>
      </c>
      <c r="I101" s="51" t="s">
        <v>1253</v>
      </c>
      <c r="J101" s="84">
        <v>367</v>
      </c>
      <c r="K101" s="84">
        <v>1468</v>
      </c>
      <c r="L101" s="85">
        <v>480</v>
      </c>
      <c r="M101" s="85">
        <v>120</v>
      </c>
      <c r="N101" s="85">
        <v>0</v>
      </c>
      <c r="O101" s="85">
        <v>360</v>
      </c>
      <c r="P101" s="52"/>
      <c r="Q101" s="85">
        <v>0</v>
      </c>
      <c r="R101" s="85" t="s">
        <v>978</v>
      </c>
      <c r="S101" s="52"/>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c r="IM101" s="5"/>
      <c r="IN101" s="5"/>
      <c r="IO101" s="5"/>
      <c r="IP101" s="5"/>
      <c r="IQ101" s="5"/>
      <c r="IR101" s="5"/>
      <c r="IS101" s="5"/>
      <c r="IT101" s="5"/>
      <c r="IU101" s="5"/>
      <c r="IV101" s="5"/>
    </row>
    <row r="102" s="12" customFormat="1" ht="35" customHeight="1" spans="1:256">
      <c r="A102" s="44">
        <v>98</v>
      </c>
      <c r="B102" s="52" t="s">
        <v>999</v>
      </c>
      <c r="C102" s="51">
        <v>1</v>
      </c>
      <c r="D102" s="52" t="s">
        <v>127</v>
      </c>
      <c r="E102" s="52" t="s">
        <v>1326</v>
      </c>
      <c r="F102" s="51" t="s">
        <v>339</v>
      </c>
      <c r="G102" s="85">
        <v>12</v>
      </c>
      <c r="H102" s="52" t="s">
        <v>971</v>
      </c>
      <c r="I102" s="51" t="s">
        <v>1253</v>
      </c>
      <c r="J102" s="84">
        <v>187</v>
      </c>
      <c r="K102" s="84">
        <v>649</v>
      </c>
      <c r="L102" s="85">
        <v>960</v>
      </c>
      <c r="M102" s="85">
        <v>240</v>
      </c>
      <c r="N102" s="85">
        <v>0</v>
      </c>
      <c r="O102" s="85">
        <v>720</v>
      </c>
      <c r="P102" s="52"/>
      <c r="Q102" s="85">
        <v>0</v>
      </c>
      <c r="R102" s="85" t="s">
        <v>978</v>
      </c>
      <c r="S102" s="52"/>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c r="ID102" s="5"/>
      <c r="IE102" s="5"/>
      <c r="IF102" s="5"/>
      <c r="IG102" s="5"/>
      <c r="IH102" s="5"/>
      <c r="II102" s="5"/>
      <c r="IJ102" s="5"/>
      <c r="IK102" s="5"/>
      <c r="IL102" s="5"/>
      <c r="IM102" s="5"/>
      <c r="IN102" s="5"/>
      <c r="IO102" s="5"/>
      <c r="IP102" s="5"/>
      <c r="IQ102" s="5"/>
      <c r="IR102" s="5"/>
      <c r="IS102" s="5"/>
      <c r="IT102" s="5"/>
      <c r="IU102" s="5"/>
      <c r="IV102" s="5"/>
    </row>
    <row r="103" s="213" customFormat="1" ht="30" customHeight="1" spans="1:19">
      <c r="A103" s="44">
        <v>99</v>
      </c>
      <c r="B103" s="207" t="s">
        <v>452</v>
      </c>
      <c r="C103" s="197"/>
      <c r="D103" s="207"/>
      <c r="E103" s="207"/>
      <c r="F103" s="197" t="s">
        <v>598</v>
      </c>
      <c r="G103" s="197"/>
      <c r="H103" s="207"/>
      <c r="I103" s="197"/>
      <c r="J103" s="212"/>
      <c r="K103" s="212"/>
      <c r="L103" s="211"/>
      <c r="M103" s="211"/>
      <c r="N103" s="211"/>
      <c r="O103" s="211"/>
      <c r="P103" s="211"/>
      <c r="Q103" s="211"/>
      <c r="R103" s="211"/>
      <c r="S103" s="197"/>
    </row>
    <row r="104" s="213" customFormat="1" ht="30" customHeight="1" spans="1:19">
      <c r="A104" s="44">
        <v>100</v>
      </c>
      <c r="B104" s="207" t="s">
        <v>459</v>
      </c>
      <c r="C104" s="197">
        <f>C105</f>
        <v>12</v>
      </c>
      <c r="D104" s="197"/>
      <c r="E104" s="197"/>
      <c r="F104" s="197" t="str">
        <f t="shared" ref="D104:Q104" si="29">F105</f>
        <v>项</v>
      </c>
      <c r="G104" s="197">
        <f t="shared" si="29"/>
        <v>12</v>
      </c>
      <c r="H104" s="197"/>
      <c r="I104" s="197"/>
      <c r="J104" s="197">
        <f t="shared" si="29"/>
        <v>652</v>
      </c>
      <c r="K104" s="197">
        <f t="shared" si="29"/>
        <v>2369</v>
      </c>
      <c r="L104" s="197">
        <f t="shared" si="29"/>
        <v>260</v>
      </c>
      <c r="M104" s="197">
        <f t="shared" si="29"/>
        <v>0</v>
      </c>
      <c r="N104" s="197">
        <f t="shared" si="29"/>
        <v>0</v>
      </c>
      <c r="O104" s="197">
        <f t="shared" si="29"/>
        <v>260</v>
      </c>
      <c r="P104" s="197">
        <f t="shared" si="29"/>
        <v>0</v>
      </c>
      <c r="Q104" s="197">
        <f t="shared" si="29"/>
        <v>0</v>
      </c>
      <c r="R104" s="211"/>
      <c r="S104" s="197"/>
    </row>
    <row r="105" s="3" customFormat="1" ht="67" customHeight="1" spans="1:19">
      <c r="A105" s="44">
        <v>101</v>
      </c>
      <c r="B105" s="50" t="s">
        <v>1018</v>
      </c>
      <c r="C105" s="51">
        <v>12</v>
      </c>
      <c r="D105" s="51" t="s">
        <v>1276</v>
      </c>
      <c r="E105" s="51" t="s">
        <v>1277</v>
      </c>
      <c r="F105" s="51" t="s">
        <v>185</v>
      </c>
      <c r="G105" s="51">
        <v>12</v>
      </c>
      <c r="H105" s="51" t="s">
        <v>1327</v>
      </c>
      <c r="I105" s="51" t="s">
        <v>1253</v>
      </c>
      <c r="J105" s="51">
        <v>652</v>
      </c>
      <c r="K105" s="51">
        <v>2369</v>
      </c>
      <c r="L105" s="85">
        <v>260</v>
      </c>
      <c r="M105" s="85"/>
      <c r="N105" s="85"/>
      <c r="O105" s="85">
        <v>260</v>
      </c>
      <c r="P105" s="85"/>
      <c r="Q105" s="85"/>
      <c r="R105" s="85" t="s">
        <v>98</v>
      </c>
      <c r="S105" s="51"/>
    </row>
    <row r="106" s="213" customFormat="1" ht="30" customHeight="1" spans="1:19">
      <c r="A106" s="44">
        <v>102</v>
      </c>
      <c r="B106" s="207" t="s">
        <v>494</v>
      </c>
      <c r="C106" s="197">
        <f>SUM(C107:C111)</f>
        <v>16</v>
      </c>
      <c r="D106" s="197"/>
      <c r="E106" s="197"/>
      <c r="F106" s="197" t="s">
        <v>185</v>
      </c>
      <c r="G106" s="197">
        <f t="shared" ref="D106:Q106" si="30">SUM(G107:G111)</f>
        <v>67</v>
      </c>
      <c r="H106" s="197">
        <f t="shared" si="30"/>
        <v>0</v>
      </c>
      <c r="I106" s="197"/>
      <c r="J106" s="197">
        <f t="shared" si="30"/>
        <v>3744</v>
      </c>
      <c r="K106" s="197">
        <f t="shared" si="30"/>
        <v>13963</v>
      </c>
      <c r="L106" s="211">
        <f t="shared" si="30"/>
        <v>1148</v>
      </c>
      <c r="M106" s="211">
        <f t="shared" si="30"/>
        <v>0</v>
      </c>
      <c r="N106" s="211">
        <f t="shared" si="30"/>
        <v>0</v>
      </c>
      <c r="O106" s="211">
        <f t="shared" si="30"/>
        <v>1148</v>
      </c>
      <c r="P106" s="211">
        <f t="shared" si="30"/>
        <v>0</v>
      </c>
      <c r="Q106" s="211">
        <f t="shared" si="30"/>
        <v>0</v>
      </c>
      <c r="R106" s="211"/>
      <c r="S106" s="197"/>
    </row>
    <row r="107" s="12" customFormat="1" ht="30" customHeight="1" spans="1:256">
      <c r="A107" s="44">
        <v>103</v>
      </c>
      <c r="B107" s="52" t="s">
        <v>1023</v>
      </c>
      <c r="C107" s="51">
        <v>1</v>
      </c>
      <c r="D107" s="52" t="s">
        <v>41</v>
      </c>
      <c r="E107" s="52" t="s">
        <v>1328</v>
      </c>
      <c r="F107" s="51" t="s">
        <v>185</v>
      </c>
      <c r="G107" s="51">
        <v>4</v>
      </c>
      <c r="H107" s="52" t="s">
        <v>1329</v>
      </c>
      <c r="I107" s="51" t="s">
        <v>1253</v>
      </c>
      <c r="J107" s="51">
        <v>590</v>
      </c>
      <c r="K107" s="51">
        <v>2245</v>
      </c>
      <c r="L107" s="85">
        <v>200</v>
      </c>
      <c r="M107" s="86"/>
      <c r="N107" s="85"/>
      <c r="O107" s="85">
        <v>200</v>
      </c>
      <c r="P107" s="85"/>
      <c r="Q107" s="85"/>
      <c r="R107" s="85" t="s">
        <v>1330</v>
      </c>
      <c r="S107" s="52"/>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c r="HH107" s="5"/>
      <c r="HI107" s="5"/>
      <c r="HJ107" s="5"/>
      <c r="HK107" s="5"/>
      <c r="HL107" s="5"/>
      <c r="HM107" s="5"/>
      <c r="HN107" s="5"/>
      <c r="HO107" s="5"/>
      <c r="HP107" s="5"/>
      <c r="HQ107" s="5"/>
      <c r="HR107" s="5"/>
      <c r="HS107" s="5"/>
      <c r="HT107" s="5"/>
      <c r="HU107" s="5"/>
      <c r="HV107" s="5"/>
      <c r="HW107" s="5"/>
      <c r="HX107" s="5"/>
      <c r="HY107" s="5"/>
      <c r="HZ107" s="5"/>
      <c r="IA107" s="5"/>
      <c r="IB107" s="5"/>
      <c r="IC107" s="5"/>
      <c r="ID107" s="5"/>
      <c r="IE107" s="5"/>
      <c r="IF107" s="5"/>
      <c r="IG107" s="5"/>
      <c r="IH107" s="5"/>
      <c r="II107" s="5"/>
      <c r="IJ107" s="5"/>
      <c r="IK107" s="5"/>
      <c r="IL107" s="5"/>
      <c r="IM107" s="5"/>
      <c r="IN107" s="5"/>
      <c r="IO107" s="5"/>
      <c r="IP107" s="5"/>
      <c r="IQ107" s="5"/>
      <c r="IR107" s="5"/>
      <c r="IS107" s="5"/>
      <c r="IT107" s="5"/>
      <c r="IU107" s="5"/>
      <c r="IV107" s="5"/>
    </row>
    <row r="108" s="12" customFormat="1" ht="48" customHeight="1" spans="1:256">
      <c r="A108" s="44">
        <v>104</v>
      </c>
      <c r="B108" s="52" t="s">
        <v>1230</v>
      </c>
      <c r="C108" s="51">
        <v>1</v>
      </c>
      <c r="D108" s="52" t="s">
        <v>41</v>
      </c>
      <c r="E108" s="52" t="s">
        <v>1331</v>
      </c>
      <c r="F108" s="51" t="s">
        <v>185</v>
      </c>
      <c r="G108" s="51">
        <v>30</v>
      </c>
      <c r="H108" s="52" t="s">
        <v>1332</v>
      </c>
      <c r="I108" s="51" t="s">
        <v>1253</v>
      </c>
      <c r="J108" s="51">
        <v>436</v>
      </c>
      <c r="K108" s="51">
        <v>1691</v>
      </c>
      <c r="L108" s="85">
        <v>148</v>
      </c>
      <c r="M108" s="86"/>
      <c r="N108" s="85"/>
      <c r="O108" s="85">
        <v>148</v>
      </c>
      <c r="P108" s="85"/>
      <c r="Q108" s="85"/>
      <c r="R108" s="85" t="s">
        <v>1330</v>
      </c>
      <c r="S108" s="52"/>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c r="HN108" s="5"/>
      <c r="HO108" s="5"/>
      <c r="HP108" s="5"/>
      <c r="HQ108" s="5"/>
      <c r="HR108" s="5"/>
      <c r="HS108" s="5"/>
      <c r="HT108" s="5"/>
      <c r="HU108" s="5"/>
      <c r="HV108" s="5"/>
      <c r="HW108" s="5"/>
      <c r="HX108" s="5"/>
      <c r="HY108" s="5"/>
      <c r="HZ108" s="5"/>
      <c r="IA108" s="5"/>
      <c r="IB108" s="5"/>
      <c r="IC108" s="5"/>
      <c r="ID108" s="5"/>
      <c r="IE108" s="5"/>
      <c r="IF108" s="5"/>
      <c r="IG108" s="5"/>
      <c r="IH108" s="5"/>
      <c r="II108" s="5"/>
      <c r="IJ108" s="5"/>
      <c r="IK108" s="5"/>
      <c r="IL108" s="5"/>
      <c r="IM108" s="5"/>
      <c r="IN108" s="5"/>
      <c r="IO108" s="5"/>
      <c r="IP108" s="5"/>
      <c r="IQ108" s="5"/>
      <c r="IR108" s="5"/>
      <c r="IS108" s="5"/>
      <c r="IT108" s="5"/>
      <c r="IU108" s="5"/>
      <c r="IV108" s="5"/>
    </row>
    <row r="109" s="12" customFormat="1" ht="30" customHeight="1" spans="1:256">
      <c r="A109" s="44">
        <v>105</v>
      </c>
      <c r="B109" s="52" t="s">
        <v>1333</v>
      </c>
      <c r="C109" s="51">
        <v>1</v>
      </c>
      <c r="D109" s="52" t="s">
        <v>127</v>
      </c>
      <c r="E109" s="52" t="s">
        <v>171</v>
      </c>
      <c r="F109" s="51" t="s">
        <v>185</v>
      </c>
      <c r="G109" s="51">
        <v>1</v>
      </c>
      <c r="H109" s="52" t="s">
        <v>1334</v>
      </c>
      <c r="I109" s="51" t="s">
        <v>1253</v>
      </c>
      <c r="J109" s="84">
        <v>65</v>
      </c>
      <c r="K109" s="84">
        <v>238</v>
      </c>
      <c r="L109" s="85">
        <v>300</v>
      </c>
      <c r="M109" s="85"/>
      <c r="N109" s="85"/>
      <c r="O109" s="85">
        <v>300</v>
      </c>
      <c r="P109" s="85"/>
      <c r="Q109" s="175"/>
      <c r="R109" s="85" t="s">
        <v>1330</v>
      </c>
      <c r="S109" s="52"/>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c r="HJ109" s="5"/>
      <c r="HK109" s="5"/>
      <c r="HL109" s="5"/>
      <c r="HM109" s="5"/>
      <c r="HN109" s="5"/>
      <c r="HO109" s="5"/>
      <c r="HP109" s="5"/>
      <c r="HQ109" s="5"/>
      <c r="HR109" s="5"/>
      <c r="HS109" s="5"/>
      <c r="HT109" s="5"/>
      <c r="HU109" s="5"/>
      <c r="HV109" s="5"/>
      <c r="HW109" s="5"/>
      <c r="HX109" s="5"/>
      <c r="HY109" s="5"/>
      <c r="HZ109" s="5"/>
      <c r="IA109" s="5"/>
      <c r="IB109" s="5"/>
      <c r="IC109" s="5"/>
      <c r="ID109" s="5"/>
      <c r="IE109" s="5"/>
      <c r="IF109" s="5"/>
      <c r="IG109" s="5"/>
      <c r="IH109" s="5"/>
      <c r="II109" s="5"/>
      <c r="IJ109" s="5"/>
      <c r="IK109" s="5"/>
      <c r="IL109" s="5"/>
      <c r="IM109" s="5"/>
      <c r="IN109" s="5"/>
      <c r="IO109" s="5"/>
      <c r="IP109" s="5"/>
      <c r="IQ109" s="5"/>
      <c r="IR109" s="5"/>
      <c r="IS109" s="5"/>
      <c r="IT109" s="5"/>
      <c r="IU109" s="5"/>
      <c r="IV109" s="5"/>
    </row>
    <row r="110" s="12" customFormat="1" ht="67" customHeight="1" spans="1:256">
      <c r="A110" s="44">
        <v>106</v>
      </c>
      <c r="B110" s="52" t="s">
        <v>1042</v>
      </c>
      <c r="C110" s="51">
        <v>12</v>
      </c>
      <c r="D110" s="55" t="s">
        <v>1276</v>
      </c>
      <c r="E110" s="55" t="s">
        <v>1277</v>
      </c>
      <c r="F110" s="51" t="s">
        <v>185</v>
      </c>
      <c r="G110" s="51">
        <v>12</v>
      </c>
      <c r="H110" s="52" t="s">
        <v>1335</v>
      </c>
      <c r="I110" s="51" t="s">
        <v>1253</v>
      </c>
      <c r="J110" s="84">
        <v>985</v>
      </c>
      <c r="K110" s="84">
        <v>3442</v>
      </c>
      <c r="L110" s="85">
        <v>300</v>
      </c>
      <c r="M110" s="167"/>
      <c r="N110" s="85"/>
      <c r="O110" s="85">
        <v>300</v>
      </c>
      <c r="P110" s="85"/>
      <c r="Q110" s="85"/>
      <c r="R110" s="85" t="s">
        <v>98</v>
      </c>
      <c r="S110" s="52"/>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c r="HH110" s="5"/>
      <c r="HI110" s="5"/>
      <c r="HJ110" s="5"/>
      <c r="HK110" s="5"/>
      <c r="HL110" s="5"/>
      <c r="HM110" s="5"/>
      <c r="HN110" s="5"/>
      <c r="HO110" s="5"/>
      <c r="HP110" s="5"/>
      <c r="HQ110" s="5"/>
      <c r="HR110" s="5"/>
      <c r="HS110" s="5"/>
      <c r="HT110" s="5"/>
      <c r="HU110" s="5"/>
      <c r="HV110" s="5"/>
      <c r="HW110" s="5"/>
      <c r="HX110" s="5"/>
      <c r="HY110" s="5"/>
      <c r="HZ110" s="5"/>
      <c r="IA110" s="5"/>
      <c r="IB110" s="5"/>
      <c r="IC110" s="5"/>
      <c r="ID110" s="5"/>
      <c r="IE110" s="5"/>
      <c r="IF110" s="5"/>
      <c r="IG110" s="5"/>
      <c r="IH110" s="5"/>
      <c r="II110" s="5"/>
      <c r="IJ110" s="5"/>
      <c r="IK110" s="5"/>
      <c r="IL110" s="5"/>
      <c r="IM110" s="5"/>
      <c r="IN110" s="5"/>
      <c r="IO110" s="5"/>
      <c r="IP110" s="5"/>
      <c r="IQ110" s="5"/>
      <c r="IR110" s="5"/>
      <c r="IS110" s="5"/>
      <c r="IT110" s="5"/>
      <c r="IU110" s="5"/>
      <c r="IV110" s="5"/>
    </row>
    <row r="111" s="3" customFormat="1" ht="30" customHeight="1" spans="1:19">
      <c r="A111" s="44">
        <v>107</v>
      </c>
      <c r="B111" s="50" t="s">
        <v>1242</v>
      </c>
      <c r="C111" s="51">
        <v>1</v>
      </c>
      <c r="D111" s="57" t="s">
        <v>37</v>
      </c>
      <c r="E111" s="57" t="s">
        <v>476</v>
      </c>
      <c r="F111" s="51" t="s">
        <v>185</v>
      </c>
      <c r="G111" s="51">
        <v>20</v>
      </c>
      <c r="H111" s="51" t="s">
        <v>1243</v>
      </c>
      <c r="I111" s="51" t="s">
        <v>1253</v>
      </c>
      <c r="J111" s="84">
        <v>1668</v>
      </c>
      <c r="K111" s="84">
        <v>6347</v>
      </c>
      <c r="L111" s="85">
        <v>200</v>
      </c>
      <c r="M111" s="85"/>
      <c r="N111" s="85"/>
      <c r="O111" s="85">
        <v>200</v>
      </c>
      <c r="P111" s="85"/>
      <c r="Q111" s="85"/>
      <c r="R111" s="85" t="s">
        <v>1330</v>
      </c>
      <c r="S111" s="51"/>
    </row>
    <row r="112" s="215" customFormat="1" ht="30" customHeight="1" spans="1:256">
      <c r="A112" s="44">
        <v>108</v>
      </c>
      <c r="B112" s="207" t="s">
        <v>533</v>
      </c>
      <c r="C112" s="197">
        <v>0</v>
      </c>
      <c r="D112" s="197"/>
      <c r="E112" s="197"/>
      <c r="F112" s="197">
        <v>0</v>
      </c>
      <c r="G112" s="197">
        <v>0</v>
      </c>
      <c r="H112" s="197"/>
      <c r="I112" s="197"/>
      <c r="J112" s="197">
        <v>0</v>
      </c>
      <c r="K112" s="197">
        <v>0</v>
      </c>
      <c r="L112" s="211">
        <v>0</v>
      </c>
      <c r="M112" s="211">
        <v>0</v>
      </c>
      <c r="N112" s="211">
        <v>0</v>
      </c>
      <c r="O112" s="211">
        <v>0</v>
      </c>
      <c r="P112" s="211">
        <v>0</v>
      </c>
      <c r="Q112" s="211">
        <v>0</v>
      </c>
      <c r="R112" s="211"/>
      <c r="S112" s="197"/>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c r="BZ112" s="213"/>
      <c r="CA112" s="213"/>
      <c r="CB112" s="213"/>
      <c r="CC112" s="213"/>
      <c r="CD112" s="213"/>
      <c r="CE112" s="213"/>
      <c r="CF112" s="213"/>
      <c r="CG112" s="213"/>
      <c r="CH112" s="213"/>
      <c r="CI112" s="213"/>
      <c r="CJ112" s="213"/>
      <c r="CK112" s="213"/>
      <c r="CL112" s="213"/>
      <c r="CM112" s="213"/>
      <c r="CN112" s="213"/>
      <c r="CO112" s="213"/>
      <c r="CP112" s="213"/>
      <c r="CQ112" s="213"/>
      <c r="CR112" s="213"/>
      <c r="CS112" s="213"/>
      <c r="CT112" s="213"/>
      <c r="CU112" s="213"/>
      <c r="CV112" s="213"/>
      <c r="CW112" s="213"/>
      <c r="CX112" s="213"/>
      <c r="CY112" s="213"/>
      <c r="CZ112" s="213"/>
      <c r="DA112" s="213"/>
      <c r="DB112" s="213"/>
      <c r="DC112" s="213"/>
      <c r="DD112" s="213"/>
      <c r="DE112" s="213"/>
      <c r="DF112" s="213"/>
      <c r="DG112" s="213"/>
      <c r="DH112" s="213"/>
      <c r="DI112" s="213"/>
      <c r="DJ112" s="213"/>
      <c r="DK112" s="213"/>
      <c r="DL112" s="213"/>
      <c r="DM112" s="213"/>
      <c r="DN112" s="213"/>
      <c r="DO112" s="213"/>
      <c r="DP112" s="213"/>
      <c r="DQ112" s="213"/>
      <c r="DR112" s="213"/>
      <c r="DS112" s="213"/>
      <c r="DT112" s="213"/>
      <c r="DU112" s="213"/>
      <c r="DV112" s="213"/>
      <c r="DW112" s="213"/>
      <c r="DX112" s="213"/>
      <c r="DY112" s="213"/>
      <c r="DZ112" s="213"/>
      <c r="EA112" s="213"/>
      <c r="EB112" s="213"/>
      <c r="EC112" s="213"/>
      <c r="ED112" s="213"/>
      <c r="EE112" s="213"/>
      <c r="EF112" s="213"/>
      <c r="EG112" s="213"/>
      <c r="EH112" s="213"/>
      <c r="EI112" s="213"/>
      <c r="EJ112" s="213"/>
      <c r="EK112" s="213"/>
      <c r="EL112" s="213"/>
      <c r="EM112" s="213"/>
      <c r="EN112" s="213"/>
      <c r="EO112" s="213"/>
      <c r="EP112" s="213"/>
      <c r="EQ112" s="213"/>
      <c r="ER112" s="213"/>
      <c r="ES112" s="213"/>
      <c r="ET112" s="213"/>
      <c r="EU112" s="213"/>
      <c r="EV112" s="213"/>
      <c r="EW112" s="213"/>
      <c r="EX112" s="213"/>
      <c r="EY112" s="213"/>
      <c r="EZ112" s="213"/>
      <c r="FA112" s="213"/>
      <c r="FB112" s="213"/>
      <c r="FC112" s="213"/>
      <c r="FD112" s="213"/>
      <c r="FE112" s="213"/>
      <c r="FF112" s="213"/>
      <c r="FG112" s="213"/>
      <c r="FH112" s="213"/>
      <c r="FI112" s="213"/>
      <c r="FJ112" s="213"/>
      <c r="FK112" s="213"/>
      <c r="FL112" s="213"/>
      <c r="FM112" s="213"/>
      <c r="FN112" s="213"/>
      <c r="FO112" s="213"/>
      <c r="FP112" s="213"/>
      <c r="FQ112" s="213"/>
      <c r="FR112" s="213"/>
      <c r="FS112" s="213"/>
      <c r="FT112" s="213"/>
      <c r="FU112" s="213"/>
      <c r="FV112" s="213"/>
      <c r="FW112" s="213"/>
      <c r="FX112" s="213"/>
      <c r="FY112" s="213"/>
      <c r="FZ112" s="213"/>
      <c r="GA112" s="213"/>
      <c r="GB112" s="213"/>
      <c r="GC112" s="213"/>
      <c r="GD112" s="213"/>
      <c r="GE112" s="213"/>
      <c r="GF112" s="213"/>
      <c r="GG112" s="213"/>
      <c r="GH112" s="213"/>
      <c r="GI112" s="213"/>
      <c r="GJ112" s="213"/>
      <c r="GK112" s="213"/>
      <c r="GL112" s="213"/>
      <c r="GM112" s="213"/>
      <c r="GN112" s="213"/>
      <c r="GO112" s="213"/>
      <c r="GP112" s="213"/>
      <c r="GQ112" s="213"/>
      <c r="GR112" s="213"/>
      <c r="GS112" s="213"/>
      <c r="GT112" s="213"/>
      <c r="GU112" s="213"/>
      <c r="GV112" s="213"/>
      <c r="GW112" s="213"/>
      <c r="GX112" s="213"/>
      <c r="GY112" s="213"/>
      <c r="GZ112" s="213"/>
      <c r="HA112" s="213"/>
      <c r="HB112" s="213"/>
      <c r="HC112" s="213"/>
      <c r="HD112" s="213"/>
      <c r="HE112" s="213"/>
      <c r="HF112" s="213"/>
      <c r="HG112" s="213"/>
      <c r="HH112" s="213"/>
      <c r="HI112" s="213"/>
      <c r="HJ112" s="213"/>
      <c r="HK112" s="213"/>
      <c r="HL112" s="213"/>
      <c r="HM112" s="213"/>
      <c r="HN112" s="213"/>
      <c r="HO112" s="213"/>
      <c r="HP112" s="213"/>
      <c r="HQ112" s="213"/>
      <c r="HR112" s="213"/>
      <c r="HS112" s="213"/>
      <c r="HT112" s="213"/>
      <c r="HU112" s="213"/>
      <c r="HV112" s="213"/>
      <c r="HW112" s="213"/>
      <c r="HX112" s="213"/>
      <c r="HY112" s="213"/>
      <c r="HZ112" s="213"/>
      <c r="IA112" s="213"/>
      <c r="IB112" s="213"/>
      <c r="IC112" s="213"/>
      <c r="ID112" s="213"/>
      <c r="IE112" s="213"/>
      <c r="IF112" s="213"/>
      <c r="IG112" s="213"/>
      <c r="IH112" s="213"/>
      <c r="II112" s="213"/>
      <c r="IJ112" s="213"/>
      <c r="IK112" s="213"/>
      <c r="IL112" s="213"/>
      <c r="IM112" s="213"/>
      <c r="IN112" s="213"/>
      <c r="IO112" s="213"/>
      <c r="IP112" s="213"/>
      <c r="IQ112" s="213"/>
      <c r="IR112" s="213"/>
      <c r="IS112" s="213"/>
      <c r="IT112" s="213"/>
      <c r="IU112" s="213"/>
      <c r="IV112" s="213"/>
    </row>
    <row r="113" s="215" customFormat="1" ht="30" customHeight="1" spans="1:256">
      <c r="A113" s="44">
        <v>109</v>
      </c>
      <c r="B113" s="207" t="s">
        <v>534</v>
      </c>
      <c r="C113" s="197"/>
      <c r="D113" s="207"/>
      <c r="E113" s="207"/>
      <c r="F113" s="197" t="s">
        <v>185</v>
      </c>
      <c r="G113" s="197"/>
      <c r="H113" s="207"/>
      <c r="I113" s="197"/>
      <c r="J113" s="212"/>
      <c r="K113" s="212"/>
      <c r="L113" s="211"/>
      <c r="M113" s="211"/>
      <c r="N113" s="211"/>
      <c r="O113" s="211"/>
      <c r="P113" s="211"/>
      <c r="Q113" s="211"/>
      <c r="R113" s="211"/>
      <c r="S113" s="197"/>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c r="BZ113" s="213"/>
      <c r="CA113" s="213"/>
      <c r="CB113" s="213"/>
      <c r="CC113" s="213"/>
      <c r="CD113" s="213"/>
      <c r="CE113" s="213"/>
      <c r="CF113" s="213"/>
      <c r="CG113" s="213"/>
      <c r="CH113" s="213"/>
      <c r="CI113" s="213"/>
      <c r="CJ113" s="213"/>
      <c r="CK113" s="213"/>
      <c r="CL113" s="213"/>
      <c r="CM113" s="213"/>
      <c r="CN113" s="213"/>
      <c r="CO113" s="213"/>
      <c r="CP113" s="213"/>
      <c r="CQ113" s="213"/>
      <c r="CR113" s="213"/>
      <c r="CS113" s="213"/>
      <c r="CT113" s="213"/>
      <c r="CU113" s="213"/>
      <c r="CV113" s="213"/>
      <c r="CW113" s="213"/>
      <c r="CX113" s="213"/>
      <c r="CY113" s="213"/>
      <c r="CZ113" s="213"/>
      <c r="DA113" s="213"/>
      <c r="DB113" s="213"/>
      <c r="DC113" s="213"/>
      <c r="DD113" s="213"/>
      <c r="DE113" s="213"/>
      <c r="DF113" s="213"/>
      <c r="DG113" s="213"/>
      <c r="DH113" s="213"/>
      <c r="DI113" s="213"/>
      <c r="DJ113" s="213"/>
      <c r="DK113" s="213"/>
      <c r="DL113" s="213"/>
      <c r="DM113" s="213"/>
      <c r="DN113" s="213"/>
      <c r="DO113" s="213"/>
      <c r="DP113" s="213"/>
      <c r="DQ113" s="213"/>
      <c r="DR113" s="213"/>
      <c r="DS113" s="213"/>
      <c r="DT113" s="213"/>
      <c r="DU113" s="213"/>
      <c r="DV113" s="213"/>
      <c r="DW113" s="213"/>
      <c r="DX113" s="213"/>
      <c r="DY113" s="213"/>
      <c r="DZ113" s="213"/>
      <c r="EA113" s="213"/>
      <c r="EB113" s="213"/>
      <c r="EC113" s="213"/>
      <c r="ED113" s="213"/>
      <c r="EE113" s="213"/>
      <c r="EF113" s="213"/>
      <c r="EG113" s="213"/>
      <c r="EH113" s="213"/>
      <c r="EI113" s="213"/>
      <c r="EJ113" s="213"/>
      <c r="EK113" s="213"/>
      <c r="EL113" s="213"/>
      <c r="EM113" s="213"/>
      <c r="EN113" s="213"/>
      <c r="EO113" s="213"/>
      <c r="EP113" s="213"/>
      <c r="EQ113" s="213"/>
      <c r="ER113" s="213"/>
      <c r="ES113" s="213"/>
      <c r="ET113" s="213"/>
      <c r="EU113" s="213"/>
      <c r="EV113" s="213"/>
      <c r="EW113" s="213"/>
      <c r="EX113" s="213"/>
      <c r="EY113" s="213"/>
      <c r="EZ113" s="213"/>
      <c r="FA113" s="213"/>
      <c r="FB113" s="213"/>
      <c r="FC113" s="213"/>
      <c r="FD113" s="213"/>
      <c r="FE113" s="213"/>
      <c r="FF113" s="213"/>
      <c r="FG113" s="213"/>
      <c r="FH113" s="213"/>
      <c r="FI113" s="213"/>
      <c r="FJ113" s="213"/>
      <c r="FK113" s="213"/>
      <c r="FL113" s="213"/>
      <c r="FM113" s="213"/>
      <c r="FN113" s="213"/>
      <c r="FO113" s="213"/>
      <c r="FP113" s="213"/>
      <c r="FQ113" s="213"/>
      <c r="FR113" s="213"/>
      <c r="FS113" s="213"/>
      <c r="FT113" s="213"/>
      <c r="FU113" s="213"/>
      <c r="FV113" s="213"/>
      <c r="FW113" s="213"/>
      <c r="FX113" s="213"/>
      <c r="FY113" s="213"/>
      <c r="FZ113" s="213"/>
      <c r="GA113" s="213"/>
      <c r="GB113" s="213"/>
      <c r="GC113" s="213"/>
      <c r="GD113" s="213"/>
      <c r="GE113" s="213"/>
      <c r="GF113" s="213"/>
      <c r="GG113" s="213"/>
      <c r="GH113" s="213"/>
      <c r="GI113" s="213"/>
      <c r="GJ113" s="213"/>
      <c r="GK113" s="213"/>
      <c r="GL113" s="213"/>
      <c r="GM113" s="213"/>
      <c r="GN113" s="213"/>
      <c r="GO113" s="213"/>
      <c r="GP113" s="213"/>
      <c r="GQ113" s="213"/>
      <c r="GR113" s="213"/>
      <c r="GS113" s="213"/>
      <c r="GT113" s="213"/>
      <c r="GU113" s="213"/>
      <c r="GV113" s="213"/>
      <c r="GW113" s="213"/>
      <c r="GX113" s="213"/>
      <c r="GY113" s="213"/>
      <c r="GZ113" s="213"/>
      <c r="HA113" s="213"/>
      <c r="HB113" s="213"/>
      <c r="HC113" s="213"/>
      <c r="HD113" s="213"/>
      <c r="HE113" s="213"/>
      <c r="HF113" s="213"/>
      <c r="HG113" s="213"/>
      <c r="HH113" s="213"/>
      <c r="HI113" s="213"/>
      <c r="HJ113" s="213"/>
      <c r="HK113" s="213"/>
      <c r="HL113" s="213"/>
      <c r="HM113" s="213"/>
      <c r="HN113" s="213"/>
      <c r="HO113" s="213"/>
      <c r="HP113" s="213"/>
      <c r="HQ113" s="213"/>
      <c r="HR113" s="213"/>
      <c r="HS113" s="213"/>
      <c r="HT113" s="213"/>
      <c r="HU113" s="213"/>
      <c r="HV113" s="213"/>
      <c r="HW113" s="213"/>
      <c r="HX113" s="213"/>
      <c r="HY113" s="213"/>
      <c r="HZ113" s="213"/>
      <c r="IA113" s="213"/>
      <c r="IB113" s="213"/>
      <c r="IC113" s="213"/>
      <c r="ID113" s="213"/>
      <c r="IE113" s="213"/>
      <c r="IF113" s="213"/>
      <c r="IG113" s="213"/>
      <c r="IH113" s="213"/>
      <c r="II113" s="213"/>
      <c r="IJ113" s="213"/>
      <c r="IK113" s="213"/>
      <c r="IL113" s="213"/>
      <c r="IM113" s="213"/>
      <c r="IN113" s="213"/>
      <c r="IO113" s="213"/>
      <c r="IP113" s="213"/>
      <c r="IQ113" s="213"/>
      <c r="IR113" s="213"/>
      <c r="IS113" s="213"/>
      <c r="IT113" s="213"/>
      <c r="IU113" s="213"/>
      <c r="IV113" s="213"/>
    </row>
    <row r="114" s="215" customFormat="1" ht="30" customHeight="1" spans="1:256">
      <c r="A114" s="44">
        <v>110</v>
      </c>
      <c r="B114" s="207" t="s">
        <v>570</v>
      </c>
      <c r="C114" s="197">
        <f>C115+C120+C124+C125+C126+C127</f>
        <v>1</v>
      </c>
      <c r="D114" s="197"/>
      <c r="E114" s="197"/>
      <c r="F114" s="197"/>
      <c r="G114" s="197"/>
      <c r="H114" s="197"/>
      <c r="I114" s="197"/>
      <c r="J114" s="197">
        <f t="shared" ref="D114:Q114" si="31">J115+J120+J124+J125+J126+J127</f>
        <v>1200</v>
      </c>
      <c r="K114" s="197">
        <f t="shared" si="31"/>
        <v>1200</v>
      </c>
      <c r="L114" s="211">
        <f t="shared" si="31"/>
        <v>360</v>
      </c>
      <c r="M114" s="211">
        <f t="shared" si="31"/>
        <v>360</v>
      </c>
      <c r="N114" s="211">
        <f t="shared" si="31"/>
        <v>0</v>
      </c>
      <c r="O114" s="211">
        <f t="shared" si="31"/>
        <v>0</v>
      </c>
      <c r="P114" s="211">
        <f t="shared" si="31"/>
        <v>0</v>
      </c>
      <c r="Q114" s="211">
        <f t="shared" si="31"/>
        <v>0</v>
      </c>
      <c r="R114" s="211"/>
      <c r="S114" s="197"/>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c r="BZ114" s="213"/>
      <c r="CA114" s="213"/>
      <c r="CB114" s="213"/>
      <c r="CC114" s="213"/>
      <c r="CD114" s="213"/>
      <c r="CE114" s="213"/>
      <c r="CF114" s="213"/>
      <c r="CG114" s="213"/>
      <c r="CH114" s="213"/>
      <c r="CI114" s="213"/>
      <c r="CJ114" s="213"/>
      <c r="CK114" s="213"/>
      <c r="CL114" s="213"/>
      <c r="CM114" s="213"/>
      <c r="CN114" s="213"/>
      <c r="CO114" s="213"/>
      <c r="CP114" s="213"/>
      <c r="CQ114" s="213"/>
      <c r="CR114" s="213"/>
      <c r="CS114" s="213"/>
      <c r="CT114" s="213"/>
      <c r="CU114" s="213"/>
      <c r="CV114" s="213"/>
      <c r="CW114" s="213"/>
      <c r="CX114" s="213"/>
      <c r="CY114" s="213"/>
      <c r="CZ114" s="213"/>
      <c r="DA114" s="213"/>
      <c r="DB114" s="213"/>
      <c r="DC114" s="213"/>
      <c r="DD114" s="213"/>
      <c r="DE114" s="213"/>
      <c r="DF114" s="213"/>
      <c r="DG114" s="213"/>
      <c r="DH114" s="213"/>
      <c r="DI114" s="213"/>
      <c r="DJ114" s="213"/>
      <c r="DK114" s="213"/>
      <c r="DL114" s="213"/>
      <c r="DM114" s="213"/>
      <c r="DN114" s="213"/>
      <c r="DO114" s="213"/>
      <c r="DP114" s="213"/>
      <c r="DQ114" s="213"/>
      <c r="DR114" s="213"/>
      <c r="DS114" s="213"/>
      <c r="DT114" s="213"/>
      <c r="DU114" s="213"/>
      <c r="DV114" s="213"/>
      <c r="DW114" s="213"/>
      <c r="DX114" s="213"/>
      <c r="DY114" s="213"/>
      <c r="DZ114" s="213"/>
      <c r="EA114" s="213"/>
      <c r="EB114" s="213"/>
      <c r="EC114" s="213"/>
      <c r="ED114" s="213"/>
      <c r="EE114" s="213"/>
      <c r="EF114" s="213"/>
      <c r="EG114" s="213"/>
      <c r="EH114" s="213"/>
      <c r="EI114" s="213"/>
      <c r="EJ114" s="213"/>
      <c r="EK114" s="213"/>
      <c r="EL114" s="213"/>
      <c r="EM114" s="213"/>
      <c r="EN114" s="213"/>
      <c r="EO114" s="213"/>
      <c r="EP114" s="213"/>
      <c r="EQ114" s="213"/>
      <c r="ER114" s="213"/>
      <c r="ES114" s="213"/>
      <c r="ET114" s="213"/>
      <c r="EU114" s="213"/>
      <c r="EV114" s="213"/>
      <c r="EW114" s="213"/>
      <c r="EX114" s="213"/>
      <c r="EY114" s="213"/>
      <c r="EZ114" s="213"/>
      <c r="FA114" s="213"/>
      <c r="FB114" s="213"/>
      <c r="FC114" s="213"/>
      <c r="FD114" s="213"/>
      <c r="FE114" s="213"/>
      <c r="FF114" s="213"/>
      <c r="FG114" s="213"/>
      <c r="FH114" s="213"/>
      <c r="FI114" s="213"/>
      <c r="FJ114" s="213"/>
      <c r="FK114" s="213"/>
      <c r="FL114" s="213"/>
      <c r="FM114" s="213"/>
      <c r="FN114" s="213"/>
      <c r="FO114" s="213"/>
      <c r="FP114" s="213"/>
      <c r="FQ114" s="213"/>
      <c r="FR114" s="213"/>
      <c r="FS114" s="213"/>
      <c r="FT114" s="213"/>
      <c r="FU114" s="213"/>
      <c r="FV114" s="213"/>
      <c r="FW114" s="213"/>
      <c r="FX114" s="213"/>
      <c r="FY114" s="213"/>
      <c r="FZ114" s="213"/>
      <c r="GA114" s="213"/>
      <c r="GB114" s="213"/>
      <c r="GC114" s="213"/>
      <c r="GD114" s="213"/>
      <c r="GE114" s="213"/>
      <c r="GF114" s="213"/>
      <c r="GG114" s="213"/>
      <c r="GH114" s="213"/>
      <c r="GI114" s="213"/>
      <c r="GJ114" s="213"/>
      <c r="GK114" s="213"/>
      <c r="GL114" s="213"/>
      <c r="GM114" s="213"/>
      <c r="GN114" s="213"/>
      <c r="GO114" s="213"/>
      <c r="GP114" s="213"/>
      <c r="GQ114" s="213"/>
      <c r="GR114" s="213"/>
      <c r="GS114" s="213"/>
      <c r="GT114" s="213"/>
      <c r="GU114" s="213"/>
      <c r="GV114" s="213"/>
      <c r="GW114" s="213"/>
      <c r="GX114" s="213"/>
      <c r="GY114" s="213"/>
      <c r="GZ114" s="213"/>
      <c r="HA114" s="213"/>
      <c r="HB114" s="213"/>
      <c r="HC114" s="213"/>
      <c r="HD114" s="213"/>
      <c r="HE114" s="213"/>
      <c r="HF114" s="213"/>
      <c r="HG114" s="213"/>
      <c r="HH114" s="213"/>
      <c r="HI114" s="213"/>
      <c r="HJ114" s="213"/>
      <c r="HK114" s="213"/>
      <c r="HL114" s="213"/>
      <c r="HM114" s="213"/>
      <c r="HN114" s="213"/>
      <c r="HO114" s="213"/>
      <c r="HP114" s="213"/>
      <c r="HQ114" s="213"/>
      <c r="HR114" s="213"/>
      <c r="HS114" s="213"/>
      <c r="HT114" s="213"/>
      <c r="HU114" s="213"/>
      <c r="HV114" s="213"/>
      <c r="HW114" s="213"/>
      <c r="HX114" s="213"/>
      <c r="HY114" s="213"/>
      <c r="HZ114" s="213"/>
      <c r="IA114" s="213"/>
      <c r="IB114" s="213"/>
      <c r="IC114" s="213"/>
      <c r="ID114" s="213"/>
      <c r="IE114" s="213"/>
      <c r="IF114" s="213"/>
      <c r="IG114" s="213"/>
      <c r="IH114" s="213"/>
      <c r="II114" s="213"/>
      <c r="IJ114" s="213"/>
      <c r="IK114" s="213"/>
      <c r="IL114" s="213"/>
      <c r="IM114" s="213"/>
      <c r="IN114" s="213"/>
      <c r="IO114" s="213"/>
      <c r="IP114" s="213"/>
      <c r="IQ114" s="213"/>
      <c r="IR114" s="213"/>
      <c r="IS114" s="213"/>
      <c r="IT114" s="213"/>
      <c r="IU114" s="213"/>
      <c r="IV114" s="213"/>
    </row>
    <row r="115" s="213" customFormat="1" ht="30" customHeight="1" spans="1:19">
      <c r="A115" s="44">
        <v>111</v>
      </c>
      <c r="B115" s="207" t="s">
        <v>571</v>
      </c>
      <c r="C115" s="197">
        <f>C116+C118+C119</f>
        <v>1</v>
      </c>
      <c r="D115" s="197"/>
      <c r="E115" s="197"/>
      <c r="F115" s="197"/>
      <c r="G115" s="197"/>
      <c r="H115" s="197"/>
      <c r="I115" s="197"/>
      <c r="J115" s="197">
        <f t="shared" ref="D115:Q115" si="32">J116+J118+J119</f>
        <v>1200</v>
      </c>
      <c r="K115" s="197">
        <f t="shared" si="32"/>
        <v>1200</v>
      </c>
      <c r="L115" s="211">
        <f t="shared" si="32"/>
        <v>360</v>
      </c>
      <c r="M115" s="211">
        <f t="shared" si="32"/>
        <v>360</v>
      </c>
      <c r="N115" s="211">
        <f t="shared" si="32"/>
        <v>0</v>
      </c>
      <c r="O115" s="211">
        <f t="shared" si="32"/>
        <v>0</v>
      </c>
      <c r="P115" s="211">
        <f t="shared" si="32"/>
        <v>0</v>
      </c>
      <c r="Q115" s="211">
        <f t="shared" si="32"/>
        <v>0</v>
      </c>
      <c r="R115" s="211"/>
      <c r="S115" s="197"/>
    </row>
    <row r="116" s="213" customFormat="1" ht="30" customHeight="1" spans="1:19">
      <c r="A116" s="44">
        <v>112</v>
      </c>
      <c r="B116" s="207" t="s">
        <v>1050</v>
      </c>
      <c r="C116" s="197">
        <f>C117</f>
        <v>1</v>
      </c>
      <c r="D116" s="197"/>
      <c r="E116" s="197"/>
      <c r="F116" s="197" t="str">
        <f t="shared" ref="D116:Q116" si="33">F117</f>
        <v>人次</v>
      </c>
      <c r="G116" s="197">
        <f t="shared" si="33"/>
        <v>1200</v>
      </c>
      <c r="H116" s="197"/>
      <c r="I116" s="197"/>
      <c r="J116" s="197">
        <f t="shared" si="33"/>
        <v>1200</v>
      </c>
      <c r="K116" s="197">
        <f t="shared" si="33"/>
        <v>1200</v>
      </c>
      <c r="L116" s="211">
        <f t="shared" si="33"/>
        <v>360</v>
      </c>
      <c r="M116" s="211">
        <f t="shared" si="33"/>
        <v>360</v>
      </c>
      <c r="N116" s="211">
        <f t="shared" si="33"/>
        <v>0</v>
      </c>
      <c r="O116" s="211">
        <f t="shared" si="33"/>
        <v>0</v>
      </c>
      <c r="P116" s="211">
        <f t="shared" si="33"/>
        <v>0</v>
      </c>
      <c r="Q116" s="211">
        <f t="shared" si="33"/>
        <v>0</v>
      </c>
      <c r="R116" s="211"/>
      <c r="S116" s="197"/>
    </row>
    <row r="117" s="5" customFormat="1" ht="30" customHeight="1" spans="1:19">
      <c r="A117" s="44">
        <v>113</v>
      </c>
      <c r="B117" s="52" t="s">
        <v>1336</v>
      </c>
      <c r="C117" s="51">
        <v>1</v>
      </c>
      <c r="D117" s="51" t="s">
        <v>265</v>
      </c>
      <c r="E117" s="51" t="s">
        <v>266</v>
      </c>
      <c r="F117" s="51" t="s">
        <v>272</v>
      </c>
      <c r="G117" s="51">
        <v>1200</v>
      </c>
      <c r="H117" s="50" t="s">
        <v>1247</v>
      </c>
      <c r="I117" s="84" t="s">
        <v>1253</v>
      </c>
      <c r="J117" s="51">
        <v>1200</v>
      </c>
      <c r="K117" s="51">
        <v>1200</v>
      </c>
      <c r="L117" s="85">
        <v>360</v>
      </c>
      <c r="M117" s="85">
        <v>360</v>
      </c>
      <c r="N117" s="85"/>
      <c r="O117" s="85"/>
      <c r="P117" s="85"/>
      <c r="Q117" s="85"/>
      <c r="R117" s="85" t="s">
        <v>1053</v>
      </c>
      <c r="S117" s="52"/>
    </row>
    <row r="118" s="213" customFormat="1" ht="30" customHeight="1" spans="1:19">
      <c r="A118" s="44">
        <v>114</v>
      </c>
      <c r="B118" s="207" t="s">
        <v>573</v>
      </c>
      <c r="C118" s="197"/>
      <c r="D118" s="207"/>
      <c r="E118" s="207"/>
      <c r="F118" s="197" t="s">
        <v>574</v>
      </c>
      <c r="G118" s="197"/>
      <c r="H118" s="207"/>
      <c r="I118" s="197"/>
      <c r="J118" s="212"/>
      <c r="K118" s="212"/>
      <c r="L118" s="211"/>
      <c r="M118" s="211"/>
      <c r="N118" s="211"/>
      <c r="O118" s="211"/>
      <c r="P118" s="211"/>
      <c r="Q118" s="211"/>
      <c r="R118" s="211"/>
      <c r="S118" s="197"/>
    </row>
    <row r="119" s="213" customFormat="1" ht="30" customHeight="1" spans="1:19">
      <c r="A119" s="44">
        <v>115</v>
      </c>
      <c r="B119" s="207" t="s">
        <v>575</v>
      </c>
      <c r="C119" s="197"/>
      <c r="D119" s="207"/>
      <c r="E119" s="207"/>
      <c r="F119" s="197" t="s">
        <v>574</v>
      </c>
      <c r="G119" s="197"/>
      <c r="H119" s="207"/>
      <c r="I119" s="197"/>
      <c r="J119" s="212"/>
      <c r="K119" s="212"/>
      <c r="L119" s="211"/>
      <c r="M119" s="211"/>
      <c r="N119" s="211"/>
      <c r="O119" s="211"/>
      <c r="P119" s="211"/>
      <c r="Q119" s="211"/>
      <c r="R119" s="211"/>
      <c r="S119" s="197"/>
    </row>
    <row r="120" s="213" customFormat="1" ht="30" customHeight="1" spans="1:19">
      <c r="A120" s="44">
        <v>116</v>
      </c>
      <c r="B120" s="207" t="s">
        <v>576</v>
      </c>
      <c r="C120" s="197">
        <f>C121+C122+C123</f>
        <v>0</v>
      </c>
      <c r="D120" s="197"/>
      <c r="E120" s="197"/>
      <c r="F120" s="197"/>
      <c r="G120" s="197"/>
      <c r="H120" s="197"/>
      <c r="I120" s="197"/>
      <c r="J120" s="197">
        <f t="shared" ref="D120:Q120" si="34">J121+J122+J123</f>
        <v>0</v>
      </c>
      <c r="K120" s="197">
        <f t="shared" si="34"/>
        <v>0</v>
      </c>
      <c r="L120" s="211">
        <f t="shared" si="34"/>
        <v>0</v>
      </c>
      <c r="M120" s="211">
        <f t="shared" si="34"/>
        <v>0</v>
      </c>
      <c r="N120" s="211">
        <f t="shared" si="34"/>
        <v>0</v>
      </c>
      <c r="O120" s="211">
        <f t="shared" si="34"/>
        <v>0</v>
      </c>
      <c r="P120" s="211">
        <f t="shared" si="34"/>
        <v>0</v>
      </c>
      <c r="Q120" s="211">
        <f t="shared" si="34"/>
        <v>0</v>
      </c>
      <c r="R120" s="211"/>
      <c r="S120" s="197"/>
    </row>
    <row r="121" s="213" customFormat="1" ht="30" customHeight="1" spans="1:19">
      <c r="A121" s="44">
        <v>117</v>
      </c>
      <c r="B121" s="207" t="s">
        <v>577</v>
      </c>
      <c r="C121" s="197">
        <v>0</v>
      </c>
      <c r="D121" s="197"/>
      <c r="E121" s="197"/>
      <c r="F121" s="197">
        <v>0</v>
      </c>
      <c r="G121" s="197">
        <v>0</v>
      </c>
      <c r="H121" s="197"/>
      <c r="I121" s="197"/>
      <c r="J121" s="197">
        <v>0</v>
      </c>
      <c r="K121" s="197">
        <v>0</v>
      </c>
      <c r="L121" s="211">
        <v>0</v>
      </c>
      <c r="M121" s="211">
        <v>0</v>
      </c>
      <c r="N121" s="211">
        <v>0</v>
      </c>
      <c r="O121" s="211">
        <v>0</v>
      </c>
      <c r="P121" s="211">
        <v>0</v>
      </c>
      <c r="Q121" s="211">
        <v>0</v>
      </c>
      <c r="R121" s="211"/>
      <c r="S121" s="197"/>
    </row>
    <row r="122" s="213" customFormat="1" ht="30" customHeight="1" spans="1:19">
      <c r="A122" s="44">
        <v>118</v>
      </c>
      <c r="B122" s="207" t="s">
        <v>578</v>
      </c>
      <c r="C122" s="197"/>
      <c r="D122" s="207"/>
      <c r="E122" s="207"/>
      <c r="F122" s="197" t="s">
        <v>185</v>
      </c>
      <c r="G122" s="197"/>
      <c r="H122" s="207"/>
      <c r="I122" s="212"/>
      <c r="J122" s="212"/>
      <c r="K122" s="212"/>
      <c r="L122" s="211"/>
      <c r="M122" s="211"/>
      <c r="N122" s="211"/>
      <c r="O122" s="211"/>
      <c r="P122" s="211"/>
      <c r="Q122" s="211"/>
      <c r="R122" s="211"/>
      <c r="S122" s="197"/>
    </row>
    <row r="123" s="213" customFormat="1" ht="30" customHeight="1" spans="1:19">
      <c r="A123" s="44">
        <v>119</v>
      </c>
      <c r="B123" s="207" t="s">
        <v>579</v>
      </c>
      <c r="C123" s="197"/>
      <c r="D123" s="207"/>
      <c r="E123" s="207"/>
      <c r="F123" s="197" t="s">
        <v>185</v>
      </c>
      <c r="G123" s="197"/>
      <c r="H123" s="207"/>
      <c r="I123" s="197"/>
      <c r="J123" s="212"/>
      <c r="K123" s="212"/>
      <c r="L123" s="211"/>
      <c r="M123" s="211"/>
      <c r="N123" s="211"/>
      <c r="O123" s="211"/>
      <c r="P123" s="211"/>
      <c r="Q123" s="211"/>
      <c r="R123" s="211"/>
      <c r="S123" s="197"/>
    </row>
    <row r="124" s="213" customFormat="1" ht="30" customHeight="1" spans="1:19">
      <c r="A124" s="44">
        <v>120</v>
      </c>
      <c r="B124" s="207" t="s">
        <v>580</v>
      </c>
      <c r="C124" s="197"/>
      <c r="D124" s="207"/>
      <c r="E124" s="207"/>
      <c r="F124" s="197" t="s">
        <v>185</v>
      </c>
      <c r="G124" s="197"/>
      <c r="H124" s="207"/>
      <c r="I124" s="197"/>
      <c r="J124" s="212"/>
      <c r="K124" s="212"/>
      <c r="L124" s="211"/>
      <c r="M124" s="211"/>
      <c r="N124" s="211"/>
      <c r="O124" s="211"/>
      <c r="P124" s="211"/>
      <c r="Q124" s="211"/>
      <c r="R124" s="211"/>
      <c r="S124" s="197"/>
    </row>
    <row r="125" s="213" customFormat="1" ht="30" customHeight="1" spans="1:19">
      <c r="A125" s="44">
        <v>121</v>
      </c>
      <c r="B125" s="207" t="s">
        <v>581</v>
      </c>
      <c r="C125" s="197"/>
      <c r="D125" s="207"/>
      <c r="E125" s="207"/>
      <c r="F125" s="197" t="s">
        <v>185</v>
      </c>
      <c r="G125" s="197"/>
      <c r="H125" s="207"/>
      <c r="I125" s="197"/>
      <c r="J125" s="212"/>
      <c r="K125" s="212"/>
      <c r="L125" s="211"/>
      <c r="M125" s="211"/>
      <c r="N125" s="211"/>
      <c r="O125" s="211"/>
      <c r="P125" s="211"/>
      <c r="Q125" s="211"/>
      <c r="R125" s="211"/>
      <c r="S125" s="197"/>
    </row>
    <row r="126" s="213" customFormat="1" ht="30" customHeight="1" spans="1:19">
      <c r="A126" s="44">
        <v>122</v>
      </c>
      <c r="B126" s="207" t="s">
        <v>582</v>
      </c>
      <c r="C126" s="197"/>
      <c r="D126" s="207"/>
      <c r="E126" s="207"/>
      <c r="F126" s="197" t="s">
        <v>141</v>
      </c>
      <c r="G126" s="197"/>
      <c r="H126" s="207"/>
      <c r="I126" s="197"/>
      <c r="J126" s="212"/>
      <c r="K126" s="212"/>
      <c r="L126" s="211"/>
      <c r="M126" s="211"/>
      <c r="N126" s="211"/>
      <c r="O126" s="211"/>
      <c r="P126" s="211"/>
      <c r="Q126" s="211"/>
      <c r="R126" s="211"/>
      <c r="S126" s="197"/>
    </row>
    <row r="127" s="213" customFormat="1" ht="30" customHeight="1" spans="1:19">
      <c r="A127" s="44">
        <v>123</v>
      </c>
      <c r="B127" s="207" t="s">
        <v>583</v>
      </c>
      <c r="C127" s="197"/>
      <c r="D127" s="207"/>
      <c r="E127" s="207"/>
      <c r="F127" s="197" t="s">
        <v>141</v>
      </c>
      <c r="G127" s="197"/>
      <c r="H127" s="207"/>
      <c r="I127" s="197"/>
      <c r="J127" s="212"/>
      <c r="K127" s="212"/>
      <c r="L127" s="211"/>
      <c r="M127" s="211"/>
      <c r="N127" s="211"/>
      <c r="O127" s="211"/>
      <c r="P127" s="211"/>
      <c r="Q127" s="211"/>
      <c r="R127" s="211"/>
      <c r="S127" s="197"/>
    </row>
    <row r="128" s="20" customFormat="1" spans="1:18">
      <c r="A128" s="209"/>
      <c r="B128" s="210"/>
      <c r="D128" s="183"/>
      <c r="E128" s="183"/>
      <c r="F128" s="179"/>
      <c r="G128" s="185"/>
      <c r="H128" s="183"/>
      <c r="I128" s="185"/>
      <c r="J128" s="186"/>
      <c r="K128" s="186"/>
      <c r="L128" s="187"/>
      <c r="M128" s="187"/>
      <c r="N128" s="187"/>
      <c r="O128" s="187"/>
      <c r="P128" s="187"/>
      <c r="Q128" s="187"/>
      <c r="R128" s="187"/>
    </row>
    <row r="129" s="20" customFormat="1" spans="1:18">
      <c r="A129" s="209"/>
      <c r="B129" s="210"/>
      <c r="D129" s="183"/>
      <c r="E129" s="183"/>
      <c r="F129" s="179"/>
      <c r="G129" s="185"/>
      <c r="H129" s="183"/>
      <c r="I129" s="185"/>
      <c r="J129" s="186"/>
      <c r="K129" s="186"/>
      <c r="L129" s="187"/>
      <c r="M129" s="187"/>
      <c r="N129" s="187"/>
      <c r="O129" s="187"/>
      <c r="P129" s="187"/>
      <c r="Q129" s="187"/>
      <c r="R129" s="187"/>
    </row>
    <row r="130" s="20" customFormat="1" spans="1:18">
      <c r="A130" s="209"/>
      <c r="B130" s="210"/>
      <c r="D130" s="183"/>
      <c r="E130" s="183"/>
      <c r="F130" s="179"/>
      <c r="G130" s="185"/>
      <c r="H130" s="183"/>
      <c r="I130" s="185"/>
      <c r="J130" s="186"/>
      <c r="K130" s="186"/>
      <c r="L130" s="187"/>
      <c r="M130" s="187"/>
      <c r="N130" s="187"/>
      <c r="O130" s="187"/>
      <c r="P130" s="187"/>
      <c r="Q130" s="187"/>
      <c r="R130" s="187"/>
    </row>
  </sheetData>
  <mergeCells count="12">
    <mergeCell ref="A1:S1"/>
    <mergeCell ref="D2:E2"/>
    <mergeCell ref="F2:H2"/>
    <mergeCell ref="J2:K2"/>
    <mergeCell ref="M2:Q2"/>
    <mergeCell ref="A2:A3"/>
    <mergeCell ref="B2:B3"/>
    <mergeCell ref="C2:C3"/>
    <mergeCell ref="I2:I3"/>
    <mergeCell ref="L2:L3"/>
    <mergeCell ref="R2:R3"/>
    <mergeCell ref="S2:S3"/>
  </mergeCells>
  <dataValidations count="1">
    <dataValidation allowBlank="1" showInputMessage="1" showErrorMessage="1" sqref="A1"/>
  </dataValidations>
  <pageMargins left="0.432638888888889" right="0.511805555555556" top="1" bottom="1" header="0.5" footer="0.5"/>
  <pageSetup paperSize="9" scale="55"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24"/>
  <sheetViews>
    <sheetView zoomScale="55" zoomScaleNormal="55" workbookViewId="0">
      <pane ySplit="4" topLeftCell="A5" activePane="bottomLeft" state="frozen"/>
      <selection/>
      <selection pane="bottomLeft" activeCell="K25" sqref="K25"/>
    </sheetView>
  </sheetViews>
  <sheetFormatPr defaultColWidth="9" defaultRowHeight="15"/>
  <cols>
    <col min="1" max="1" width="5.46666666666667" style="20" customWidth="1"/>
    <col min="2" max="2" width="25.25" style="182" customWidth="1"/>
    <col min="3" max="3" width="7.18333333333333" style="20" customWidth="1"/>
    <col min="4" max="4" width="17.375" style="183" customWidth="1"/>
    <col min="5" max="5" width="20.625" style="184" customWidth="1"/>
    <col min="6" max="6" width="6.71666666666667" style="185" customWidth="1"/>
    <col min="7" max="7" width="9.375" style="185" customWidth="1"/>
    <col min="8" max="8" width="82.4916666666667" style="183" customWidth="1"/>
    <col min="9" max="9" width="5.875" style="185" customWidth="1"/>
    <col min="10" max="10" width="7" style="186" customWidth="1"/>
    <col min="11" max="11" width="9.05833333333333" style="186" customWidth="1"/>
    <col min="12" max="12" width="12.1833333333333" style="187" customWidth="1"/>
    <col min="13" max="13" width="11.0916666666667" style="187" customWidth="1"/>
    <col min="14" max="14" width="9" style="187" customWidth="1"/>
    <col min="15" max="15" width="12.1833333333333" style="187" customWidth="1"/>
    <col min="16" max="16" width="12.0333333333333" style="187" customWidth="1"/>
    <col min="17" max="17" width="8.125" style="187" customWidth="1"/>
    <col min="18" max="18" width="13.5" style="187" customWidth="1"/>
    <col min="19" max="19" width="5.5" style="20" customWidth="1"/>
    <col min="20" max="16384" width="9" style="20"/>
  </cols>
  <sheetData>
    <row r="1" s="31" customFormat="1" ht="28" customHeight="1" spans="1:19">
      <c r="A1" s="188" t="s">
        <v>1337</v>
      </c>
      <c r="B1" s="189"/>
      <c r="C1" s="188"/>
      <c r="D1" s="189"/>
      <c r="E1" s="190"/>
      <c r="F1" s="188"/>
      <c r="G1" s="188"/>
      <c r="H1" s="189"/>
      <c r="I1" s="188"/>
      <c r="J1" s="188"/>
      <c r="K1" s="188"/>
      <c r="L1" s="199"/>
      <c r="M1" s="199"/>
      <c r="N1" s="199"/>
      <c r="O1" s="199"/>
      <c r="P1" s="199"/>
      <c r="Q1" s="199"/>
      <c r="R1" s="188"/>
      <c r="S1" s="188"/>
    </row>
    <row r="2" s="179" customFormat="1" ht="24" customHeight="1" spans="1:19">
      <c r="A2" s="191" t="s">
        <v>585</v>
      </c>
      <c r="B2" s="191" t="s">
        <v>586</v>
      </c>
      <c r="C2" s="191" t="s">
        <v>587</v>
      </c>
      <c r="D2" s="192" t="s">
        <v>4</v>
      </c>
      <c r="E2" s="193"/>
      <c r="F2" s="191" t="s">
        <v>588</v>
      </c>
      <c r="G2" s="191"/>
      <c r="H2" s="194"/>
      <c r="I2" s="200" t="s">
        <v>589</v>
      </c>
      <c r="J2" s="201" t="s">
        <v>590</v>
      </c>
      <c r="K2" s="201"/>
      <c r="L2" s="202" t="s">
        <v>591</v>
      </c>
      <c r="M2" s="202" t="s">
        <v>592</v>
      </c>
      <c r="N2" s="202"/>
      <c r="O2" s="202"/>
      <c r="P2" s="202"/>
      <c r="Q2" s="202"/>
      <c r="R2" s="205" t="s">
        <v>593</v>
      </c>
      <c r="S2" s="191" t="s">
        <v>594</v>
      </c>
    </row>
    <row r="3" s="179" customFormat="1" ht="52" customHeight="1" spans="1:19">
      <c r="A3" s="191"/>
      <c r="B3" s="191"/>
      <c r="C3" s="191"/>
      <c r="D3" s="191" t="s">
        <v>12</v>
      </c>
      <c r="E3" s="195" t="s">
        <v>13</v>
      </c>
      <c r="F3" s="191" t="s">
        <v>595</v>
      </c>
      <c r="G3" s="191" t="s">
        <v>596</v>
      </c>
      <c r="H3" s="194" t="s">
        <v>597</v>
      </c>
      <c r="I3" s="203"/>
      <c r="J3" s="201" t="s">
        <v>598</v>
      </c>
      <c r="K3" s="201" t="s">
        <v>286</v>
      </c>
      <c r="L3" s="202"/>
      <c r="M3" s="204" t="s">
        <v>599</v>
      </c>
      <c r="N3" s="204" t="s">
        <v>600</v>
      </c>
      <c r="O3" s="204" t="s">
        <v>601</v>
      </c>
      <c r="P3" s="204" t="s">
        <v>602</v>
      </c>
      <c r="Q3" s="204" t="s">
        <v>603</v>
      </c>
      <c r="R3" s="206"/>
      <c r="S3" s="191"/>
    </row>
    <row r="4" s="1" customFormat="1" ht="40" customHeight="1" spans="1:19">
      <c r="A4" s="44">
        <v>0</v>
      </c>
      <c r="B4" s="196" t="s">
        <v>604</v>
      </c>
      <c r="C4" s="44">
        <f>C5+C60+C68+C77+C87+C108</f>
        <v>133</v>
      </c>
      <c r="D4" s="44"/>
      <c r="E4" s="46"/>
      <c r="F4" s="44"/>
      <c r="G4" s="44"/>
      <c r="H4" s="44"/>
      <c r="I4" s="44"/>
      <c r="J4" s="44">
        <f t="shared" ref="D4:Q4" si="0">J5+J60+J68+J77+J87+J108</f>
        <v>32903</v>
      </c>
      <c r="K4" s="44">
        <f t="shared" si="0"/>
        <v>96932</v>
      </c>
      <c r="L4" s="82">
        <f t="shared" si="0"/>
        <v>13615</v>
      </c>
      <c r="M4" s="82">
        <f t="shared" si="0"/>
        <v>3634</v>
      </c>
      <c r="N4" s="82">
        <f t="shared" si="0"/>
        <v>0</v>
      </c>
      <c r="O4" s="82">
        <f t="shared" si="0"/>
        <v>9981</v>
      </c>
      <c r="P4" s="82">
        <f t="shared" si="0"/>
        <v>0</v>
      </c>
      <c r="Q4" s="82">
        <f t="shared" si="0"/>
        <v>0</v>
      </c>
      <c r="R4" s="82"/>
      <c r="S4" s="44"/>
    </row>
    <row r="5" s="180" customFormat="1" ht="26" customHeight="1" spans="1:256">
      <c r="A5" s="44">
        <v>1</v>
      </c>
      <c r="B5" s="46" t="s">
        <v>25</v>
      </c>
      <c r="C5" s="44">
        <f>C6+C30+C42+C51+C55+C57</f>
        <v>83</v>
      </c>
      <c r="D5" s="44"/>
      <c r="E5" s="46"/>
      <c r="F5" s="44"/>
      <c r="G5" s="44"/>
      <c r="H5" s="44"/>
      <c r="I5" s="44"/>
      <c r="J5" s="44">
        <f t="shared" ref="D5:Q5" si="1">J6+J30+J42+J51+J55+J57</f>
        <v>20007</v>
      </c>
      <c r="K5" s="44">
        <f t="shared" si="1"/>
        <v>69112</v>
      </c>
      <c r="L5" s="82">
        <f t="shared" si="1"/>
        <v>7195</v>
      </c>
      <c r="M5" s="82">
        <f t="shared" si="1"/>
        <v>1179</v>
      </c>
      <c r="N5" s="82">
        <f t="shared" si="1"/>
        <v>0</v>
      </c>
      <c r="O5" s="82">
        <f t="shared" si="1"/>
        <v>6016</v>
      </c>
      <c r="P5" s="82">
        <f t="shared" si="1"/>
        <v>0</v>
      </c>
      <c r="Q5" s="82">
        <f t="shared" si="1"/>
        <v>0</v>
      </c>
      <c r="R5" s="82"/>
      <c r="S5" s="44"/>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1" customFormat="1" ht="60" customHeight="1" spans="1:19">
      <c r="A6" s="44">
        <v>2</v>
      </c>
      <c r="B6" s="196" t="s">
        <v>27</v>
      </c>
      <c r="C6" s="44">
        <f>C7+C9+C23+C27</f>
        <v>41</v>
      </c>
      <c r="D6" s="44">
        <f t="shared" ref="D6:I6" si="2">D7+D9+D23+D27</f>
        <v>0</v>
      </c>
      <c r="E6" s="46">
        <f t="shared" si="2"/>
        <v>0</v>
      </c>
      <c r="F6" s="44" t="s">
        <v>28</v>
      </c>
      <c r="G6" s="44">
        <f t="shared" si="2"/>
        <v>1.93</v>
      </c>
      <c r="H6" s="44"/>
      <c r="I6" s="44"/>
      <c r="J6" s="44">
        <f t="shared" ref="D6:Q6" si="3">J7+J9+J23+J27</f>
        <v>13290</v>
      </c>
      <c r="K6" s="44">
        <f t="shared" si="3"/>
        <v>44549</v>
      </c>
      <c r="L6" s="82">
        <f t="shared" si="3"/>
        <v>5199</v>
      </c>
      <c r="M6" s="82">
        <f t="shared" si="3"/>
        <v>484</v>
      </c>
      <c r="N6" s="82">
        <f t="shared" si="3"/>
        <v>0</v>
      </c>
      <c r="O6" s="82">
        <f t="shared" si="3"/>
        <v>4715</v>
      </c>
      <c r="P6" s="82">
        <f t="shared" si="3"/>
        <v>0</v>
      </c>
      <c r="Q6" s="82">
        <f t="shared" si="3"/>
        <v>0</v>
      </c>
      <c r="R6" s="82"/>
      <c r="S6" s="44"/>
    </row>
    <row r="7" s="1" customFormat="1" ht="39" customHeight="1" spans="1:19">
      <c r="A7" s="44">
        <v>3</v>
      </c>
      <c r="B7" s="196" t="s">
        <v>605</v>
      </c>
      <c r="C7" s="44">
        <f>C8</f>
        <v>1</v>
      </c>
      <c r="D7" s="44"/>
      <c r="E7" s="46"/>
      <c r="F7" s="44" t="str">
        <f t="shared" ref="D7:Q7" si="4">F8</f>
        <v>万亩</v>
      </c>
      <c r="G7" s="44">
        <f t="shared" si="4"/>
        <v>0.1</v>
      </c>
      <c r="H7" s="44"/>
      <c r="I7" s="44"/>
      <c r="J7" s="44">
        <f t="shared" si="4"/>
        <v>676</v>
      </c>
      <c r="K7" s="44">
        <f t="shared" si="4"/>
        <v>2278</v>
      </c>
      <c r="L7" s="82">
        <f t="shared" si="4"/>
        <v>200</v>
      </c>
      <c r="M7" s="82">
        <f t="shared" si="4"/>
        <v>0</v>
      </c>
      <c r="N7" s="82">
        <f t="shared" si="4"/>
        <v>0</v>
      </c>
      <c r="O7" s="82">
        <f t="shared" si="4"/>
        <v>200</v>
      </c>
      <c r="P7" s="82">
        <f t="shared" si="4"/>
        <v>0</v>
      </c>
      <c r="Q7" s="82">
        <f t="shared" si="4"/>
        <v>0</v>
      </c>
      <c r="R7" s="82"/>
      <c r="S7" s="44"/>
    </row>
    <row r="8" s="6" customFormat="1" ht="39" customHeight="1" spans="1:19">
      <c r="A8" s="44">
        <v>4</v>
      </c>
      <c r="B8" s="48" t="s">
        <v>1338</v>
      </c>
      <c r="C8" s="49">
        <v>1</v>
      </c>
      <c r="D8" s="48" t="s">
        <v>123</v>
      </c>
      <c r="E8" s="55" t="s">
        <v>1339</v>
      </c>
      <c r="F8" s="49" t="s">
        <v>28</v>
      </c>
      <c r="G8" s="49">
        <v>0.1</v>
      </c>
      <c r="H8" s="48" t="s">
        <v>1340</v>
      </c>
      <c r="I8" s="49" t="s">
        <v>1341</v>
      </c>
      <c r="J8" s="92">
        <v>676</v>
      </c>
      <c r="K8" s="92">
        <v>2278</v>
      </c>
      <c r="L8" s="83">
        <v>200</v>
      </c>
      <c r="M8" s="93"/>
      <c r="N8" s="83"/>
      <c r="O8" s="83">
        <v>200</v>
      </c>
      <c r="P8" s="83"/>
      <c r="Q8" s="83"/>
      <c r="R8" s="83" t="s">
        <v>59</v>
      </c>
      <c r="S8" s="49"/>
    </row>
    <row r="9" s="1" customFormat="1" ht="36" customHeight="1" spans="1:19">
      <c r="A9" s="44">
        <v>5</v>
      </c>
      <c r="B9" s="196" t="s">
        <v>639</v>
      </c>
      <c r="C9" s="44">
        <f>SUM(C10:C22)</f>
        <v>13</v>
      </c>
      <c r="D9" s="44"/>
      <c r="E9" s="46"/>
      <c r="F9" s="44" t="s">
        <v>28</v>
      </c>
      <c r="G9" s="44">
        <f t="shared" ref="D9:Q9" si="5">SUM(G10:G22)</f>
        <v>1.21</v>
      </c>
      <c r="H9" s="44"/>
      <c r="I9" s="44"/>
      <c r="J9" s="44">
        <f t="shared" si="5"/>
        <v>11067</v>
      </c>
      <c r="K9" s="44">
        <f t="shared" si="5"/>
        <v>36333</v>
      </c>
      <c r="L9" s="82">
        <f t="shared" si="5"/>
        <v>4469</v>
      </c>
      <c r="M9" s="82">
        <f t="shared" si="5"/>
        <v>354</v>
      </c>
      <c r="N9" s="82">
        <f t="shared" si="5"/>
        <v>0</v>
      </c>
      <c r="O9" s="82">
        <f t="shared" si="5"/>
        <v>4115</v>
      </c>
      <c r="P9" s="82">
        <f t="shared" si="5"/>
        <v>0</v>
      </c>
      <c r="Q9" s="82">
        <f t="shared" si="5"/>
        <v>0</v>
      </c>
      <c r="R9" s="82"/>
      <c r="S9" s="44"/>
    </row>
    <row r="10" s="6" customFormat="1" ht="25" customHeight="1" spans="1:19">
      <c r="A10" s="44">
        <v>6</v>
      </c>
      <c r="B10" s="107" t="s">
        <v>1342</v>
      </c>
      <c r="C10" s="49">
        <v>1</v>
      </c>
      <c r="D10" s="48" t="s">
        <v>67</v>
      </c>
      <c r="E10" s="55" t="s">
        <v>632</v>
      </c>
      <c r="F10" s="49" t="s">
        <v>28</v>
      </c>
      <c r="G10" s="49">
        <v>0.05</v>
      </c>
      <c r="H10" s="48" t="s">
        <v>1343</v>
      </c>
      <c r="I10" s="49" t="s">
        <v>1341</v>
      </c>
      <c r="J10" s="109">
        <v>4000</v>
      </c>
      <c r="K10" s="109">
        <v>1850</v>
      </c>
      <c r="L10" s="83">
        <v>50</v>
      </c>
      <c r="M10" s="83"/>
      <c r="N10" s="83"/>
      <c r="O10" s="83">
        <v>50</v>
      </c>
      <c r="P10" s="83"/>
      <c r="Q10" s="83"/>
      <c r="R10" s="83" t="s">
        <v>59</v>
      </c>
      <c r="S10" s="49"/>
    </row>
    <row r="11" s="6" customFormat="1" ht="25" customHeight="1" spans="1:19">
      <c r="A11" s="44">
        <v>7</v>
      </c>
      <c r="B11" s="107" t="s">
        <v>1344</v>
      </c>
      <c r="C11" s="49">
        <v>1</v>
      </c>
      <c r="D11" s="48" t="s">
        <v>67</v>
      </c>
      <c r="E11" s="55" t="s">
        <v>632</v>
      </c>
      <c r="F11" s="49" t="s">
        <v>28</v>
      </c>
      <c r="G11" s="49">
        <v>0.1</v>
      </c>
      <c r="H11" s="48" t="s">
        <v>1345</v>
      </c>
      <c r="I11" s="49" t="s">
        <v>1341</v>
      </c>
      <c r="J11" s="109">
        <v>4000</v>
      </c>
      <c r="K11" s="109">
        <v>21000</v>
      </c>
      <c r="L11" s="110">
        <v>60</v>
      </c>
      <c r="M11" s="83"/>
      <c r="N11" s="83"/>
      <c r="O11" s="110">
        <v>60</v>
      </c>
      <c r="P11" s="83"/>
      <c r="Q11" s="83"/>
      <c r="R11" s="83" t="s">
        <v>59</v>
      </c>
      <c r="S11" s="49"/>
    </row>
    <row r="12" s="4" customFormat="1" ht="25" customHeight="1" spans="1:256">
      <c r="A12" s="44">
        <v>8</v>
      </c>
      <c r="B12" s="48" t="s">
        <v>702</v>
      </c>
      <c r="C12" s="49">
        <v>1</v>
      </c>
      <c r="D12" s="48" t="s">
        <v>41</v>
      </c>
      <c r="E12" s="55" t="s">
        <v>1346</v>
      </c>
      <c r="F12" s="49" t="s">
        <v>28</v>
      </c>
      <c r="G12" s="49">
        <v>0.05</v>
      </c>
      <c r="H12" s="48" t="s">
        <v>1347</v>
      </c>
      <c r="I12" s="49" t="s">
        <v>1341</v>
      </c>
      <c r="J12" s="92">
        <v>25</v>
      </c>
      <c r="K12" s="92">
        <v>87</v>
      </c>
      <c r="L12" s="83">
        <v>390</v>
      </c>
      <c r="M12" s="83"/>
      <c r="N12" s="83"/>
      <c r="O12" s="83">
        <v>390</v>
      </c>
      <c r="P12" s="83"/>
      <c r="Q12" s="83"/>
      <c r="R12" s="83" t="s">
        <v>79</v>
      </c>
      <c r="S12" s="49"/>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row>
    <row r="13" s="4" customFormat="1" ht="25" customHeight="1" spans="1:256">
      <c r="A13" s="44">
        <v>9</v>
      </c>
      <c r="B13" s="48" t="s">
        <v>704</v>
      </c>
      <c r="C13" s="49">
        <v>1</v>
      </c>
      <c r="D13" s="48" t="s">
        <v>123</v>
      </c>
      <c r="E13" s="55" t="s">
        <v>1348</v>
      </c>
      <c r="F13" s="49" t="s">
        <v>28</v>
      </c>
      <c r="G13" s="49">
        <v>0.06</v>
      </c>
      <c r="H13" s="48" t="s">
        <v>1349</v>
      </c>
      <c r="I13" s="49" t="s">
        <v>1341</v>
      </c>
      <c r="J13" s="92">
        <v>76</v>
      </c>
      <c r="K13" s="92">
        <v>291</v>
      </c>
      <c r="L13" s="83">
        <v>600</v>
      </c>
      <c r="M13" s="83"/>
      <c r="N13" s="83"/>
      <c r="O13" s="83">
        <v>600</v>
      </c>
      <c r="P13" s="83"/>
      <c r="Q13" s="83"/>
      <c r="R13" s="83" t="s">
        <v>79</v>
      </c>
      <c r="S13" s="49"/>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row>
    <row r="14" s="4" customFormat="1" ht="25" customHeight="1" spans="1:256">
      <c r="A14" s="44">
        <v>10</v>
      </c>
      <c r="B14" s="48" t="s">
        <v>1106</v>
      </c>
      <c r="C14" s="49">
        <v>1</v>
      </c>
      <c r="D14" s="48" t="s">
        <v>203</v>
      </c>
      <c r="E14" s="55" t="s">
        <v>1350</v>
      </c>
      <c r="F14" s="49" t="s">
        <v>28</v>
      </c>
      <c r="G14" s="49">
        <v>0.13</v>
      </c>
      <c r="H14" s="48" t="s">
        <v>1351</v>
      </c>
      <c r="I14" s="49" t="s">
        <v>1341</v>
      </c>
      <c r="J14" s="92">
        <v>142</v>
      </c>
      <c r="K14" s="92">
        <v>468</v>
      </c>
      <c r="L14" s="83">
        <v>750</v>
      </c>
      <c r="M14" s="83"/>
      <c r="N14" s="83"/>
      <c r="O14" s="83">
        <v>750</v>
      </c>
      <c r="P14" s="83"/>
      <c r="Q14" s="83"/>
      <c r="R14" s="83" t="s">
        <v>79</v>
      </c>
      <c r="S14" s="49"/>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row>
    <row r="15" s="4" customFormat="1" ht="40" customHeight="1" spans="1:256">
      <c r="A15" s="44">
        <v>11</v>
      </c>
      <c r="B15" s="48" t="s">
        <v>707</v>
      </c>
      <c r="C15" s="49">
        <v>1</v>
      </c>
      <c r="D15" s="48" t="s">
        <v>52</v>
      </c>
      <c r="E15" s="55" t="s">
        <v>671</v>
      </c>
      <c r="F15" s="49" t="s">
        <v>28</v>
      </c>
      <c r="G15" s="49">
        <v>0.09</v>
      </c>
      <c r="H15" s="48" t="s">
        <v>1352</v>
      </c>
      <c r="I15" s="49" t="s">
        <v>1341</v>
      </c>
      <c r="J15" s="92">
        <v>200</v>
      </c>
      <c r="K15" s="92">
        <v>800</v>
      </c>
      <c r="L15" s="83">
        <v>480</v>
      </c>
      <c r="M15" s="83"/>
      <c r="N15" s="83"/>
      <c r="O15" s="83">
        <v>480</v>
      </c>
      <c r="P15" s="83"/>
      <c r="Q15" s="83"/>
      <c r="R15" s="83" t="s">
        <v>79</v>
      </c>
      <c r="S15" s="49"/>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row>
    <row r="16" s="4" customFormat="1" ht="28" customHeight="1" spans="1:256">
      <c r="A16" s="44">
        <v>12</v>
      </c>
      <c r="B16" s="48" t="s">
        <v>1109</v>
      </c>
      <c r="C16" s="49">
        <v>1</v>
      </c>
      <c r="D16" s="48" t="s">
        <v>135</v>
      </c>
      <c r="E16" s="55" t="s">
        <v>531</v>
      </c>
      <c r="F16" s="49" t="s">
        <v>28</v>
      </c>
      <c r="G16" s="49">
        <v>0.07</v>
      </c>
      <c r="H16" s="48" t="s">
        <v>1353</v>
      </c>
      <c r="I16" s="49" t="s">
        <v>1341</v>
      </c>
      <c r="J16" s="92">
        <v>75</v>
      </c>
      <c r="K16" s="83">
        <v>230</v>
      </c>
      <c r="L16" s="83">
        <v>250</v>
      </c>
      <c r="M16" s="83"/>
      <c r="N16" s="83"/>
      <c r="O16" s="83">
        <v>250</v>
      </c>
      <c r="P16" s="83"/>
      <c r="Q16" s="83"/>
      <c r="R16" s="83" t="s">
        <v>79</v>
      </c>
      <c r="S16" s="49"/>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row>
    <row r="17" s="4" customFormat="1" ht="34" customHeight="1" spans="1:256">
      <c r="A17" s="44">
        <v>13</v>
      </c>
      <c r="B17" s="48" t="s">
        <v>718</v>
      </c>
      <c r="C17" s="49">
        <v>1</v>
      </c>
      <c r="D17" s="48" t="s">
        <v>127</v>
      </c>
      <c r="E17" s="55" t="s">
        <v>734</v>
      </c>
      <c r="F17" s="49" t="s">
        <v>28</v>
      </c>
      <c r="G17" s="49">
        <v>0.12</v>
      </c>
      <c r="H17" s="48" t="s">
        <v>1354</v>
      </c>
      <c r="I17" s="49" t="s">
        <v>1341</v>
      </c>
      <c r="J17" s="116">
        <v>200</v>
      </c>
      <c r="K17" s="116">
        <v>1000</v>
      </c>
      <c r="L17" s="83">
        <v>1200</v>
      </c>
      <c r="M17" s="83"/>
      <c r="N17" s="83"/>
      <c r="O17" s="83">
        <v>1200</v>
      </c>
      <c r="P17" s="83"/>
      <c r="Q17" s="83"/>
      <c r="R17" s="83" t="s">
        <v>79</v>
      </c>
      <c r="S17" s="49"/>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row>
    <row r="18" s="4" customFormat="1" ht="25" customHeight="1" spans="1:256">
      <c r="A18" s="44">
        <v>14</v>
      </c>
      <c r="B18" s="48" t="s">
        <v>724</v>
      </c>
      <c r="C18" s="49">
        <v>1</v>
      </c>
      <c r="D18" s="48" t="s">
        <v>41</v>
      </c>
      <c r="E18" s="55" t="s">
        <v>96</v>
      </c>
      <c r="F18" s="49" t="s">
        <v>28</v>
      </c>
      <c r="G18" s="49">
        <v>0.08</v>
      </c>
      <c r="H18" s="48" t="s">
        <v>1355</v>
      </c>
      <c r="I18" s="49" t="s">
        <v>1341</v>
      </c>
      <c r="J18" s="92">
        <v>23</v>
      </c>
      <c r="K18" s="92">
        <v>81</v>
      </c>
      <c r="L18" s="83">
        <v>35</v>
      </c>
      <c r="M18" s="83"/>
      <c r="N18" s="83"/>
      <c r="O18" s="83">
        <v>35</v>
      </c>
      <c r="P18" s="83"/>
      <c r="Q18" s="83"/>
      <c r="R18" s="83" t="s">
        <v>79</v>
      </c>
      <c r="S18" s="49"/>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row>
    <row r="19" s="4" customFormat="1" ht="25" customHeight="1" spans="1:256">
      <c r="A19" s="44">
        <v>15</v>
      </c>
      <c r="B19" s="48" t="s">
        <v>729</v>
      </c>
      <c r="C19" s="49">
        <v>1</v>
      </c>
      <c r="D19" s="48" t="s">
        <v>52</v>
      </c>
      <c r="E19" s="55" t="s">
        <v>708</v>
      </c>
      <c r="F19" s="49" t="s">
        <v>28</v>
      </c>
      <c r="G19" s="49">
        <v>0.1</v>
      </c>
      <c r="H19" s="48" t="s">
        <v>1356</v>
      </c>
      <c r="I19" s="49" t="s">
        <v>1341</v>
      </c>
      <c r="J19" s="92">
        <v>150</v>
      </c>
      <c r="K19" s="92">
        <v>620</v>
      </c>
      <c r="L19" s="83">
        <v>100</v>
      </c>
      <c r="M19" s="83"/>
      <c r="N19" s="83"/>
      <c r="O19" s="83">
        <v>100</v>
      </c>
      <c r="P19" s="83"/>
      <c r="Q19" s="83"/>
      <c r="R19" s="83" t="s">
        <v>79</v>
      </c>
      <c r="S19" s="49"/>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row>
    <row r="20" s="4" customFormat="1" ht="25" customHeight="1" spans="1:256">
      <c r="A20" s="44">
        <v>16</v>
      </c>
      <c r="B20" s="48" t="s">
        <v>733</v>
      </c>
      <c r="C20" s="49">
        <v>1</v>
      </c>
      <c r="D20" s="48" t="s">
        <v>127</v>
      </c>
      <c r="E20" s="55" t="s">
        <v>1357</v>
      </c>
      <c r="F20" s="49" t="s">
        <v>28</v>
      </c>
      <c r="G20" s="49">
        <v>0.22</v>
      </c>
      <c r="H20" s="48" t="s">
        <v>1358</v>
      </c>
      <c r="I20" s="49" t="s">
        <v>1341</v>
      </c>
      <c r="J20" s="116">
        <v>1000</v>
      </c>
      <c r="K20" s="116">
        <v>5000</v>
      </c>
      <c r="L20" s="83">
        <v>200</v>
      </c>
      <c r="M20" s="83"/>
      <c r="N20" s="83"/>
      <c r="O20" s="83">
        <v>200</v>
      </c>
      <c r="P20" s="83"/>
      <c r="Q20" s="83"/>
      <c r="R20" s="83" t="s">
        <v>79</v>
      </c>
      <c r="S20" s="49"/>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row>
    <row r="21" s="6" customFormat="1" ht="25" customHeight="1" spans="1:19">
      <c r="A21" s="44">
        <v>17</v>
      </c>
      <c r="B21" s="50" t="s">
        <v>1123</v>
      </c>
      <c r="C21" s="51">
        <v>1</v>
      </c>
      <c r="D21" s="48" t="s">
        <v>159</v>
      </c>
      <c r="E21" s="55" t="s">
        <v>873</v>
      </c>
      <c r="F21" s="49" t="s">
        <v>28</v>
      </c>
      <c r="G21" s="51">
        <v>0.02</v>
      </c>
      <c r="H21" s="50" t="s">
        <v>1359</v>
      </c>
      <c r="I21" s="51" t="s">
        <v>1341</v>
      </c>
      <c r="J21" s="84">
        <v>652</v>
      </c>
      <c r="K21" s="84">
        <v>2386</v>
      </c>
      <c r="L21" s="85">
        <v>230</v>
      </c>
      <c r="M21" s="85">
        <v>230</v>
      </c>
      <c r="N21" s="85"/>
      <c r="O21" s="85"/>
      <c r="P21" s="85"/>
      <c r="Q21" s="85"/>
      <c r="R21" s="85" t="s">
        <v>35</v>
      </c>
      <c r="S21" s="49"/>
    </row>
    <row r="22" s="13" customFormat="1" ht="27" customHeight="1" spans="1:256">
      <c r="A22" s="44">
        <v>18</v>
      </c>
      <c r="B22" s="48" t="s">
        <v>1125</v>
      </c>
      <c r="C22" s="49">
        <v>1</v>
      </c>
      <c r="D22" s="48" t="s">
        <v>31</v>
      </c>
      <c r="E22" s="55" t="s">
        <v>1274</v>
      </c>
      <c r="F22" s="49" t="s">
        <v>28</v>
      </c>
      <c r="G22" s="49">
        <v>0.12</v>
      </c>
      <c r="H22" s="48" t="s">
        <v>1360</v>
      </c>
      <c r="I22" s="49" t="s">
        <v>1341</v>
      </c>
      <c r="J22" s="49">
        <v>524</v>
      </c>
      <c r="K22" s="49">
        <v>2520</v>
      </c>
      <c r="L22" s="83">
        <v>124</v>
      </c>
      <c r="M22" s="83">
        <v>124</v>
      </c>
      <c r="N22" s="83"/>
      <c r="O22" s="83"/>
      <c r="P22" s="83"/>
      <c r="Q22" s="83"/>
      <c r="R22" s="83"/>
      <c r="S22" s="49"/>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row>
    <row r="23" s="1" customFormat="1" ht="37" customHeight="1" spans="1:19">
      <c r="A23" s="44">
        <v>19</v>
      </c>
      <c r="B23" s="196" t="s">
        <v>736</v>
      </c>
      <c r="C23" s="44">
        <f>SUM(C24:C26)</f>
        <v>14</v>
      </c>
      <c r="D23" s="44"/>
      <c r="E23" s="46"/>
      <c r="F23" s="44" t="s">
        <v>28</v>
      </c>
      <c r="G23" s="44">
        <f>SUM(G24:G26)</f>
        <v>0.495</v>
      </c>
      <c r="H23" s="44"/>
      <c r="I23" s="44"/>
      <c r="J23" s="44">
        <f t="shared" ref="J23:Q23" si="6">SUM(J24:J26)</f>
        <v>1208</v>
      </c>
      <c r="K23" s="44">
        <f t="shared" si="6"/>
        <v>4730</v>
      </c>
      <c r="L23" s="82">
        <f t="shared" si="6"/>
        <v>220</v>
      </c>
      <c r="M23" s="82">
        <f t="shared" si="6"/>
        <v>0</v>
      </c>
      <c r="N23" s="82">
        <f t="shared" si="6"/>
        <v>0</v>
      </c>
      <c r="O23" s="82">
        <f t="shared" si="6"/>
        <v>220</v>
      </c>
      <c r="P23" s="82">
        <f t="shared" si="6"/>
        <v>0</v>
      </c>
      <c r="Q23" s="82">
        <f t="shared" si="6"/>
        <v>0</v>
      </c>
      <c r="R23" s="82"/>
      <c r="S23" s="44"/>
    </row>
    <row r="24" s="6" customFormat="1" ht="98" customHeight="1" spans="1:19">
      <c r="A24" s="44">
        <v>20</v>
      </c>
      <c r="B24" s="48" t="s">
        <v>1361</v>
      </c>
      <c r="C24" s="49">
        <v>1</v>
      </c>
      <c r="D24" s="48" t="s">
        <v>203</v>
      </c>
      <c r="E24" s="55" t="s">
        <v>744</v>
      </c>
      <c r="F24" s="114" t="s">
        <v>28</v>
      </c>
      <c r="G24" s="49">
        <v>0.165</v>
      </c>
      <c r="H24" s="48" t="s">
        <v>1362</v>
      </c>
      <c r="I24" s="49" t="s">
        <v>1341</v>
      </c>
      <c r="J24" s="92">
        <v>568</v>
      </c>
      <c r="K24" s="92">
        <v>2225</v>
      </c>
      <c r="L24" s="83">
        <v>10</v>
      </c>
      <c r="M24" s="49"/>
      <c r="N24" s="83"/>
      <c r="O24" s="83">
        <v>10</v>
      </c>
      <c r="P24" s="83"/>
      <c r="Q24" s="83"/>
      <c r="R24" s="83" t="s">
        <v>59</v>
      </c>
      <c r="S24" s="49"/>
    </row>
    <row r="25" s="6" customFormat="1" ht="83" customHeight="1" spans="1:19">
      <c r="A25" s="44">
        <v>21</v>
      </c>
      <c r="B25" s="48" t="s">
        <v>1363</v>
      </c>
      <c r="C25" s="49">
        <v>1</v>
      </c>
      <c r="D25" s="48" t="s">
        <v>203</v>
      </c>
      <c r="E25" s="55" t="s">
        <v>747</v>
      </c>
      <c r="F25" s="114" t="s">
        <v>28</v>
      </c>
      <c r="G25" s="49">
        <v>0.13</v>
      </c>
      <c r="H25" s="48" t="s">
        <v>1364</v>
      </c>
      <c r="I25" s="49" t="s">
        <v>1341</v>
      </c>
      <c r="J25" s="92">
        <v>504</v>
      </c>
      <c r="K25" s="92">
        <v>2020</v>
      </c>
      <c r="L25" s="83">
        <v>10</v>
      </c>
      <c r="M25" s="49"/>
      <c r="N25" s="83"/>
      <c r="O25" s="83">
        <v>10</v>
      </c>
      <c r="P25" s="83"/>
      <c r="Q25" s="83"/>
      <c r="R25" s="83" t="s">
        <v>59</v>
      </c>
      <c r="S25" s="49"/>
    </row>
    <row r="26" s="6" customFormat="1" ht="81" customHeight="1" spans="1:19">
      <c r="A26" s="44">
        <v>22</v>
      </c>
      <c r="B26" s="48" t="s">
        <v>752</v>
      </c>
      <c r="C26" s="49">
        <v>12</v>
      </c>
      <c r="D26" s="48" t="s">
        <v>1365</v>
      </c>
      <c r="E26" s="55" t="s">
        <v>1366</v>
      </c>
      <c r="F26" s="49" t="s">
        <v>28</v>
      </c>
      <c r="G26" s="49">
        <v>0.2</v>
      </c>
      <c r="H26" s="48" t="s">
        <v>1134</v>
      </c>
      <c r="I26" s="49" t="s">
        <v>1341</v>
      </c>
      <c r="J26" s="92">
        <v>136</v>
      </c>
      <c r="K26" s="92">
        <v>485</v>
      </c>
      <c r="L26" s="83">
        <v>200</v>
      </c>
      <c r="M26" s="49"/>
      <c r="N26" s="83"/>
      <c r="O26" s="83">
        <v>200</v>
      </c>
      <c r="P26" s="83"/>
      <c r="Q26" s="83"/>
      <c r="R26" s="83" t="s">
        <v>98</v>
      </c>
      <c r="S26" s="49"/>
    </row>
    <row r="27" s="1" customFormat="1" ht="33" customHeight="1" spans="1:19">
      <c r="A27" s="44">
        <v>23</v>
      </c>
      <c r="B27" s="196" t="s">
        <v>756</v>
      </c>
      <c r="C27" s="44">
        <f>SUM(C28:C29)</f>
        <v>13</v>
      </c>
      <c r="D27" s="44"/>
      <c r="E27" s="46"/>
      <c r="F27" s="197" t="s">
        <v>28</v>
      </c>
      <c r="G27" s="44">
        <f t="shared" ref="D27:Q27" si="7">SUM(G28:G29)</f>
        <v>0.125</v>
      </c>
      <c r="H27" s="44"/>
      <c r="I27" s="44"/>
      <c r="J27" s="44">
        <f t="shared" si="7"/>
        <v>339</v>
      </c>
      <c r="K27" s="44">
        <f t="shared" si="7"/>
        <v>1208</v>
      </c>
      <c r="L27" s="82">
        <f t="shared" si="7"/>
        <v>310</v>
      </c>
      <c r="M27" s="82">
        <f t="shared" si="7"/>
        <v>130</v>
      </c>
      <c r="N27" s="82">
        <f t="shared" si="7"/>
        <v>0</v>
      </c>
      <c r="O27" s="82">
        <f t="shared" si="7"/>
        <v>180</v>
      </c>
      <c r="P27" s="82">
        <f t="shared" si="7"/>
        <v>0</v>
      </c>
      <c r="Q27" s="82">
        <f t="shared" si="7"/>
        <v>0</v>
      </c>
      <c r="R27" s="82"/>
      <c r="S27" s="44"/>
    </row>
    <row r="28" s="6" customFormat="1" ht="32" customHeight="1" spans="1:19">
      <c r="A28" s="44">
        <v>24</v>
      </c>
      <c r="B28" s="102" t="s">
        <v>760</v>
      </c>
      <c r="C28" s="51">
        <v>1</v>
      </c>
      <c r="D28" s="48" t="s">
        <v>159</v>
      </c>
      <c r="E28" s="55" t="s">
        <v>1367</v>
      </c>
      <c r="F28" s="51" t="s">
        <v>28</v>
      </c>
      <c r="G28" s="51">
        <v>0.06</v>
      </c>
      <c r="H28" s="102" t="s">
        <v>1368</v>
      </c>
      <c r="I28" s="51" t="s">
        <v>1341</v>
      </c>
      <c r="J28" s="84">
        <v>126</v>
      </c>
      <c r="K28" s="84">
        <v>452</v>
      </c>
      <c r="L28" s="85">
        <v>180</v>
      </c>
      <c r="N28" s="85"/>
      <c r="O28" s="85">
        <v>180</v>
      </c>
      <c r="P28" s="85"/>
      <c r="Q28" s="85"/>
      <c r="R28" s="83" t="s">
        <v>59</v>
      </c>
      <c r="S28" s="49"/>
    </row>
    <row r="29" s="6" customFormat="1" ht="87" customHeight="1" spans="1:19">
      <c r="A29" s="44">
        <v>25</v>
      </c>
      <c r="B29" s="48" t="s">
        <v>766</v>
      </c>
      <c r="C29" s="49">
        <v>12</v>
      </c>
      <c r="D29" s="48" t="s">
        <v>1365</v>
      </c>
      <c r="E29" s="55" t="s">
        <v>1366</v>
      </c>
      <c r="F29" s="49" t="s">
        <v>28</v>
      </c>
      <c r="G29" s="49">
        <v>0.065</v>
      </c>
      <c r="H29" s="48" t="s">
        <v>1369</v>
      </c>
      <c r="I29" s="49" t="s">
        <v>1341</v>
      </c>
      <c r="J29" s="92">
        <v>213</v>
      </c>
      <c r="K29" s="92">
        <v>756</v>
      </c>
      <c r="L29" s="83">
        <v>130</v>
      </c>
      <c r="M29" s="83">
        <v>130</v>
      </c>
      <c r="N29" s="83"/>
      <c r="O29" s="83"/>
      <c r="P29" s="83"/>
      <c r="Q29" s="83"/>
      <c r="R29" s="83" t="s">
        <v>98</v>
      </c>
      <c r="S29" s="49"/>
    </row>
    <row r="30" s="1" customFormat="1" ht="25" customHeight="1" spans="1:19">
      <c r="A30" s="44">
        <v>26</v>
      </c>
      <c r="B30" s="196" t="s">
        <v>116</v>
      </c>
      <c r="C30" s="44">
        <f>C31+C34+C36+C38+C40+C41</f>
        <v>16</v>
      </c>
      <c r="D30" s="44"/>
      <c r="E30" s="46"/>
      <c r="F30" s="44"/>
      <c r="G30" s="44"/>
      <c r="H30" s="44"/>
      <c r="I30" s="44"/>
      <c r="J30" s="44">
        <f t="shared" ref="D30:Q30" si="8">J31+J34+J36+J38+J40+J41</f>
        <v>2316</v>
      </c>
      <c r="K30" s="44">
        <f t="shared" si="8"/>
        <v>9174</v>
      </c>
      <c r="L30" s="82">
        <f t="shared" si="8"/>
        <v>1100</v>
      </c>
      <c r="M30" s="82">
        <f t="shared" si="8"/>
        <v>0</v>
      </c>
      <c r="N30" s="82">
        <f t="shared" si="8"/>
        <v>0</v>
      </c>
      <c r="O30" s="82">
        <f t="shared" si="8"/>
        <v>1100</v>
      </c>
      <c r="P30" s="82">
        <f t="shared" si="8"/>
        <v>0</v>
      </c>
      <c r="Q30" s="82">
        <f t="shared" si="8"/>
        <v>0</v>
      </c>
      <c r="R30" s="82"/>
      <c r="S30" s="44"/>
    </row>
    <row r="31" s="1" customFormat="1" ht="25" customHeight="1" spans="1:19">
      <c r="A31" s="44">
        <v>27</v>
      </c>
      <c r="B31" s="196" t="s">
        <v>1370</v>
      </c>
      <c r="C31" s="44">
        <f>SUM(C32:C33)</f>
        <v>2</v>
      </c>
      <c r="D31" s="44"/>
      <c r="E31" s="46"/>
      <c r="F31" s="197" t="s">
        <v>118</v>
      </c>
      <c r="G31" s="44">
        <f t="shared" ref="D31:Q31" si="9">SUM(G32:G33)</f>
        <v>1.05</v>
      </c>
      <c r="H31" s="44"/>
      <c r="I31" s="44"/>
      <c r="J31" s="44">
        <f t="shared" si="9"/>
        <v>922</v>
      </c>
      <c r="K31" s="44">
        <f t="shared" si="9"/>
        <v>3534</v>
      </c>
      <c r="L31" s="82">
        <f t="shared" si="9"/>
        <v>590</v>
      </c>
      <c r="M31" s="82">
        <f t="shared" si="9"/>
        <v>0</v>
      </c>
      <c r="N31" s="82">
        <f t="shared" si="9"/>
        <v>0</v>
      </c>
      <c r="O31" s="82">
        <f t="shared" si="9"/>
        <v>590</v>
      </c>
      <c r="P31" s="82">
        <f t="shared" si="9"/>
        <v>0</v>
      </c>
      <c r="Q31" s="82">
        <f t="shared" si="9"/>
        <v>0</v>
      </c>
      <c r="R31" s="82"/>
      <c r="S31" s="44"/>
    </row>
    <row r="32" s="3" customFormat="1" ht="41" customHeight="1" spans="1:19">
      <c r="A32" s="44">
        <v>28</v>
      </c>
      <c r="B32" s="50" t="s">
        <v>1371</v>
      </c>
      <c r="C32" s="51">
        <v>1</v>
      </c>
      <c r="D32" s="50" t="s">
        <v>37</v>
      </c>
      <c r="E32" s="52" t="s">
        <v>1372</v>
      </c>
      <c r="F32" s="51" t="s">
        <v>118</v>
      </c>
      <c r="G32" s="51">
        <v>1</v>
      </c>
      <c r="H32" s="50" t="s">
        <v>1373</v>
      </c>
      <c r="I32" s="51" t="s">
        <v>1341</v>
      </c>
      <c r="J32" s="84">
        <v>836</v>
      </c>
      <c r="K32" s="84">
        <v>3189</v>
      </c>
      <c r="L32" s="85">
        <v>500</v>
      </c>
      <c r="M32" s="85"/>
      <c r="N32" s="85"/>
      <c r="O32" s="85">
        <v>500</v>
      </c>
      <c r="P32" s="85"/>
      <c r="Q32" s="85"/>
      <c r="R32" s="85" t="s">
        <v>59</v>
      </c>
      <c r="S32" s="51"/>
    </row>
    <row r="33" s="6" customFormat="1" ht="38" customHeight="1" spans="1:19">
      <c r="A33" s="44">
        <v>29</v>
      </c>
      <c r="B33" s="48" t="s">
        <v>1374</v>
      </c>
      <c r="C33" s="49">
        <v>1</v>
      </c>
      <c r="D33" s="48" t="s">
        <v>31</v>
      </c>
      <c r="E33" s="55" t="s">
        <v>49</v>
      </c>
      <c r="F33" s="51" t="s">
        <v>118</v>
      </c>
      <c r="G33" s="49">
        <v>0.05</v>
      </c>
      <c r="H33" s="48" t="s">
        <v>1375</v>
      </c>
      <c r="I33" s="49" t="s">
        <v>1341</v>
      </c>
      <c r="J33" s="49">
        <v>86</v>
      </c>
      <c r="K33" s="49">
        <v>345</v>
      </c>
      <c r="L33" s="83">
        <v>90</v>
      </c>
      <c r="M33" s="83"/>
      <c r="N33" s="83"/>
      <c r="O33" s="83">
        <v>90</v>
      </c>
      <c r="P33" s="83"/>
      <c r="Q33" s="83"/>
      <c r="R33" s="85" t="s">
        <v>59</v>
      </c>
      <c r="S33" s="49"/>
    </row>
    <row r="34" s="1" customFormat="1" ht="33" customHeight="1" spans="1:19">
      <c r="A34" s="44">
        <v>30</v>
      </c>
      <c r="B34" s="196" t="s">
        <v>786</v>
      </c>
      <c r="C34" s="44">
        <f>C35</f>
        <v>12</v>
      </c>
      <c r="D34" s="44"/>
      <c r="E34" s="46"/>
      <c r="F34" s="44" t="str">
        <f t="shared" ref="D34:Q34" si="10">F35</f>
        <v>万只</v>
      </c>
      <c r="G34" s="44">
        <f t="shared" si="10"/>
        <v>5</v>
      </c>
      <c r="H34" s="44"/>
      <c r="I34" s="44"/>
      <c r="J34" s="44">
        <f t="shared" si="10"/>
        <v>1188</v>
      </c>
      <c r="K34" s="44">
        <f t="shared" si="10"/>
        <v>4802</v>
      </c>
      <c r="L34" s="82">
        <f t="shared" si="10"/>
        <v>200</v>
      </c>
      <c r="M34" s="82">
        <f t="shared" si="10"/>
        <v>0</v>
      </c>
      <c r="N34" s="82">
        <f t="shared" si="10"/>
        <v>0</v>
      </c>
      <c r="O34" s="82">
        <f t="shared" si="10"/>
        <v>200</v>
      </c>
      <c r="P34" s="82">
        <f t="shared" si="10"/>
        <v>0</v>
      </c>
      <c r="Q34" s="82">
        <f t="shared" si="10"/>
        <v>0</v>
      </c>
      <c r="R34" s="82"/>
      <c r="S34" s="44"/>
    </row>
    <row r="35" s="3" customFormat="1" ht="46" customHeight="1" spans="1:19">
      <c r="A35" s="44">
        <v>31</v>
      </c>
      <c r="B35" s="50" t="s">
        <v>1376</v>
      </c>
      <c r="C35" s="51">
        <v>12</v>
      </c>
      <c r="D35" s="50" t="s">
        <v>37</v>
      </c>
      <c r="E35" s="52" t="s">
        <v>1377</v>
      </c>
      <c r="F35" s="51" t="s">
        <v>132</v>
      </c>
      <c r="G35" s="51">
        <v>5</v>
      </c>
      <c r="H35" s="50" t="s">
        <v>1378</v>
      </c>
      <c r="I35" s="51" t="s">
        <v>1341</v>
      </c>
      <c r="J35" s="84">
        <v>1188</v>
      </c>
      <c r="K35" s="84">
        <v>4802</v>
      </c>
      <c r="L35" s="85">
        <v>200</v>
      </c>
      <c r="M35" s="85"/>
      <c r="N35" s="85"/>
      <c r="O35" s="85">
        <v>200</v>
      </c>
      <c r="P35" s="85"/>
      <c r="Q35" s="85"/>
      <c r="R35" s="85" t="s">
        <v>59</v>
      </c>
      <c r="S35" s="51"/>
    </row>
    <row r="36" s="1" customFormat="1" ht="25" customHeight="1" spans="1:19">
      <c r="A36" s="44">
        <v>32</v>
      </c>
      <c r="B36" s="196" t="s">
        <v>133</v>
      </c>
      <c r="C36" s="44">
        <f>C37</f>
        <v>1</v>
      </c>
      <c r="D36" s="44"/>
      <c r="E36" s="46"/>
      <c r="F36" s="44" t="str">
        <f t="shared" ref="D36:Q36" si="11">F37</f>
        <v>万头</v>
      </c>
      <c r="G36" s="44">
        <f t="shared" si="11"/>
        <v>0.1</v>
      </c>
      <c r="H36" s="44"/>
      <c r="I36" s="44"/>
      <c r="J36" s="44">
        <f t="shared" si="11"/>
        <v>110</v>
      </c>
      <c r="K36" s="44">
        <f t="shared" si="11"/>
        <v>482</v>
      </c>
      <c r="L36" s="82">
        <f t="shared" si="11"/>
        <v>120</v>
      </c>
      <c r="M36" s="82">
        <f t="shared" si="11"/>
        <v>0</v>
      </c>
      <c r="N36" s="82">
        <f t="shared" si="11"/>
        <v>0</v>
      </c>
      <c r="O36" s="82">
        <f t="shared" si="11"/>
        <v>120</v>
      </c>
      <c r="P36" s="82">
        <f t="shared" si="11"/>
        <v>0</v>
      </c>
      <c r="Q36" s="82">
        <f t="shared" si="11"/>
        <v>0</v>
      </c>
      <c r="R36" s="82"/>
      <c r="S36" s="44"/>
    </row>
    <row r="37" s="6" customFormat="1" ht="35" customHeight="1" spans="1:19">
      <c r="A37" s="44">
        <v>33</v>
      </c>
      <c r="B37" s="48" t="s">
        <v>804</v>
      </c>
      <c r="C37" s="49">
        <v>1</v>
      </c>
      <c r="D37" s="48" t="s">
        <v>31</v>
      </c>
      <c r="E37" s="55" t="s">
        <v>49</v>
      </c>
      <c r="F37" s="49" t="s">
        <v>118</v>
      </c>
      <c r="G37" s="49">
        <v>0.1</v>
      </c>
      <c r="H37" s="48" t="s">
        <v>1379</v>
      </c>
      <c r="I37" s="49" t="s">
        <v>1341</v>
      </c>
      <c r="J37" s="49">
        <v>110</v>
      </c>
      <c r="K37" s="49">
        <v>482</v>
      </c>
      <c r="L37" s="83">
        <v>120</v>
      </c>
      <c r="M37" s="93"/>
      <c r="N37" s="83"/>
      <c r="O37" s="83">
        <v>120</v>
      </c>
      <c r="P37" s="83"/>
      <c r="Q37" s="83"/>
      <c r="R37" s="85" t="s">
        <v>59</v>
      </c>
      <c r="S37" s="49"/>
    </row>
    <row r="38" s="1" customFormat="1" ht="33" customHeight="1" spans="1:19">
      <c r="A38" s="44">
        <v>34</v>
      </c>
      <c r="B38" s="196" t="s">
        <v>811</v>
      </c>
      <c r="C38" s="44">
        <f>C39</f>
        <v>1</v>
      </c>
      <c r="D38" s="44"/>
      <c r="E38" s="46"/>
      <c r="F38" s="44" t="str">
        <f t="shared" ref="D38:Q38" si="12">F39</f>
        <v>万羽</v>
      </c>
      <c r="G38" s="44">
        <f t="shared" si="12"/>
        <v>2</v>
      </c>
      <c r="H38" s="44"/>
      <c r="I38" s="44"/>
      <c r="J38" s="44">
        <f t="shared" si="12"/>
        <v>96</v>
      </c>
      <c r="K38" s="44">
        <f t="shared" si="12"/>
        <v>356</v>
      </c>
      <c r="L38" s="82">
        <f t="shared" si="12"/>
        <v>190</v>
      </c>
      <c r="M38" s="82">
        <f t="shared" si="12"/>
        <v>0</v>
      </c>
      <c r="N38" s="82">
        <f t="shared" si="12"/>
        <v>0</v>
      </c>
      <c r="O38" s="82">
        <f t="shared" si="12"/>
        <v>190</v>
      </c>
      <c r="P38" s="82">
        <f t="shared" si="12"/>
        <v>0</v>
      </c>
      <c r="Q38" s="82">
        <f t="shared" si="12"/>
        <v>0</v>
      </c>
      <c r="R38" s="82"/>
      <c r="S38" s="44"/>
    </row>
    <row r="39" s="6" customFormat="1" ht="37" customHeight="1" spans="1:19">
      <c r="A39" s="44">
        <v>35</v>
      </c>
      <c r="B39" s="50" t="s">
        <v>814</v>
      </c>
      <c r="C39" s="51">
        <v>1</v>
      </c>
      <c r="D39" s="48" t="s">
        <v>159</v>
      </c>
      <c r="E39" s="55" t="s">
        <v>1380</v>
      </c>
      <c r="F39" s="114" t="s">
        <v>139</v>
      </c>
      <c r="G39" s="51">
        <v>2</v>
      </c>
      <c r="H39" s="50" t="s">
        <v>1381</v>
      </c>
      <c r="I39" s="51" t="s">
        <v>1341</v>
      </c>
      <c r="J39" s="84">
        <v>96</v>
      </c>
      <c r="K39" s="84">
        <v>356</v>
      </c>
      <c r="L39" s="85">
        <v>190</v>
      </c>
      <c r="M39" s="93"/>
      <c r="N39" s="85"/>
      <c r="O39" s="85">
        <v>190</v>
      </c>
      <c r="P39" s="85"/>
      <c r="Q39" s="85"/>
      <c r="R39" s="85" t="s">
        <v>59</v>
      </c>
      <c r="S39" s="49"/>
    </row>
    <row r="40" s="1" customFormat="1" ht="30" customHeight="1" spans="1:19">
      <c r="A40" s="44">
        <v>36</v>
      </c>
      <c r="B40" s="196" t="s">
        <v>823</v>
      </c>
      <c r="C40" s="44"/>
      <c r="D40" s="196"/>
      <c r="E40" s="46"/>
      <c r="F40" s="44" t="s">
        <v>28</v>
      </c>
      <c r="G40" s="44"/>
      <c r="H40" s="196"/>
      <c r="I40" s="44"/>
      <c r="J40" s="126"/>
      <c r="K40" s="126"/>
      <c r="L40" s="82"/>
      <c r="M40" s="82"/>
      <c r="N40" s="82"/>
      <c r="O40" s="82"/>
      <c r="P40" s="82"/>
      <c r="Q40" s="82"/>
      <c r="R40" s="82"/>
      <c r="S40" s="44"/>
    </row>
    <row r="41" s="1" customFormat="1" ht="30" customHeight="1" spans="1:19">
      <c r="A41" s="44">
        <v>37</v>
      </c>
      <c r="B41" s="196" t="s">
        <v>824</v>
      </c>
      <c r="C41" s="44"/>
      <c r="D41" s="196"/>
      <c r="E41" s="46"/>
      <c r="F41" s="44" t="s">
        <v>825</v>
      </c>
      <c r="G41" s="44"/>
      <c r="H41" s="196"/>
      <c r="I41" s="44"/>
      <c r="J41" s="126"/>
      <c r="K41" s="126"/>
      <c r="L41" s="82"/>
      <c r="M41" s="82"/>
      <c r="N41" s="82"/>
      <c r="O41" s="82"/>
      <c r="P41" s="82"/>
      <c r="Q41" s="82"/>
      <c r="R41" s="82"/>
      <c r="S41" s="44"/>
    </row>
    <row r="42" s="1" customFormat="1" ht="30" customHeight="1" spans="1:19">
      <c r="A42" s="44">
        <v>38</v>
      </c>
      <c r="B42" s="196" t="s">
        <v>150</v>
      </c>
      <c r="C42" s="44">
        <f>C43+C44+C50</f>
        <v>24</v>
      </c>
      <c r="D42" s="44"/>
      <c r="E42" s="46"/>
      <c r="F42" s="44" t="s">
        <v>141</v>
      </c>
      <c r="G42" s="44">
        <f t="shared" ref="D42:Q42" si="13">G43+G44+G50</f>
        <v>24</v>
      </c>
      <c r="H42" s="44"/>
      <c r="I42" s="44"/>
      <c r="J42" s="44">
        <f t="shared" si="13"/>
        <v>1320</v>
      </c>
      <c r="K42" s="44">
        <f t="shared" si="13"/>
        <v>4199</v>
      </c>
      <c r="L42" s="82">
        <f t="shared" si="13"/>
        <v>601</v>
      </c>
      <c r="M42" s="82">
        <f t="shared" si="13"/>
        <v>600</v>
      </c>
      <c r="N42" s="82">
        <f t="shared" si="13"/>
        <v>0</v>
      </c>
      <c r="O42" s="82">
        <f t="shared" si="13"/>
        <v>1</v>
      </c>
      <c r="P42" s="82">
        <f t="shared" si="13"/>
        <v>0</v>
      </c>
      <c r="Q42" s="82">
        <f t="shared" si="13"/>
        <v>0</v>
      </c>
      <c r="R42" s="82"/>
      <c r="S42" s="44"/>
    </row>
    <row r="43" s="1" customFormat="1" ht="30" customHeight="1" spans="1:19">
      <c r="A43" s="44">
        <v>39</v>
      </c>
      <c r="B43" s="196" t="s">
        <v>826</v>
      </c>
      <c r="C43" s="44">
        <v>0</v>
      </c>
      <c r="D43" s="44"/>
      <c r="E43" s="46"/>
      <c r="F43" s="44">
        <v>0</v>
      </c>
      <c r="G43" s="44">
        <v>0</v>
      </c>
      <c r="H43" s="44"/>
      <c r="I43" s="44"/>
      <c r="J43" s="44">
        <v>0</v>
      </c>
      <c r="K43" s="44">
        <v>0</v>
      </c>
      <c r="L43" s="82">
        <v>0</v>
      </c>
      <c r="M43" s="82">
        <v>0</v>
      </c>
      <c r="N43" s="82">
        <v>0</v>
      </c>
      <c r="O43" s="82">
        <v>0</v>
      </c>
      <c r="P43" s="82">
        <v>0</v>
      </c>
      <c r="Q43" s="82">
        <v>0</v>
      </c>
      <c r="R43" s="82"/>
      <c r="S43" s="44"/>
    </row>
    <row r="44" s="1" customFormat="1" ht="42" customHeight="1" spans="1:19">
      <c r="A44" s="44">
        <v>40</v>
      </c>
      <c r="B44" s="196" t="s">
        <v>834</v>
      </c>
      <c r="C44" s="44">
        <f>SUM(C45:C49)</f>
        <v>24</v>
      </c>
      <c r="D44" s="44"/>
      <c r="E44" s="46"/>
      <c r="F44" s="44" t="s">
        <v>141</v>
      </c>
      <c r="G44" s="44">
        <f t="shared" ref="D44:Q44" si="14">SUM(G45:G49)</f>
        <v>24</v>
      </c>
      <c r="H44" s="44"/>
      <c r="I44" s="44"/>
      <c r="J44" s="44">
        <f t="shared" si="14"/>
        <v>1320</v>
      </c>
      <c r="K44" s="44">
        <f t="shared" si="14"/>
        <v>4199</v>
      </c>
      <c r="L44" s="82">
        <f t="shared" si="14"/>
        <v>601</v>
      </c>
      <c r="M44" s="82">
        <f t="shared" si="14"/>
        <v>600</v>
      </c>
      <c r="N44" s="82">
        <f t="shared" si="14"/>
        <v>0</v>
      </c>
      <c r="O44" s="82">
        <f t="shared" si="14"/>
        <v>1</v>
      </c>
      <c r="P44" s="82">
        <f t="shared" si="14"/>
        <v>0</v>
      </c>
      <c r="Q44" s="82">
        <f t="shared" si="14"/>
        <v>0</v>
      </c>
      <c r="R44" s="82"/>
      <c r="S44" s="44"/>
    </row>
    <row r="45" s="6" customFormat="1" ht="73" customHeight="1" spans="1:19">
      <c r="A45" s="44">
        <v>41</v>
      </c>
      <c r="B45" s="48" t="s">
        <v>835</v>
      </c>
      <c r="C45" s="49">
        <v>2</v>
      </c>
      <c r="D45" s="48" t="s">
        <v>1382</v>
      </c>
      <c r="E45" s="55" t="s">
        <v>1383</v>
      </c>
      <c r="F45" s="49" t="s">
        <v>141</v>
      </c>
      <c r="G45" s="49">
        <v>2</v>
      </c>
      <c r="H45" s="48" t="s">
        <v>838</v>
      </c>
      <c r="I45" s="49" t="s">
        <v>1341</v>
      </c>
      <c r="J45" s="92">
        <v>10</v>
      </c>
      <c r="K45" s="92">
        <v>10</v>
      </c>
      <c r="L45" s="83">
        <v>1</v>
      </c>
      <c r="M45" s="83">
        <v>0</v>
      </c>
      <c r="N45" s="83">
        <v>0</v>
      </c>
      <c r="O45" s="83">
        <v>1</v>
      </c>
      <c r="P45" s="83">
        <v>0</v>
      </c>
      <c r="Q45" s="83">
        <v>0</v>
      </c>
      <c r="R45" s="83" t="s">
        <v>280</v>
      </c>
      <c r="S45" s="49"/>
    </row>
    <row r="46" s="6" customFormat="1" ht="30" customHeight="1" spans="1:19">
      <c r="A46" s="44">
        <v>42</v>
      </c>
      <c r="B46" s="50" t="s">
        <v>839</v>
      </c>
      <c r="C46" s="51">
        <v>1</v>
      </c>
      <c r="D46" s="50" t="s">
        <v>41</v>
      </c>
      <c r="E46" s="52" t="s">
        <v>372</v>
      </c>
      <c r="F46" s="51" t="s">
        <v>141</v>
      </c>
      <c r="G46" s="51">
        <v>1</v>
      </c>
      <c r="H46" s="50" t="s">
        <v>1384</v>
      </c>
      <c r="I46" s="51" t="s">
        <v>1341</v>
      </c>
      <c r="J46" s="84">
        <v>170</v>
      </c>
      <c r="K46" s="84">
        <v>628</v>
      </c>
      <c r="L46" s="85">
        <v>20</v>
      </c>
      <c r="M46" s="85">
        <v>20</v>
      </c>
      <c r="N46" s="85"/>
      <c r="O46" s="85"/>
      <c r="P46" s="85"/>
      <c r="Q46" s="85"/>
      <c r="R46" s="85" t="s">
        <v>35</v>
      </c>
      <c r="S46" s="49"/>
    </row>
    <row r="47" s="6" customFormat="1" ht="30" customHeight="1" spans="1:19">
      <c r="A47" s="44">
        <v>43</v>
      </c>
      <c r="B47" s="48" t="s">
        <v>841</v>
      </c>
      <c r="C47" s="49">
        <v>17</v>
      </c>
      <c r="D47" s="48" t="s">
        <v>127</v>
      </c>
      <c r="E47" s="55" t="s">
        <v>929</v>
      </c>
      <c r="F47" s="49" t="s">
        <v>141</v>
      </c>
      <c r="G47" s="49">
        <v>17</v>
      </c>
      <c r="H47" s="48" t="s">
        <v>1385</v>
      </c>
      <c r="I47" s="49" t="s">
        <v>1341</v>
      </c>
      <c r="J47" s="92">
        <v>850</v>
      </c>
      <c r="K47" s="92">
        <v>2563</v>
      </c>
      <c r="L47" s="83">
        <v>340</v>
      </c>
      <c r="M47" s="83">
        <v>340</v>
      </c>
      <c r="N47" s="83"/>
      <c r="O47" s="83"/>
      <c r="P47" s="83"/>
      <c r="Q47" s="83"/>
      <c r="R47" s="83" t="s">
        <v>35</v>
      </c>
      <c r="S47" s="49"/>
    </row>
    <row r="48" s="6" customFormat="1" ht="30" customHeight="1" spans="1:19">
      <c r="A48" s="44">
        <v>44</v>
      </c>
      <c r="B48" s="50" t="s">
        <v>849</v>
      </c>
      <c r="C48" s="51">
        <v>2</v>
      </c>
      <c r="D48" s="48" t="s">
        <v>159</v>
      </c>
      <c r="E48" s="55" t="s">
        <v>1386</v>
      </c>
      <c r="F48" s="51" t="s">
        <v>141</v>
      </c>
      <c r="G48" s="131">
        <v>2</v>
      </c>
      <c r="H48" s="50" t="s">
        <v>1387</v>
      </c>
      <c r="I48" s="51" t="s">
        <v>1341</v>
      </c>
      <c r="J48" s="84">
        <v>160</v>
      </c>
      <c r="K48" s="84">
        <v>578</v>
      </c>
      <c r="L48" s="85">
        <v>200</v>
      </c>
      <c r="M48" s="85">
        <v>200</v>
      </c>
      <c r="N48" s="85"/>
      <c r="O48" s="85"/>
      <c r="P48" s="85"/>
      <c r="Q48" s="85"/>
      <c r="R48" s="85" t="s">
        <v>35</v>
      </c>
      <c r="S48" s="49"/>
    </row>
    <row r="49" s="14" customFormat="1" ht="30" customHeight="1" spans="1:19">
      <c r="A49" s="44">
        <v>45</v>
      </c>
      <c r="B49" s="50" t="s">
        <v>852</v>
      </c>
      <c r="C49" s="51">
        <v>2</v>
      </c>
      <c r="D49" s="53" t="s">
        <v>45</v>
      </c>
      <c r="E49" s="52" t="s">
        <v>1388</v>
      </c>
      <c r="F49" s="51" t="s">
        <v>141</v>
      </c>
      <c r="G49" s="51">
        <v>2</v>
      </c>
      <c r="H49" s="50" t="s">
        <v>1184</v>
      </c>
      <c r="I49" s="51" t="s">
        <v>1341</v>
      </c>
      <c r="J49" s="84">
        <v>130</v>
      </c>
      <c r="K49" s="84">
        <v>420</v>
      </c>
      <c r="L49" s="85">
        <v>40</v>
      </c>
      <c r="M49" s="85">
        <v>40</v>
      </c>
      <c r="N49" s="85"/>
      <c r="O49" s="85"/>
      <c r="P49" s="85"/>
      <c r="Q49" s="85"/>
      <c r="R49" s="85" t="s">
        <v>35</v>
      </c>
      <c r="S49" s="51"/>
    </row>
    <row r="50" s="1" customFormat="1" ht="25" customHeight="1" spans="1:19">
      <c r="A50" s="44">
        <v>46</v>
      </c>
      <c r="B50" s="196" t="s">
        <v>855</v>
      </c>
      <c r="C50" s="44"/>
      <c r="D50" s="196"/>
      <c r="E50" s="46"/>
      <c r="F50" s="44" t="s">
        <v>141</v>
      </c>
      <c r="G50" s="44"/>
      <c r="H50" s="196"/>
      <c r="I50" s="44"/>
      <c r="J50" s="126"/>
      <c r="K50" s="126"/>
      <c r="L50" s="82"/>
      <c r="M50" s="82"/>
      <c r="N50" s="82"/>
      <c r="O50" s="82"/>
      <c r="P50" s="82"/>
      <c r="Q50" s="82"/>
      <c r="R50" s="82"/>
      <c r="S50" s="44"/>
    </row>
    <row r="51" s="1" customFormat="1" ht="25" customHeight="1" spans="1:19">
      <c r="A51" s="44">
        <v>47</v>
      </c>
      <c r="B51" s="196" t="s">
        <v>184</v>
      </c>
      <c r="C51" s="44">
        <f>C52+C53</f>
        <v>1</v>
      </c>
      <c r="D51" s="44"/>
      <c r="E51" s="46"/>
      <c r="F51" s="44"/>
      <c r="G51" s="44"/>
      <c r="H51" s="44"/>
      <c r="I51" s="44"/>
      <c r="J51" s="44">
        <f t="shared" ref="D51:Q51" si="15">J52+J53</f>
        <v>325</v>
      </c>
      <c r="K51" s="44">
        <f t="shared" si="15"/>
        <v>1325</v>
      </c>
      <c r="L51" s="82">
        <f t="shared" si="15"/>
        <v>200</v>
      </c>
      <c r="M51" s="82">
        <f t="shared" si="15"/>
        <v>0</v>
      </c>
      <c r="N51" s="82">
        <f t="shared" si="15"/>
        <v>0</v>
      </c>
      <c r="O51" s="82">
        <f t="shared" si="15"/>
        <v>200</v>
      </c>
      <c r="P51" s="82">
        <f t="shared" si="15"/>
        <v>0</v>
      </c>
      <c r="Q51" s="82">
        <f t="shared" si="15"/>
        <v>0</v>
      </c>
      <c r="R51" s="82"/>
      <c r="S51" s="44"/>
    </row>
    <row r="52" s="1" customFormat="1" ht="25" customHeight="1" spans="1:19">
      <c r="A52" s="44">
        <v>48</v>
      </c>
      <c r="B52" s="46" t="s">
        <v>1185</v>
      </c>
      <c r="C52" s="44"/>
      <c r="D52" s="196"/>
      <c r="E52" s="46"/>
      <c r="F52" s="44" t="s">
        <v>185</v>
      </c>
      <c r="G52" s="44"/>
      <c r="H52" s="196"/>
      <c r="I52" s="44"/>
      <c r="J52" s="126"/>
      <c r="K52" s="126"/>
      <c r="L52" s="82"/>
      <c r="M52" s="82"/>
      <c r="N52" s="82"/>
      <c r="O52" s="82"/>
      <c r="P52" s="82"/>
      <c r="Q52" s="82"/>
      <c r="R52" s="82"/>
      <c r="S52" s="44"/>
    </row>
    <row r="53" s="1" customFormat="1" ht="25" customHeight="1" spans="1:19">
      <c r="A53" s="44">
        <v>49</v>
      </c>
      <c r="B53" s="196" t="s">
        <v>864</v>
      </c>
      <c r="C53" s="44">
        <f>C54</f>
        <v>1</v>
      </c>
      <c r="D53" s="44"/>
      <c r="E53" s="46"/>
      <c r="F53" s="44" t="str">
        <f t="shared" ref="D53:Q53" si="16">F54</f>
        <v>个</v>
      </c>
      <c r="G53" s="44">
        <f t="shared" si="16"/>
        <v>1</v>
      </c>
      <c r="H53" s="44"/>
      <c r="I53" s="44"/>
      <c r="J53" s="44">
        <f t="shared" si="16"/>
        <v>325</v>
      </c>
      <c r="K53" s="44">
        <f t="shared" si="16"/>
        <v>1325</v>
      </c>
      <c r="L53" s="82">
        <f t="shared" si="16"/>
        <v>200</v>
      </c>
      <c r="M53" s="82">
        <f t="shared" si="16"/>
        <v>0</v>
      </c>
      <c r="N53" s="82">
        <f t="shared" si="16"/>
        <v>0</v>
      </c>
      <c r="O53" s="82">
        <f t="shared" si="16"/>
        <v>200</v>
      </c>
      <c r="P53" s="82">
        <f t="shared" si="16"/>
        <v>0</v>
      </c>
      <c r="Q53" s="82">
        <f t="shared" si="16"/>
        <v>0</v>
      </c>
      <c r="R53" s="82"/>
      <c r="S53" s="44"/>
    </row>
    <row r="54" s="6" customFormat="1" ht="30" customHeight="1" spans="1:19">
      <c r="A54" s="44">
        <v>50</v>
      </c>
      <c r="B54" s="48" t="s">
        <v>1389</v>
      </c>
      <c r="C54" s="49">
        <v>1</v>
      </c>
      <c r="D54" s="48" t="s">
        <v>127</v>
      </c>
      <c r="E54" s="55" t="s">
        <v>171</v>
      </c>
      <c r="F54" s="49" t="s">
        <v>141</v>
      </c>
      <c r="G54" s="49">
        <v>1</v>
      </c>
      <c r="H54" s="48" t="s">
        <v>1390</v>
      </c>
      <c r="I54" s="49" t="s">
        <v>1341</v>
      </c>
      <c r="J54" s="92">
        <v>325</v>
      </c>
      <c r="K54" s="92">
        <v>1325</v>
      </c>
      <c r="L54" s="83">
        <v>200</v>
      </c>
      <c r="M54" s="83"/>
      <c r="N54" s="83"/>
      <c r="O54" s="83">
        <v>200</v>
      </c>
      <c r="P54" s="93"/>
      <c r="Q54" s="83"/>
      <c r="R54" s="6" t="s">
        <v>59</v>
      </c>
      <c r="S54" s="83"/>
    </row>
    <row r="55" s="181" customFormat="1" ht="25" customHeight="1" spans="1:256">
      <c r="A55" s="44">
        <v>51</v>
      </c>
      <c r="B55" s="196" t="s">
        <v>262</v>
      </c>
      <c r="C55" s="44">
        <f>C56</f>
        <v>1</v>
      </c>
      <c r="D55" s="44"/>
      <c r="E55" s="46"/>
      <c r="F55" s="44" t="str">
        <f t="shared" ref="D55:Q55" si="17">F56</f>
        <v>万元</v>
      </c>
      <c r="G55" s="44">
        <f t="shared" si="17"/>
        <v>2000</v>
      </c>
      <c r="H55" s="44"/>
      <c r="I55" s="44"/>
      <c r="J55" s="44">
        <f t="shared" si="17"/>
        <v>2756</v>
      </c>
      <c r="K55" s="44">
        <f t="shared" si="17"/>
        <v>9865</v>
      </c>
      <c r="L55" s="82">
        <f t="shared" si="17"/>
        <v>95</v>
      </c>
      <c r="M55" s="82">
        <f t="shared" si="17"/>
        <v>95</v>
      </c>
      <c r="N55" s="82">
        <f t="shared" si="17"/>
        <v>0</v>
      </c>
      <c r="O55" s="82">
        <f t="shared" si="17"/>
        <v>0</v>
      </c>
      <c r="P55" s="82">
        <f t="shared" si="17"/>
        <v>0</v>
      </c>
      <c r="Q55" s="82">
        <f t="shared" si="17"/>
        <v>0</v>
      </c>
      <c r="R55" s="82"/>
      <c r="S55" s="44"/>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5" customFormat="1" ht="30" customHeight="1" spans="1:19">
      <c r="A56" s="44">
        <v>52</v>
      </c>
      <c r="B56" s="86" t="s">
        <v>1391</v>
      </c>
      <c r="C56" s="84">
        <v>1</v>
      </c>
      <c r="D56" s="86" t="s">
        <v>265</v>
      </c>
      <c r="E56" s="86"/>
      <c r="F56" s="85" t="s">
        <v>263</v>
      </c>
      <c r="G56" s="85">
        <v>2000</v>
      </c>
      <c r="H56" s="86" t="s">
        <v>1392</v>
      </c>
      <c r="I56" s="84" t="s">
        <v>1341</v>
      </c>
      <c r="J56" s="84">
        <v>2756</v>
      </c>
      <c r="K56" s="84">
        <v>9865</v>
      </c>
      <c r="L56" s="85">
        <v>95</v>
      </c>
      <c r="M56" s="85">
        <v>95</v>
      </c>
      <c r="N56" s="85"/>
      <c r="O56" s="85"/>
      <c r="P56" s="85"/>
      <c r="Q56" s="85"/>
      <c r="R56" s="85" t="s">
        <v>35</v>
      </c>
      <c r="S56" s="86"/>
    </row>
    <row r="57" s="181" customFormat="1" ht="25" customHeight="1" spans="1:256">
      <c r="A57" s="44">
        <v>53</v>
      </c>
      <c r="B57" s="46" t="s">
        <v>268</v>
      </c>
      <c r="C57" s="44">
        <f>C58+C59</f>
        <v>0</v>
      </c>
      <c r="D57" s="44"/>
      <c r="E57" s="46"/>
      <c r="F57" s="44"/>
      <c r="G57" s="44"/>
      <c r="H57" s="44"/>
      <c r="I57" s="44"/>
      <c r="J57" s="44">
        <f t="shared" ref="D57:Q57" si="18">J58+J59</f>
        <v>0</v>
      </c>
      <c r="K57" s="44">
        <f t="shared" si="18"/>
        <v>0</v>
      </c>
      <c r="L57" s="82">
        <f t="shared" si="18"/>
        <v>0</v>
      </c>
      <c r="M57" s="82">
        <f t="shared" si="18"/>
        <v>0</v>
      </c>
      <c r="N57" s="82">
        <f t="shared" si="18"/>
        <v>0</v>
      </c>
      <c r="O57" s="82">
        <f t="shared" si="18"/>
        <v>0</v>
      </c>
      <c r="P57" s="82">
        <f t="shared" si="18"/>
        <v>0</v>
      </c>
      <c r="Q57" s="82">
        <f t="shared" si="18"/>
        <v>0</v>
      </c>
      <c r="R57" s="82"/>
      <c r="S57" s="44"/>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s="181" customFormat="1" ht="25" customHeight="1" spans="1:256">
      <c r="A58" s="44">
        <v>54</v>
      </c>
      <c r="B58" s="198" t="s">
        <v>269</v>
      </c>
      <c r="C58" s="44"/>
      <c r="D58" s="44"/>
      <c r="E58" s="46"/>
      <c r="F58" s="44" t="s">
        <v>141</v>
      </c>
      <c r="G58" s="44"/>
      <c r="H58" s="196"/>
      <c r="I58" s="44"/>
      <c r="J58" s="126"/>
      <c r="K58" s="126"/>
      <c r="L58" s="82"/>
      <c r="M58" s="82"/>
      <c r="N58" s="82"/>
      <c r="O58" s="82"/>
      <c r="P58" s="82"/>
      <c r="Q58" s="82"/>
      <c r="R58" s="82"/>
      <c r="S58" s="44"/>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row>
    <row r="59" s="181" customFormat="1" ht="25" customHeight="1" spans="1:256">
      <c r="A59" s="44">
        <v>55</v>
      </c>
      <c r="B59" s="198" t="s">
        <v>270</v>
      </c>
      <c r="C59" s="44"/>
      <c r="D59" s="44"/>
      <c r="E59" s="46"/>
      <c r="F59" s="44" t="s">
        <v>141</v>
      </c>
      <c r="G59" s="44"/>
      <c r="H59" s="196"/>
      <c r="I59" s="44"/>
      <c r="J59" s="126"/>
      <c r="K59" s="126"/>
      <c r="L59" s="82"/>
      <c r="M59" s="82"/>
      <c r="N59" s="82"/>
      <c r="O59" s="82"/>
      <c r="P59" s="82"/>
      <c r="Q59" s="82"/>
      <c r="R59" s="82"/>
      <c r="S59" s="44"/>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180" customFormat="1" ht="25" customHeight="1" spans="1:256">
      <c r="A60" s="44">
        <v>56</v>
      </c>
      <c r="B60" s="46" t="s">
        <v>271</v>
      </c>
      <c r="C60" s="44">
        <f>C61+C63+C65+C66</f>
        <v>3</v>
      </c>
      <c r="D60" s="44"/>
      <c r="E60" s="46"/>
      <c r="F60" s="44" t="s">
        <v>272</v>
      </c>
      <c r="G60" s="44">
        <f t="shared" ref="D60:Q60" si="19">G61+G63+G65+G66</f>
        <v>6750</v>
      </c>
      <c r="H60" s="44"/>
      <c r="I60" s="44"/>
      <c r="J60" s="44">
        <f t="shared" si="19"/>
        <v>6350</v>
      </c>
      <c r="K60" s="44">
        <f t="shared" si="19"/>
        <v>6750</v>
      </c>
      <c r="L60" s="82">
        <f t="shared" si="19"/>
        <v>530</v>
      </c>
      <c r="M60" s="82">
        <f t="shared" si="19"/>
        <v>125</v>
      </c>
      <c r="N60" s="82">
        <f t="shared" si="19"/>
        <v>0</v>
      </c>
      <c r="O60" s="82">
        <f t="shared" si="19"/>
        <v>405</v>
      </c>
      <c r="P60" s="82">
        <f t="shared" si="19"/>
        <v>0</v>
      </c>
      <c r="Q60" s="82">
        <f t="shared" si="19"/>
        <v>0</v>
      </c>
      <c r="R60" s="82"/>
      <c r="S60" s="44"/>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180" customFormat="1" ht="25" customHeight="1" spans="1:256">
      <c r="A61" s="44">
        <v>57</v>
      </c>
      <c r="B61" s="196" t="s">
        <v>273</v>
      </c>
      <c r="C61" s="44">
        <f>C62</f>
        <v>1</v>
      </c>
      <c r="D61" s="44"/>
      <c r="E61" s="46"/>
      <c r="F61" s="44" t="str">
        <f t="shared" ref="D61:Q61" si="20">F62</f>
        <v>人次</v>
      </c>
      <c r="G61" s="44">
        <f t="shared" si="20"/>
        <v>250</v>
      </c>
      <c r="H61" s="44"/>
      <c r="I61" s="44"/>
      <c r="J61" s="44">
        <f t="shared" si="20"/>
        <v>250</v>
      </c>
      <c r="K61" s="44">
        <f t="shared" si="20"/>
        <v>250</v>
      </c>
      <c r="L61" s="82">
        <f t="shared" si="20"/>
        <v>150</v>
      </c>
      <c r="M61" s="82">
        <f t="shared" si="20"/>
        <v>75</v>
      </c>
      <c r="N61" s="82">
        <f t="shared" si="20"/>
        <v>0</v>
      </c>
      <c r="O61" s="82">
        <f t="shared" si="20"/>
        <v>75</v>
      </c>
      <c r="P61" s="82">
        <f t="shared" si="20"/>
        <v>0</v>
      </c>
      <c r="Q61" s="82">
        <f t="shared" si="20"/>
        <v>0</v>
      </c>
      <c r="R61" s="82"/>
      <c r="S61" s="44"/>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26" customFormat="1" ht="57" customHeight="1" spans="1:256">
      <c r="A62" s="44">
        <v>58</v>
      </c>
      <c r="B62" s="138" t="s">
        <v>883</v>
      </c>
      <c r="C62" s="120">
        <v>1</v>
      </c>
      <c r="D62" s="124" t="s">
        <v>278</v>
      </c>
      <c r="E62" s="119" t="s">
        <v>266</v>
      </c>
      <c r="F62" s="120" t="s">
        <v>272</v>
      </c>
      <c r="G62" s="120">
        <v>250</v>
      </c>
      <c r="H62" s="124" t="s">
        <v>1189</v>
      </c>
      <c r="I62" s="120" t="s">
        <v>1341</v>
      </c>
      <c r="J62" s="127">
        <v>250</v>
      </c>
      <c r="K62" s="127">
        <v>250</v>
      </c>
      <c r="L62" s="128">
        <v>150</v>
      </c>
      <c r="M62" s="128">
        <v>75</v>
      </c>
      <c r="N62" s="128">
        <v>0</v>
      </c>
      <c r="O62" s="128">
        <v>75</v>
      </c>
      <c r="P62" s="128">
        <v>0</v>
      </c>
      <c r="Q62" s="128">
        <v>0</v>
      </c>
      <c r="R62" s="128" t="s">
        <v>280</v>
      </c>
      <c r="S62" s="13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20"/>
      <c r="EI62" s="20"/>
      <c r="EJ62" s="20"/>
      <c r="EK62" s="20"/>
      <c r="EL62" s="20"/>
      <c r="EM62" s="20"/>
      <c r="EN62" s="20"/>
      <c r="EO62" s="20"/>
      <c r="EP62" s="20"/>
      <c r="EQ62" s="20"/>
      <c r="ER62" s="20"/>
      <c r="ES62" s="20"/>
      <c r="ET62" s="20"/>
      <c r="EU62" s="20"/>
      <c r="EV62" s="20"/>
      <c r="EW62" s="20"/>
      <c r="EX62" s="20"/>
      <c r="EY62" s="20"/>
      <c r="EZ62" s="20"/>
      <c r="FA62" s="20"/>
      <c r="FB62" s="20"/>
      <c r="FC62" s="20"/>
      <c r="FD62" s="20"/>
      <c r="FE62" s="20"/>
      <c r="FF62" s="20"/>
      <c r="FG62" s="20"/>
      <c r="FH62" s="20"/>
      <c r="FI62" s="20"/>
      <c r="FJ62" s="20"/>
      <c r="FK62" s="20"/>
      <c r="FL62" s="20"/>
      <c r="FM62" s="20"/>
      <c r="FN62" s="20"/>
      <c r="FO62" s="20"/>
      <c r="FP62" s="20"/>
      <c r="FQ62" s="20"/>
      <c r="FR62" s="20"/>
      <c r="FS62" s="20"/>
      <c r="FT62" s="20"/>
      <c r="FU62" s="20"/>
      <c r="FV62" s="20"/>
      <c r="FW62" s="20"/>
      <c r="FX62" s="20"/>
      <c r="FY62" s="20"/>
      <c r="FZ62" s="20"/>
      <c r="GA62" s="20"/>
      <c r="GB62" s="20"/>
      <c r="GC62" s="20"/>
      <c r="GD62" s="20"/>
      <c r="GE62" s="20"/>
      <c r="GF62" s="20"/>
      <c r="GG62" s="20"/>
      <c r="GH62" s="20"/>
      <c r="GI62" s="20"/>
      <c r="GJ62" s="20"/>
      <c r="GK62" s="20"/>
      <c r="GL62" s="20"/>
      <c r="GM62" s="20"/>
      <c r="GN62" s="20"/>
      <c r="GO62" s="20"/>
      <c r="GP62" s="20"/>
      <c r="GQ62" s="20"/>
      <c r="GR62" s="20"/>
      <c r="GS62" s="20"/>
      <c r="GT62" s="20"/>
      <c r="GU62" s="20"/>
      <c r="GV62" s="20"/>
      <c r="GW62" s="20"/>
      <c r="GX62" s="20"/>
      <c r="GY62" s="20"/>
      <c r="GZ62" s="20"/>
      <c r="HA62" s="20"/>
      <c r="HB62" s="20"/>
      <c r="HC62" s="20"/>
      <c r="HD62" s="20"/>
      <c r="HE62" s="20"/>
      <c r="HF62" s="20"/>
      <c r="HG62" s="20"/>
      <c r="HH62" s="20"/>
      <c r="HI62" s="20"/>
      <c r="HJ62" s="20"/>
      <c r="HK62" s="20"/>
      <c r="HL62" s="20"/>
      <c r="HM62" s="20"/>
      <c r="HN62" s="20"/>
      <c r="HO62" s="20"/>
      <c r="HP62" s="20"/>
      <c r="HQ62" s="20"/>
      <c r="HR62" s="20"/>
      <c r="HS62" s="20"/>
      <c r="HT62" s="20"/>
      <c r="HU62" s="20"/>
      <c r="HV62" s="20"/>
      <c r="HW62" s="20"/>
      <c r="HX62" s="20"/>
      <c r="HY62" s="20"/>
      <c r="HZ62" s="20"/>
      <c r="IA62" s="20"/>
      <c r="IB62" s="20"/>
      <c r="IC62" s="20"/>
      <c r="ID62" s="20"/>
      <c r="IE62" s="20"/>
      <c r="IF62" s="20"/>
      <c r="IG62" s="20"/>
      <c r="IH62" s="20"/>
      <c r="II62" s="20"/>
      <c r="IJ62" s="20"/>
      <c r="IK62" s="20"/>
      <c r="IL62" s="20"/>
      <c r="IM62" s="20"/>
      <c r="IN62" s="20"/>
      <c r="IO62" s="20"/>
      <c r="IP62" s="20"/>
      <c r="IQ62" s="20"/>
      <c r="IR62" s="20"/>
      <c r="IS62" s="20"/>
      <c r="IT62" s="20"/>
      <c r="IU62" s="20"/>
      <c r="IV62" s="20"/>
    </row>
    <row r="63" s="1" customFormat="1" ht="25" customHeight="1" spans="1:19">
      <c r="A63" s="44">
        <v>59</v>
      </c>
      <c r="B63" s="196" t="s">
        <v>274</v>
      </c>
      <c r="C63" s="44">
        <f>C64</f>
        <v>1</v>
      </c>
      <c r="D63" s="44"/>
      <c r="E63" s="46"/>
      <c r="F63" s="44" t="str">
        <f t="shared" ref="D63:Q63" si="21">F64</f>
        <v>人次</v>
      </c>
      <c r="G63" s="44">
        <f t="shared" si="21"/>
        <v>3500</v>
      </c>
      <c r="H63" s="44"/>
      <c r="I63" s="44"/>
      <c r="J63" s="44">
        <f t="shared" si="21"/>
        <v>3300</v>
      </c>
      <c r="K63" s="44">
        <f t="shared" si="21"/>
        <v>3500</v>
      </c>
      <c r="L63" s="82">
        <f t="shared" si="21"/>
        <v>350</v>
      </c>
      <c r="M63" s="82">
        <f t="shared" si="21"/>
        <v>50</v>
      </c>
      <c r="N63" s="82">
        <f t="shared" si="21"/>
        <v>0</v>
      </c>
      <c r="O63" s="82">
        <f t="shared" si="21"/>
        <v>300</v>
      </c>
      <c r="P63" s="82">
        <f t="shared" si="21"/>
        <v>0</v>
      </c>
      <c r="Q63" s="82">
        <f t="shared" si="21"/>
        <v>0</v>
      </c>
      <c r="R63" s="82"/>
      <c r="S63" s="44"/>
    </row>
    <row r="64" s="26" customFormat="1" ht="36" customHeight="1" spans="1:256">
      <c r="A64" s="44">
        <v>60</v>
      </c>
      <c r="B64" s="124" t="s">
        <v>885</v>
      </c>
      <c r="C64" s="120">
        <v>1</v>
      </c>
      <c r="D64" s="124" t="s">
        <v>278</v>
      </c>
      <c r="E64" s="119" t="s">
        <v>266</v>
      </c>
      <c r="F64" s="120" t="s">
        <v>272</v>
      </c>
      <c r="G64" s="120">
        <v>3500</v>
      </c>
      <c r="H64" s="145" t="s">
        <v>886</v>
      </c>
      <c r="I64" s="120" t="s">
        <v>1341</v>
      </c>
      <c r="J64" s="127">
        <v>3300</v>
      </c>
      <c r="K64" s="127">
        <v>3500</v>
      </c>
      <c r="L64" s="128">
        <v>350</v>
      </c>
      <c r="M64" s="128">
        <v>50</v>
      </c>
      <c r="N64" s="128">
        <v>0</v>
      </c>
      <c r="O64" s="128">
        <v>300</v>
      </c>
      <c r="P64" s="128">
        <v>0</v>
      </c>
      <c r="Q64" s="128">
        <v>0</v>
      </c>
      <c r="R64" s="128" t="s">
        <v>280</v>
      </c>
      <c r="S64" s="13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c r="DQ64" s="20"/>
      <c r="DR64" s="20"/>
      <c r="DS64" s="20"/>
      <c r="DT64" s="20"/>
      <c r="DU64" s="20"/>
      <c r="DV64" s="20"/>
      <c r="DW64" s="20"/>
      <c r="DX64" s="20"/>
      <c r="DY64" s="20"/>
      <c r="DZ64" s="20"/>
      <c r="EA64" s="20"/>
      <c r="EB64" s="20"/>
      <c r="EC64" s="20"/>
      <c r="ED64" s="20"/>
      <c r="EE64" s="20"/>
      <c r="EF64" s="20"/>
      <c r="EG64" s="20"/>
      <c r="EH64" s="20"/>
      <c r="EI64" s="20"/>
      <c r="EJ64" s="20"/>
      <c r="EK64" s="20"/>
      <c r="EL64" s="20"/>
      <c r="EM64" s="20"/>
      <c r="EN64" s="20"/>
      <c r="EO64" s="20"/>
      <c r="EP64" s="20"/>
      <c r="EQ64" s="20"/>
      <c r="ER64" s="20"/>
      <c r="ES64" s="20"/>
      <c r="ET64" s="20"/>
      <c r="EU64" s="20"/>
      <c r="EV64" s="20"/>
      <c r="EW64" s="20"/>
      <c r="EX64" s="20"/>
      <c r="EY64" s="20"/>
      <c r="EZ64" s="20"/>
      <c r="FA64" s="20"/>
      <c r="FB64" s="20"/>
      <c r="FC64" s="20"/>
      <c r="FD64" s="20"/>
      <c r="FE64" s="20"/>
      <c r="FF64" s="20"/>
      <c r="FG64" s="20"/>
      <c r="FH64" s="20"/>
      <c r="FI64" s="20"/>
      <c r="FJ64" s="20"/>
      <c r="FK64" s="20"/>
      <c r="FL64" s="20"/>
      <c r="FM64" s="20"/>
      <c r="FN64" s="20"/>
      <c r="FO64" s="20"/>
      <c r="FP64" s="20"/>
      <c r="FQ64" s="20"/>
      <c r="FR64" s="20"/>
      <c r="FS64" s="20"/>
      <c r="FT64" s="20"/>
      <c r="FU64" s="20"/>
      <c r="FV64" s="20"/>
      <c r="FW64" s="20"/>
      <c r="FX64" s="20"/>
      <c r="FY64" s="20"/>
      <c r="FZ64" s="20"/>
      <c r="GA64" s="20"/>
      <c r="GB64" s="20"/>
      <c r="GC64" s="20"/>
      <c r="GD64" s="20"/>
      <c r="GE64" s="20"/>
      <c r="GF64" s="20"/>
      <c r="GG64" s="20"/>
      <c r="GH64" s="20"/>
      <c r="GI64" s="20"/>
      <c r="GJ64" s="20"/>
      <c r="GK64" s="20"/>
      <c r="GL64" s="20"/>
      <c r="GM64" s="20"/>
      <c r="GN64" s="20"/>
      <c r="GO64" s="20"/>
      <c r="GP64" s="20"/>
      <c r="GQ64" s="20"/>
      <c r="GR64" s="20"/>
      <c r="GS64" s="20"/>
      <c r="GT64" s="20"/>
      <c r="GU64" s="20"/>
      <c r="GV64" s="20"/>
      <c r="GW64" s="20"/>
      <c r="GX64" s="20"/>
      <c r="GY64" s="20"/>
      <c r="GZ64" s="20"/>
      <c r="HA64" s="20"/>
      <c r="HB64" s="20"/>
      <c r="HC64" s="20"/>
      <c r="HD64" s="20"/>
      <c r="HE64" s="20"/>
      <c r="HF64" s="20"/>
      <c r="HG64" s="20"/>
      <c r="HH64" s="20"/>
      <c r="HI64" s="20"/>
      <c r="HJ64" s="20"/>
      <c r="HK64" s="20"/>
      <c r="HL64" s="20"/>
      <c r="HM64" s="20"/>
      <c r="HN64" s="20"/>
      <c r="HO64" s="20"/>
      <c r="HP64" s="20"/>
      <c r="HQ64" s="20"/>
      <c r="HR64" s="20"/>
      <c r="HS64" s="20"/>
      <c r="HT64" s="20"/>
      <c r="HU64" s="20"/>
      <c r="HV64" s="20"/>
      <c r="HW64" s="20"/>
      <c r="HX64" s="20"/>
      <c r="HY64" s="20"/>
      <c r="HZ64" s="20"/>
      <c r="IA64" s="20"/>
      <c r="IB64" s="20"/>
      <c r="IC64" s="20"/>
      <c r="ID64" s="20"/>
      <c r="IE64" s="20"/>
      <c r="IF64" s="20"/>
      <c r="IG64" s="20"/>
      <c r="IH64" s="20"/>
      <c r="II64" s="20"/>
      <c r="IJ64" s="20"/>
      <c r="IK64" s="20"/>
      <c r="IL64" s="20"/>
      <c r="IM64" s="20"/>
      <c r="IN64" s="20"/>
      <c r="IO64" s="20"/>
      <c r="IP64" s="20"/>
      <c r="IQ64" s="20"/>
      <c r="IR64" s="20"/>
      <c r="IS64" s="20"/>
      <c r="IT64" s="20"/>
      <c r="IU64" s="20"/>
      <c r="IV64" s="20"/>
    </row>
    <row r="65" s="1" customFormat="1" ht="25" customHeight="1" spans="1:19">
      <c r="A65" s="44">
        <v>61</v>
      </c>
      <c r="B65" s="196" t="s">
        <v>275</v>
      </c>
      <c r="C65" s="44">
        <v>0</v>
      </c>
      <c r="D65" s="44"/>
      <c r="E65" s="46"/>
      <c r="F65" s="44" t="str">
        <f>F66</f>
        <v>人次</v>
      </c>
      <c r="G65" s="44">
        <v>0</v>
      </c>
      <c r="H65" s="44"/>
      <c r="I65" s="44"/>
      <c r="J65" s="44">
        <v>0</v>
      </c>
      <c r="K65" s="44">
        <v>0</v>
      </c>
      <c r="L65" s="82">
        <v>0</v>
      </c>
      <c r="M65" s="82">
        <v>0</v>
      </c>
      <c r="N65" s="82">
        <v>0</v>
      </c>
      <c r="O65" s="82">
        <v>0</v>
      </c>
      <c r="P65" s="82">
        <v>0</v>
      </c>
      <c r="Q65" s="82">
        <v>0</v>
      </c>
      <c r="R65" s="82"/>
      <c r="S65" s="44"/>
    </row>
    <row r="66" s="1" customFormat="1" ht="30" customHeight="1" spans="1:19">
      <c r="A66" s="44">
        <v>62</v>
      </c>
      <c r="B66" s="196" t="s">
        <v>276</v>
      </c>
      <c r="C66" s="44">
        <f>C67</f>
        <v>1</v>
      </c>
      <c r="D66" s="44"/>
      <c r="E66" s="46"/>
      <c r="F66" s="44" t="str">
        <f t="shared" ref="D66:Q66" si="22">F67</f>
        <v>人次</v>
      </c>
      <c r="G66" s="44">
        <f t="shared" si="22"/>
        <v>3000</v>
      </c>
      <c r="H66" s="44"/>
      <c r="I66" s="44"/>
      <c r="J66" s="44">
        <f t="shared" si="22"/>
        <v>2800</v>
      </c>
      <c r="K66" s="44">
        <f t="shared" si="22"/>
        <v>3000</v>
      </c>
      <c r="L66" s="82">
        <f t="shared" si="22"/>
        <v>30</v>
      </c>
      <c r="M66" s="82">
        <f t="shared" si="22"/>
        <v>0</v>
      </c>
      <c r="N66" s="82">
        <f t="shared" si="22"/>
        <v>0</v>
      </c>
      <c r="O66" s="82">
        <f t="shared" si="22"/>
        <v>30</v>
      </c>
      <c r="P66" s="82">
        <f t="shared" si="22"/>
        <v>0</v>
      </c>
      <c r="Q66" s="82">
        <f t="shared" si="22"/>
        <v>0</v>
      </c>
      <c r="R66" s="82"/>
      <c r="S66" s="44"/>
    </row>
    <row r="67" s="26" customFormat="1" ht="30" customHeight="1" spans="1:256">
      <c r="A67" s="44">
        <v>63</v>
      </c>
      <c r="B67" s="124" t="s">
        <v>887</v>
      </c>
      <c r="C67" s="120">
        <v>1</v>
      </c>
      <c r="D67" s="124" t="s">
        <v>278</v>
      </c>
      <c r="E67" s="119" t="s">
        <v>266</v>
      </c>
      <c r="F67" s="120" t="s">
        <v>272</v>
      </c>
      <c r="G67" s="120">
        <v>3000</v>
      </c>
      <c r="H67" s="124" t="s">
        <v>1393</v>
      </c>
      <c r="I67" s="120" t="s">
        <v>1341</v>
      </c>
      <c r="J67" s="127">
        <v>2800</v>
      </c>
      <c r="K67" s="127">
        <v>3000</v>
      </c>
      <c r="L67" s="128">
        <v>30</v>
      </c>
      <c r="M67" s="128"/>
      <c r="N67" s="128"/>
      <c r="O67" s="128">
        <v>30</v>
      </c>
      <c r="P67" s="128"/>
      <c r="Q67" s="128"/>
      <c r="R67" s="128" t="s">
        <v>280</v>
      </c>
      <c r="S67" s="13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c r="DN67" s="20"/>
      <c r="DO67" s="20"/>
      <c r="DP67" s="20"/>
      <c r="DQ67" s="20"/>
      <c r="DR67" s="20"/>
      <c r="DS67" s="20"/>
      <c r="DT67" s="20"/>
      <c r="DU67" s="20"/>
      <c r="DV67" s="20"/>
      <c r="DW67" s="20"/>
      <c r="DX67" s="20"/>
      <c r="DY67" s="20"/>
      <c r="DZ67" s="20"/>
      <c r="EA67" s="20"/>
      <c r="EB67" s="20"/>
      <c r="EC67" s="20"/>
      <c r="ED67" s="20"/>
      <c r="EE67" s="20"/>
      <c r="EF67" s="20"/>
      <c r="EG67" s="20"/>
      <c r="EH67" s="20"/>
      <c r="EI67" s="20"/>
      <c r="EJ67" s="20"/>
      <c r="EK67" s="20"/>
      <c r="EL67" s="20"/>
      <c r="EM67" s="20"/>
      <c r="EN67" s="20"/>
      <c r="EO67" s="20"/>
      <c r="EP67" s="20"/>
      <c r="EQ67" s="20"/>
      <c r="ER67" s="20"/>
      <c r="ES67" s="20"/>
      <c r="ET67" s="20"/>
      <c r="EU67" s="20"/>
      <c r="EV67" s="20"/>
      <c r="EW67" s="20"/>
      <c r="EX67" s="20"/>
      <c r="EY67" s="20"/>
      <c r="EZ67" s="20"/>
      <c r="FA67" s="20"/>
      <c r="FB67" s="20"/>
      <c r="FC67" s="20"/>
      <c r="FD67" s="20"/>
      <c r="FE67" s="20"/>
      <c r="FF67" s="20"/>
      <c r="FG67" s="20"/>
      <c r="FH67" s="20"/>
      <c r="FI67" s="20"/>
      <c r="FJ67" s="20"/>
      <c r="FK67" s="20"/>
      <c r="FL67" s="20"/>
      <c r="FM67" s="20"/>
      <c r="FN67" s="20"/>
      <c r="FO67" s="20"/>
      <c r="FP67" s="20"/>
      <c r="FQ67" s="20"/>
      <c r="FR67" s="20"/>
      <c r="FS67" s="20"/>
      <c r="FT67" s="20"/>
      <c r="FU67" s="20"/>
      <c r="FV67" s="20"/>
      <c r="FW67" s="20"/>
      <c r="FX67" s="20"/>
      <c r="FY67" s="20"/>
      <c r="FZ67" s="20"/>
      <c r="GA67" s="20"/>
      <c r="GB67" s="20"/>
      <c r="GC67" s="20"/>
      <c r="GD67" s="20"/>
      <c r="GE67" s="20"/>
      <c r="GF67" s="20"/>
      <c r="GG67" s="20"/>
      <c r="GH67" s="20"/>
      <c r="GI67" s="20"/>
      <c r="GJ67" s="20"/>
      <c r="GK67" s="20"/>
      <c r="GL67" s="20"/>
      <c r="GM67" s="20"/>
      <c r="GN67" s="20"/>
      <c r="GO67" s="20"/>
      <c r="GP67" s="20"/>
      <c r="GQ67" s="20"/>
      <c r="GR67" s="20"/>
      <c r="GS67" s="20"/>
      <c r="GT67" s="20"/>
      <c r="GU67" s="20"/>
      <c r="GV67" s="20"/>
      <c r="GW67" s="20"/>
      <c r="GX67" s="20"/>
      <c r="GY67" s="20"/>
      <c r="GZ67" s="20"/>
      <c r="HA67" s="20"/>
      <c r="HB67" s="20"/>
      <c r="HC67" s="20"/>
      <c r="HD67" s="20"/>
      <c r="HE67" s="20"/>
      <c r="HF67" s="20"/>
      <c r="HG67" s="20"/>
      <c r="HH67" s="20"/>
      <c r="HI67" s="20"/>
      <c r="HJ67" s="20"/>
      <c r="HK67" s="20"/>
      <c r="HL67" s="20"/>
      <c r="HM67" s="20"/>
      <c r="HN67" s="20"/>
      <c r="HO67" s="20"/>
      <c r="HP67" s="20"/>
      <c r="HQ67" s="20"/>
      <c r="HR67" s="20"/>
      <c r="HS67" s="20"/>
      <c r="HT67" s="20"/>
      <c r="HU67" s="20"/>
      <c r="HV67" s="20"/>
      <c r="HW67" s="20"/>
      <c r="HX67" s="20"/>
      <c r="HY67" s="20"/>
      <c r="HZ67" s="20"/>
      <c r="IA67" s="20"/>
      <c r="IB67" s="20"/>
      <c r="IC67" s="20"/>
      <c r="ID67" s="20"/>
      <c r="IE67" s="20"/>
      <c r="IF67" s="20"/>
      <c r="IG67" s="20"/>
      <c r="IH67" s="20"/>
      <c r="II67" s="20"/>
      <c r="IJ67" s="20"/>
      <c r="IK67" s="20"/>
      <c r="IL67" s="20"/>
      <c r="IM67" s="20"/>
      <c r="IN67" s="20"/>
      <c r="IO67" s="20"/>
      <c r="IP67" s="20"/>
      <c r="IQ67" s="20"/>
      <c r="IR67" s="20"/>
      <c r="IS67" s="20"/>
      <c r="IT67" s="20"/>
      <c r="IU67" s="20"/>
      <c r="IV67" s="20"/>
    </row>
    <row r="68" s="180" customFormat="1" ht="30" customHeight="1" spans="1:256">
      <c r="A68" s="44">
        <v>64</v>
      </c>
      <c r="B68" s="46" t="s">
        <v>283</v>
      </c>
      <c r="C68" s="44">
        <f>C69+C72+C76</f>
        <v>0</v>
      </c>
      <c r="D68" s="44"/>
      <c r="E68" s="46"/>
      <c r="F68" s="44"/>
      <c r="G68" s="44"/>
      <c r="H68" s="44"/>
      <c r="I68" s="44"/>
      <c r="J68" s="44">
        <f t="shared" ref="D68:Q68" si="23">J69+J72+J76</f>
        <v>0</v>
      </c>
      <c r="K68" s="44">
        <f t="shared" si="23"/>
        <v>0</v>
      </c>
      <c r="L68" s="82">
        <f t="shared" si="23"/>
        <v>0</v>
      </c>
      <c r="M68" s="82">
        <f t="shared" si="23"/>
        <v>0</v>
      </c>
      <c r="N68" s="82">
        <f t="shared" si="23"/>
        <v>0</v>
      </c>
      <c r="O68" s="82">
        <f t="shared" si="23"/>
        <v>0</v>
      </c>
      <c r="P68" s="82">
        <f t="shared" si="23"/>
        <v>0</v>
      </c>
      <c r="Q68" s="82">
        <f t="shared" si="23"/>
        <v>0</v>
      </c>
      <c r="R68" s="82"/>
      <c r="S68" s="44"/>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row>
    <row r="69" s="180" customFormat="1" ht="30" customHeight="1" spans="1:256">
      <c r="A69" s="44">
        <v>65</v>
      </c>
      <c r="B69" s="46" t="s">
        <v>284</v>
      </c>
      <c r="C69" s="44">
        <f>C70+C71</f>
        <v>0</v>
      </c>
      <c r="D69" s="44"/>
      <c r="E69" s="46"/>
      <c r="F69" s="44"/>
      <c r="G69" s="44"/>
      <c r="H69" s="44"/>
      <c r="I69" s="44"/>
      <c r="J69" s="44">
        <f t="shared" ref="D69:Q69" si="24">J70+J71</f>
        <v>0</v>
      </c>
      <c r="K69" s="44">
        <f t="shared" si="24"/>
        <v>0</v>
      </c>
      <c r="L69" s="82">
        <f t="shared" si="24"/>
        <v>0</v>
      </c>
      <c r="M69" s="82">
        <f t="shared" si="24"/>
        <v>0</v>
      </c>
      <c r="N69" s="82">
        <f t="shared" si="24"/>
        <v>0</v>
      </c>
      <c r="O69" s="82">
        <f t="shared" si="24"/>
        <v>0</v>
      </c>
      <c r="P69" s="82">
        <f t="shared" si="24"/>
        <v>0</v>
      </c>
      <c r="Q69" s="82">
        <f t="shared" si="24"/>
        <v>0</v>
      </c>
      <c r="R69" s="82"/>
      <c r="S69" s="44"/>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row>
    <row r="70" s="180" customFormat="1" ht="30" customHeight="1" spans="1:256">
      <c r="A70" s="44">
        <v>66</v>
      </c>
      <c r="B70" s="46" t="s">
        <v>1190</v>
      </c>
      <c r="C70" s="44"/>
      <c r="D70" s="44"/>
      <c r="E70" s="46"/>
      <c r="F70" s="44" t="s">
        <v>286</v>
      </c>
      <c r="G70" s="44"/>
      <c r="H70" s="196"/>
      <c r="I70" s="44"/>
      <c r="J70" s="126"/>
      <c r="K70" s="126"/>
      <c r="L70" s="82"/>
      <c r="M70" s="82"/>
      <c r="N70" s="82"/>
      <c r="O70" s="82"/>
      <c r="P70" s="82"/>
      <c r="Q70" s="82"/>
      <c r="R70" s="82"/>
      <c r="S70" s="44"/>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row>
    <row r="71" s="180" customFormat="1" ht="30" customHeight="1" spans="1:256">
      <c r="A71" s="44">
        <v>67</v>
      </c>
      <c r="B71" s="46" t="s">
        <v>1191</v>
      </c>
      <c r="C71" s="44"/>
      <c r="D71" s="44"/>
      <c r="E71" s="46"/>
      <c r="F71" s="44" t="s">
        <v>286</v>
      </c>
      <c r="G71" s="44"/>
      <c r="H71" s="196"/>
      <c r="I71" s="44"/>
      <c r="J71" s="126"/>
      <c r="K71" s="126"/>
      <c r="L71" s="82"/>
      <c r="M71" s="82"/>
      <c r="N71" s="82"/>
      <c r="O71" s="82"/>
      <c r="P71" s="82"/>
      <c r="Q71" s="82"/>
      <c r="R71" s="82"/>
      <c r="S71" s="44"/>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row>
    <row r="72" s="180" customFormat="1" ht="30" customHeight="1" spans="1:256">
      <c r="A72" s="44">
        <v>68</v>
      </c>
      <c r="B72" s="46" t="s">
        <v>288</v>
      </c>
      <c r="C72" s="44">
        <f>C73+C74+C75</f>
        <v>0</v>
      </c>
      <c r="D72" s="44"/>
      <c r="E72" s="46"/>
      <c r="F72" s="44"/>
      <c r="G72" s="44"/>
      <c r="H72" s="44"/>
      <c r="I72" s="44"/>
      <c r="J72" s="44">
        <f t="shared" ref="D72:Q72" si="25">J73+J74+J75</f>
        <v>0</v>
      </c>
      <c r="K72" s="44">
        <f t="shared" si="25"/>
        <v>0</v>
      </c>
      <c r="L72" s="82">
        <f t="shared" si="25"/>
        <v>0</v>
      </c>
      <c r="M72" s="82">
        <f t="shared" si="25"/>
        <v>0</v>
      </c>
      <c r="N72" s="82">
        <f t="shared" si="25"/>
        <v>0</v>
      </c>
      <c r="O72" s="82">
        <f t="shared" si="25"/>
        <v>0</v>
      </c>
      <c r="P72" s="82">
        <f t="shared" si="25"/>
        <v>0</v>
      </c>
      <c r="Q72" s="82">
        <f t="shared" si="25"/>
        <v>0</v>
      </c>
      <c r="R72" s="82"/>
      <c r="S72" s="44"/>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row>
    <row r="73" s="180" customFormat="1" ht="30" customHeight="1" spans="1:256">
      <c r="A73" s="44">
        <v>69</v>
      </c>
      <c r="B73" s="46" t="s">
        <v>1192</v>
      </c>
      <c r="C73" s="44"/>
      <c r="D73" s="44"/>
      <c r="E73" s="46"/>
      <c r="F73" s="44" t="s">
        <v>28</v>
      </c>
      <c r="G73" s="44"/>
      <c r="H73" s="196"/>
      <c r="I73" s="44"/>
      <c r="J73" s="126"/>
      <c r="K73" s="126"/>
      <c r="L73" s="82"/>
      <c r="M73" s="82"/>
      <c r="N73" s="82"/>
      <c r="O73" s="82"/>
      <c r="P73" s="82"/>
      <c r="Q73" s="82"/>
      <c r="R73" s="82"/>
      <c r="S73" s="44"/>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row>
    <row r="74" s="180" customFormat="1" ht="30" customHeight="1" spans="1:256">
      <c r="A74" s="44">
        <v>70</v>
      </c>
      <c r="B74" s="46" t="s">
        <v>1193</v>
      </c>
      <c r="C74" s="44"/>
      <c r="D74" s="44"/>
      <c r="E74" s="46"/>
      <c r="F74" s="44" t="s">
        <v>141</v>
      </c>
      <c r="G74" s="44"/>
      <c r="H74" s="196"/>
      <c r="I74" s="44"/>
      <c r="J74" s="126"/>
      <c r="K74" s="126"/>
      <c r="L74" s="82"/>
      <c r="M74" s="82"/>
      <c r="N74" s="82"/>
      <c r="O74" s="82"/>
      <c r="P74" s="82"/>
      <c r="Q74" s="82"/>
      <c r="R74" s="82"/>
      <c r="S74" s="44"/>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row>
    <row r="75" s="1" customFormat="1" ht="30" customHeight="1" spans="1:19">
      <c r="A75" s="44">
        <v>71</v>
      </c>
      <c r="B75" s="46" t="s">
        <v>1196</v>
      </c>
      <c r="C75" s="44"/>
      <c r="D75" s="44"/>
      <c r="E75" s="46"/>
      <c r="F75" s="44" t="s">
        <v>141</v>
      </c>
      <c r="G75" s="44"/>
      <c r="H75" s="196"/>
      <c r="I75" s="44"/>
      <c r="J75" s="126"/>
      <c r="K75" s="126"/>
      <c r="L75" s="82"/>
      <c r="M75" s="82"/>
      <c r="N75" s="82"/>
      <c r="O75" s="82"/>
      <c r="P75" s="82"/>
      <c r="Q75" s="82"/>
      <c r="R75" s="82"/>
      <c r="S75" s="44"/>
    </row>
    <row r="76" s="1" customFormat="1" ht="30" customHeight="1" spans="1:19">
      <c r="A76" s="44">
        <v>72</v>
      </c>
      <c r="B76" s="46" t="s">
        <v>292</v>
      </c>
      <c r="C76" s="44">
        <v>0</v>
      </c>
      <c r="D76" s="44"/>
      <c r="E76" s="46"/>
      <c r="F76" s="44" t="s">
        <v>185</v>
      </c>
      <c r="G76" s="44"/>
      <c r="H76" s="196"/>
      <c r="I76" s="44"/>
      <c r="J76" s="126"/>
      <c r="K76" s="126"/>
      <c r="L76" s="82"/>
      <c r="M76" s="82"/>
      <c r="N76" s="82"/>
      <c r="O76" s="82"/>
      <c r="P76" s="82"/>
      <c r="Q76" s="82"/>
      <c r="R76" s="82"/>
      <c r="S76" s="44"/>
    </row>
    <row r="77" s="180" customFormat="1" ht="30" customHeight="1" spans="1:256">
      <c r="A77" s="44">
        <v>73</v>
      </c>
      <c r="B77" s="46" t="s">
        <v>293</v>
      </c>
      <c r="C77" s="44">
        <f>C78+C79+C83</f>
        <v>0</v>
      </c>
      <c r="D77" s="44"/>
      <c r="E77" s="46"/>
      <c r="F77" s="44"/>
      <c r="G77" s="44"/>
      <c r="H77" s="44"/>
      <c r="I77" s="44"/>
      <c r="J77" s="44">
        <f t="shared" ref="D77:Q77" si="26">J78+J79+J83</f>
        <v>0</v>
      </c>
      <c r="K77" s="44">
        <f t="shared" si="26"/>
        <v>0</v>
      </c>
      <c r="L77" s="82">
        <f t="shared" si="26"/>
        <v>0</v>
      </c>
      <c r="M77" s="82">
        <f t="shared" si="26"/>
        <v>0</v>
      </c>
      <c r="N77" s="82">
        <f t="shared" si="26"/>
        <v>0</v>
      </c>
      <c r="O77" s="82">
        <f t="shared" si="26"/>
        <v>0</v>
      </c>
      <c r="P77" s="82">
        <f t="shared" si="26"/>
        <v>0</v>
      </c>
      <c r="Q77" s="82">
        <f t="shared" si="26"/>
        <v>0</v>
      </c>
      <c r="R77" s="82"/>
      <c r="S77" s="44"/>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row>
    <row r="78" s="180" customFormat="1" ht="30" customHeight="1" spans="1:256">
      <c r="A78" s="44">
        <v>74</v>
      </c>
      <c r="B78" s="46" t="s">
        <v>294</v>
      </c>
      <c r="C78" s="44">
        <v>0</v>
      </c>
      <c r="D78" s="44"/>
      <c r="E78" s="46"/>
      <c r="F78" s="44">
        <v>0</v>
      </c>
      <c r="G78" s="44">
        <v>0</v>
      </c>
      <c r="H78" s="44"/>
      <c r="I78" s="44"/>
      <c r="J78" s="44">
        <v>0</v>
      </c>
      <c r="K78" s="44">
        <v>0</v>
      </c>
      <c r="L78" s="82">
        <v>0</v>
      </c>
      <c r="M78" s="82">
        <v>0</v>
      </c>
      <c r="N78" s="82">
        <v>0</v>
      </c>
      <c r="O78" s="82">
        <v>0</v>
      </c>
      <c r="P78" s="82">
        <v>0</v>
      </c>
      <c r="Q78" s="82"/>
      <c r="R78" s="82"/>
      <c r="S78" s="44"/>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row>
    <row r="79" s="180" customFormat="1" ht="30" customHeight="1" spans="1:256">
      <c r="A79" s="44">
        <v>75</v>
      </c>
      <c r="B79" s="46" t="s">
        <v>305</v>
      </c>
      <c r="C79" s="44">
        <f>C80+C81+C82</f>
        <v>0</v>
      </c>
      <c r="D79" s="44"/>
      <c r="E79" s="46"/>
      <c r="F79" s="44"/>
      <c r="G79" s="44"/>
      <c r="H79" s="44"/>
      <c r="I79" s="44"/>
      <c r="J79" s="44">
        <f t="shared" ref="D79:Q79" si="27">J80+J81+J82</f>
        <v>0</v>
      </c>
      <c r="K79" s="44">
        <f t="shared" si="27"/>
        <v>0</v>
      </c>
      <c r="L79" s="82">
        <f t="shared" si="27"/>
        <v>0</v>
      </c>
      <c r="M79" s="82">
        <f t="shared" si="27"/>
        <v>0</v>
      </c>
      <c r="N79" s="82">
        <f t="shared" si="27"/>
        <v>0</v>
      </c>
      <c r="O79" s="82">
        <f t="shared" si="27"/>
        <v>0</v>
      </c>
      <c r="P79" s="82">
        <f t="shared" si="27"/>
        <v>0</v>
      </c>
      <c r="Q79" s="82">
        <f t="shared" si="27"/>
        <v>0</v>
      </c>
      <c r="R79" s="82"/>
      <c r="S79" s="44"/>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row>
    <row r="80" s="180" customFormat="1" ht="30" customHeight="1" spans="1:256">
      <c r="A80" s="44">
        <v>76</v>
      </c>
      <c r="B80" s="46" t="s">
        <v>1199</v>
      </c>
      <c r="C80" s="44"/>
      <c r="D80" s="44"/>
      <c r="E80" s="46"/>
      <c r="F80" s="44" t="s">
        <v>28</v>
      </c>
      <c r="G80" s="44"/>
      <c r="H80" s="196"/>
      <c r="I80" s="44"/>
      <c r="J80" s="126"/>
      <c r="K80" s="126"/>
      <c r="L80" s="82"/>
      <c r="M80" s="82"/>
      <c r="N80" s="82"/>
      <c r="O80" s="82"/>
      <c r="P80" s="82"/>
      <c r="Q80" s="82"/>
      <c r="R80" s="82"/>
      <c r="S80" s="44"/>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row>
    <row r="81" s="180" customFormat="1" ht="30" customHeight="1" spans="1:256">
      <c r="A81" s="44">
        <v>77</v>
      </c>
      <c r="B81" s="46" t="s">
        <v>1200</v>
      </c>
      <c r="C81" s="44">
        <v>0</v>
      </c>
      <c r="D81" s="44"/>
      <c r="E81" s="46"/>
      <c r="F81" s="44">
        <v>0</v>
      </c>
      <c r="G81" s="44">
        <v>0</v>
      </c>
      <c r="H81" s="44"/>
      <c r="I81" s="44"/>
      <c r="J81" s="44">
        <v>0</v>
      </c>
      <c r="K81" s="44">
        <v>0</v>
      </c>
      <c r="L81" s="82">
        <v>0</v>
      </c>
      <c r="M81" s="82">
        <v>0</v>
      </c>
      <c r="N81" s="82">
        <v>0</v>
      </c>
      <c r="O81" s="82">
        <v>0</v>
      </c>
      <c r="P81" s="82">
        <v>0</v>
      </c>
      <c r="Q81" s="82"/>
      <c r="R81" s="82"/>
      <c r="S81" s="44"/>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row>
    <row r="82" s="180" customFormat="1" ht="30" customHeight="1" spans="1:256">
      <c r="A82" s="44">
        <v>78</v>
      </c>
      <c r="B82" s="46" t="s">
        <v>1201</v>
      </c>
      <c r="C82" s="44"/>
      <c r="D82" s="44"/>
      <c r="E82" s="46"/>
      <c r="F82" s="44" t="s">
        <v>141</v>
      </c>
      <c r="G82" s="44"/>
      <c r="H82" s="196"/>
      <c r="I82" s="44"/>
      <c r="J82" s="126"/>
      <c r="K82" s="126"/>
      <c r="L82" s="82"/>
      <c r="M82" s="82"/>
      <c r="N82" s="82"/>
      <c r="O82" s="82"/>
      <c r="P82" s="82"/>
      <c r="Q82" s="82"/>
      <c r="R82" s="82"/>
      <c r="S82" s="44"/>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row>
    <row r="83" s="180" customFormat="1" ht="30" customHeight="1" spans="1:256">
      <c r="A83" s="44">
        <v>79</v>
      </c>
      <c r="B83" s="46" t="s">
        <v>321</v>
      </c>
      <c r="C83" s="44">
        <f>C84+C85+C86</f>
        <v>0</v>
      </c>
      <c r="D83" s="44"/>
      <c r="E83" s="46"/>
      <c r="F83" s="44"/>
      <c r="G83" s="44"/>
      <c r="H83" s="44"/>
      <c r="I83" s="44"/>
      <c r="J83" s="44">
        <f t="shared" ref="D83:Q83" si="28">J84+J85+J86</f>
        <v>0</v>
      </c>
      <c r="K83" s="44">
        <f t="shared" si="28"/>
        <v>0</v>
      </c>
      <c r="L83" s="82">
        <f t="shared" si="28"/>
        <v>0</v>
      </c>
      <c r="M83" s="82">
        <f t="shared" si="28"/>
        <v>0</v>
      </c>
      <c r="N83" s="82">
        <f t="shared" si="28"/>
        <v>0</v>
      </c>
      <c r="O83" s="82">
        <f t="shared" si="28"/>
        <v>0</v>
      </c>
      <c r="P83" s="82">
        <f t="shared" si="28"/>
        <v>0</v>
      </c>
      <c r="Q83" s="82">
        <f t="shared" si="28"/>
        <v>0</v>
      </c>
      <c r="R83" s="82"/>
      <c r="S83" s="44"/>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row>
    <row r="84" s="180" customFormat="1" ht="30" customHeight="1" spans="1:256">
      <c r="A84" s="44">
        <v>80</v>
      </c>
      <c r="B84" s="46" t="s">
        <v>1202</v>
      </c>
      <c r="C84" s="44"/>
      <c r="D84" s="44"/>
      <c r="E84" s="46"/>
      <c r="F84" s="44" t="s">
        <v>28</v>
      </c>
      <c r="G84" s="44"/>
      <c r="H84" s="196"/>
      <c r="I84" s="44"/>
      <c r="J84" s="126"/>
      <c r="K84" s="126"/>
      <c r="L84" s="82"/>
      <c r="M84" s="82"/>
      <c r="N84" s="82"/>
      <c r="O84" s="82"/>
      <c r="P84" s="82"/>
      <c r="Q84" s="82"/>
      <c r="R84" s="82"/>
      <c r="S84" s="44"/>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row>
    <row r="85" s="180" customFormat="1" ht="30" customHeight="1" spans="1:256">
      <c r="A85" s="44">
        <v>81</v>
      </c>
      <c r="B85" s="46" t="s">
        <v>1203</v>
      </c>
      <c r="C85" s="44"/>
      <c r="D85" s="44"/>
      <c r="E85" s="46"/>
      <c r="F85" s="44" t="s">
        <v>324</v>
      </c>
      <c r="G85" s="44"/>
      <c r="H85" s="196"/>
      <c r="I85" s="44"/>
      <c r="J85" s="126"/>
      <c r="K85" s="126"/>
      <c r="L85" s="82"/>
      <c r="M85" s="82"/>
      <c r="N85" s="82"/>
      <c r="O85" s="82"/>
      <c r="P85" s="82"/>
      <c r="Q85" s="82"/>
      <c r="R85" s="82"/>
      <c r="S85" s="44"/>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row>
    <row r="86" s="180" customFormat="1" ht="30" customHeight="1" spans="1:256">
      <c r="A86" s="44">
        <v>82</v>
      </c>
      <c r="B86" s="46" t="s">
        <v>1204</v>
      </c>
      <c r="C86" s="44"/>
      <c r="D86" s="44"/>
      <c r="E86" s="46"/>
      <c r="F86" s="44" t="s">
        <v>185</v>
      </c>
      <c r="G86" s="44"/>
      <c r="H86" s="196"/>
      <c r="I86" s="44"/>
      <c r="J86" s="126"/>
      <c r="K86" s="126"/>
      <c r="L86" s="82"/>
      <c r="M86" s="82"/>
      <c r="N86" s="82"/>
      <c r="O86" s="82"/>
      <c r="P86" s="82"/>
      <c r="Q86" s="82"/>
      <c r="R86" s="82"/>
      <c r="S86" s="44"/>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row>
    <row r="87" s="180" customFormat="1" ht="30" customHeight="1" spans="1:256">
      <c r="A87" s="44">
        <v>83</v>
      </c>
      <c r="B87" s="196" t="s">
        <v>336</v>
      </c>
      <c r="C87" s="44">
        <f>C88+C89+C99+C100+C102+C106+C107</f>
        <v>46</v>
      </c>
      <c r="D87" s="44"/>
      <c r="E87" s="46"/>
      <c r="F87" s="44"/>
      <c r="G87" s="44"/>
      <c r="H87" s="44"/>
      <c r="I87" s="44"/>
      <c r="J87" s="44">
        <f t="shared" ref="D87:Q87" si="29">J88+J89+J99+J100+J102+J106+J107</f>
        <v>5346</v>
      </c>
      <c r="K87" s="44">
        <f t="shared" si="29"/>
        <v>19870</v>
      </c>
      <c r="L87" s="82">
        <f t="shared" si="29"/>
        <v>5530</v>
      </c>
      <c r="M87" s="82">
        <f t="shared" si="29"/>
        <v>1970</v>
      </c>
      <c r="N87" s="82">
        <f t="shared" si="29"/>
        <v>0</v>
      </c>
      <c r="O87" s="82">
        <f t="shared" si="29"/>
        <v>3560</v>
      </c>
      <c r="P87" s="82">
        <f t="shared" si="29"/>
        <v>0</v>
      </c>
      <c r="Q87" s="82">
        <f t="shared" si="29"/>
        <v>0</v>
      </c>
      <c r="R87" s="82"/>
      <c r="S87" s="44"/>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row>
    <row r="88" s="180" customFormat="1" ht="30" customHeight="1" spans="1:256">
      <c r="A88" s="44">
        <v>84</v>
      </c>
      <c r="B88" s="196" t="s">
        <v>337</v>
      </c>
      <c r="C88" s="44"/>
      <c r="D88" s="196"/>
      <c r="E88" s="46"/>
      <c r="F88" s="44" t="s">
        <v>339</v>
      </c>
      <c r="G88" s="44"/>
      <c r="H88" s="196"/>
      <c r="I88" s="44"/>
      <c r="J88" s="126"/>
      <c r="K88" s="126"/>
      <c r="L88" s="82"/>
      <c r="M88" s="82"/>
      <c r="N88" s="82"/>
      <c r="O88" s="82"/>
      <c r="P88" s="82"/>
      <c r="Q88" s="82"/>
      <c r="R88" s="82"/>
      <c r="S88" s="44"/>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row>
    <row r="89" s="180" customFormat="1" ht="30" customHeight="1" spans="1:256">
      <c r="A89" s="44">
        <v>85</v>
      </c>
      <c r="B89" s="196" t="s">
        <v>338</v>
      </c>
      <c r="C89" s="44">
        <f>SUM(C90:C98)</f>
        <v>20</v>
      </c>
      <c r="D89" s="44"/>
      <c r="E89" s="46"/>
      <c r="F89" s="44" t="s">
        <v>339</v>
      </c>
      <c r="G89" s="44">
        <f t="shared" ref="D89:Q89" si="30">SUM(G90:G98)</f>
        <v>57</v>
      </c>
      <c r="H89" s="44"/>
      <c r="I89" s="44"/>
      <c r="J89" s="44">
        <f t="shared" si="30"/>
        <v>2155</v>
      </c>
      <c r="K89" s="44">
        <f t="shared" si="30"/>
        <v>8064</v>
      </c>
      <c r="L89" s="44">
        <f t="shared" si="30"/>
        <v>4290</v>
      </c>
      <c r="M89" s="44">
        <f t="shared" si="30"/>
        <v>1410</v>
      </c>
      <c r="N89" s="44">
        <f t="shared" si="30"/>
        <v>0</v>
      </c>
      <c r="O89" s="44">
        <f t="shared" si="30"/>
        <v>2880</v>
      </c>
      <c r="P89" s="44">
        <f t="shared" si="30"/>
        <v>0</v>
      </c>
      <c r="Q89" s="44">
        <f t="shared" si="30"/>
        <v>0</v>
      </c>
      <c r="R89" s="82"/>
      <c r="S89" s="44"/>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row>
    <row r="90" s="13" customFormat="1" ht="32" customHeight="1" spans="1:256">
      <c r="A90" s="44">
        <v>86</v>
      </c>
      <c r="B90" s="50" t="s">
        <v>969</v>
      </c>
      <c r="C90" s="51">
        <v>1</v>
      </c>
      <c r="D90" s="50" t="s">
        <v>45</v>
      </c>
      <c r="E90" s="52" t="s">
        <v>1394</v>
      </c>
      <c r="F90" s="51" t="s">
        <v>339</v>
      </c>
      <c r="G90" s="85">
        <v>6</v>
      </c>
      <c r="H90" s="50" t="s">
        <v>990</v>
      </c>
      <c r="I90" s="51" t="s">
        <v>1341</v>
      </c>
      <c r="J90" s="84">
        <v>247</v>
      </c>
      <c r="K90" s="84">
        <v>904</v>
      </c>
      <c r="L90" s="85">
        <v>480</v>
      </c>
      <c r="M90" s="85">
        <v>120</v>
      </c>
      <c r="N90" s="85">
        <v>0</v>
      </c>
      <c r="O90" s="85">
        <v>360</v>
      </c>
      <c r="P90" s="55"/>
      <c r="Q90" s="85">
        <v>0</v>
      </c>
      <c r="R90" s="85" t="s">
        <v>972</v>
      </c>
      <c r="S90" s="49"/>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c r="HA90" s="6"/>
      <c r="HB90" s="6"/>
      <c r="HC90" s="6"/>
      <c r="HD90" s="6"/>
      <c r="HE90" s="6"/>
      <c r="HF90" s="6"/>
      <c r="HG90" s="6"/>
      <c r="HH90" s="6"/>
      <c r="HI90" s="6"/>
      <c r="HJ90" s="6"/>
      <c r="HK90" s="6"/>
      <c r="HL90" s="6"/>
      <c r="HM90" s="6"/>
      <c r="HN90" s="6"/>
      <c r="HO90" s="6"/>
      <c r="HP90" s="6"/>
      <c r="HQ90" s="6"/>
      <c r="HR90" s="6"/>
      <c r="HS90" s="6"/>
      <c r="HT90" s="6"/>
      <c r="HU90" s="6"/>
      <c r="HV90" s="6"/>
      <c r="HW90" s="6"/>
      <c r="HX90" s="6"/>
      <c r="HY90" s="6"/>
      <c r="HZ90" s="6"/>
      <c r="IA90" s="6"/>
      <c r="IB90" s="6"/>
      <c r="IC90" s="6"/>
      <c r="ID90" s="6"/>
      <c r="IE90" s="6"/>
      <c r="IF90" s="6"/>
      <c r="IG90" s="6"/>
      <c r="IH90" s="6"/>
      <c r="II90" s="6"/>
      <c r="IJ90" s="6"/>
      <c r="IK90" s="6"/>
      <c r="IL90" s="6"/>
      <c r="IM90" s="6"/>
      <c r="IN90" s="6"/>
      <c r="IO90" s="6"/>
      <c r="IP90" s="6"/>
      <c r="IQ90" s="6"/>
      <c r="IR90" s="6"/>
      <c r="IS90" s="6"/>
      <c r="IT90" s="6"/>
      <c r="IU90" s="6"/>
      <c r="IV90" s="6"/>
    </row>
    <row r="91" s="13" customFormat="1" ht="32" customHeight="1" spans="1:256">
      <c r="A91" s="44">
        <v>87</v>
      </c>
      <c r="B91" s="48" t="s">
        <v>973</v>
      </c>
      <c r="C91" s="49">
        <v>1</v>
      </c>
      <c r="D91" s="48" t="s">
        <v>37</v>
      </c>
      <c r="E91" s="55" t="s">
        <v>1395</v>
      </c>
      <c r="F91" s="49" t="s">
        <v>339</v>
      </c>
      <c r="G91" s="49">
        <v>12</v>
      </c>
      <c r="H91" s="48" t="s">
        <v>971</v>
      </c>
      <c r="I91" s="49" t="s">
        <v>1341</v>
      </c>
      <c r="J91" s="109">
        <v>342</v>
      </c>
      <c r="K91" s="109">
        <v>1328</v>
      </c>
      <c r="L91" s="110">
        <v>960</v>
      </c>
      <c r="M91" s="83">
        <v>240</v>
      </c>
      <c r="N91" s="83">
        <v>0</v>
      </c>
      <c r="O91" s="83">
        <v>720</v>
      </c>
      <c r="P91" s="55"/>
      <c r="Q91" s="83">
        <v>0</v>
      </c>
      <c r="R91" s="85" t="s">
        <v>972</v>
      </c>
      <c r="S91" s="55"/>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c r="GI91" s="6"/>
      <c r="GJ91" s="6"/>
      <c r="GK91" s="6"/>
      <c r="GL91" s="6"/>
      <c r="GM91" s="6"/>
      <c r="GN91" s="6"/>
      <c r="GO91" s="6"/>
      <c r="GP91" s="6"/>
      <c r="GQ91" s="6"/>
      <c r="GR91" s="6"/>
      <c r="GS91" s="6"/>
      <c r="GT91" s="6"/>
      <c r="GU91" s="6"/>
      <c r="GV91" s="6"/>
      <c r="GW91" s="6"/>
      <c r="GX91" s="6"/>
      <c r="GY91" s="6"/>
      <c r="GZ91" s="6"/>
      <c r="HA91" s="6"/>
      <c r="HB91" s="6"/>
      <c r="HC91" s="6"/>
      <c r="HD91" s="6"/>
      <c r="HE91" s="6"/>
      <c r="HF91" s="6"/>
      <c r="HG91" s="6"/>
      <c r="HH91" s="6"/>
      <c r="HI91" s="6"/>
      <c r="HJ91" s="6"/>
      <c r="HK91" s="6"/>
      <c r="HL91" s="6"/>
      <c r="HM91" s="6"/>
      <c r="HN91" s="6"/>
      <c r="HO91" s="6"/>
      <c r="HP91" s="6"/>
      <c r="HQ91" s="6"/>
      <c r="HR91" s="6"/>
      <c r="HS91" s="6"/>
      <c r="HT91" s="6"/>
      <c r="HU91" s="6"/>
      <c r="HV91" s="6"/>
      <c r="HW91" s="6"/>
      <c r="HX91" s="6"/>
      <c r="HY91" s="6"/>
      <c r="HZ91" s="6"/>
      <c r="IA91" s="6"/>
      <c r="IB91" s="6"/>
      <c r="IC91" s="6"/>
      <c r="ID91" s="6"/>
      <c r="IE91" s="6"/>
      <c r="IF91" s="6"/>
      <c r="IG91" s="6"/>
      <c r="IH91" s="6"/>
      <c r="II91" s="6"/>
      <c r="IJ91" s="6"/>
      <c r="IK91" s="6"/>
      <c r="IL91" s="6"/>
      <c r="IM91" s="6"/>
      <c r="IN91" s="6"/>
      <c r="IO91" s="6"/>
      <c r="IP91" s="6"/>
      <c r="IQ91" s="6"/>
      <c r="IR91" s="6"/>
      <c r="IS91" s="6"/>
      <c r="IT91" s="6"/>
      <c r="IU91" s="6"/>
      <c r="IV91" s="6"/>
    </row>
    <row r="92" s="13" customFormat="1" ht="32" customHeight="1" spans="1:256">
      <c r="A92" s="44">
        <v>88</v>
      </c>
      <c r="B92" s="50" t="s">
        <v>979</v>
      </c>
      <c r="C92" s="49">
        <v>1</v>
      </c>
      <c r="D92" s="48" t="s">
        <v>41</v>
      </c>
      <c r="E92" s="55" t="s">
        <v>725</v>
      </c>
      <c r="F92" s="49" t="s">
        <v>339</v>
      </c>
      <c r="G92" s="49">
        <v>6</v>
      </c>
      <c r="H92" s="50" t="s">
        <v>990</v>
      </c>
      <c r="I92" s="51" t="s">
        <v>1341</v>
      </c>
      <c r="J92" s="92">
        <v>150</v>
      </c>
      <c r="K92" s="92">
        <v>563</v>
      </c>
      <c r="L92" s="83">
        <v>480</v>
      </c>
      <c r="M92" s="83">
        <v>120</v>
      </c>
      <c r="N92" s="83">
        <v>0</v>
      </c>
      <c r="O92" s="83">
        <v>360</v>
      </c>
      <c r="P92" s="55"/>
      <c r="Q92" s="83">
        <v>0</v>
      </c>
      <c r="R92" s="85" t="s">
        <v>972</v>
      </c>
      <c r="S92" s="49"/>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c r="HO92" s="6"/>
      <c r="HP92" s="6"/>
      <c r="HQ92" s="6"/>
      <c r="HR92" s="6"/>
      <c r="HS92" s="6"/>
      <c r="HT92" s="6"/>
      <c r="HU92" s="6"/>
      <c r="HV92" s="6"/>
      <c r="HW92" s="6"/>
      <c r="HX92" s="6"/>
      <c r="HY92" s="6"/>
      <c r="HZ92" s="6"/>
      <c r="IA92" s="6"/>
      <c r="IB92" s="6"/>
      <c r="IC92" s="6"/>
      <c r="ID92" s="6"/>
      <c r="IE92" s="6"/>
      <c r="IF92" s="6"/>
      <c r="IG92" s="6"/>
      <c r="IH92" s="6"/>
      <c r="II92" s="6"/>
      <c r="IJ92" s="6"/>
      <c r="IK92" s="6"/>
      <c r="IL92" s="6"/>
      <c r="IM92" s="6"/>
      <c r="IN92" s="6"/>
      <c r="IO92" s="6"/>
      <c r="IP92" s="6"/>
      <c r="IQ92" s="6"/>
      <c r="IR92" s="6"/>
      <c r="IS92" s="6"/>
      <c r="IT92" s="6"/>
      <c r="IU92" s="6"/>
      <c r="IV92" s="6"/>
    </row>
    <row r="93" s="13" customFormat="1" ht="32" customHeight="1" spans="1:256">
      <c r="A93" s="44">
        <v>89</v>
      </c>
      <c r="B93" s="50" t="s">
        <v>982</v>
      </c>
      <c r="C93" s="49">
        <v>1</v>
      </c>
      <c r="D93" s="48" t="s">
        <v>203</v>
      </c>
      <c r="E93" s="55" t="s">
        <v>1396</v>
      </c>
      <c r="F93" s="49" t="s">
        <v>339</v>
      </c>
      <c r="G93" s="49">
        <v>3</v>
      </c>
      <c r="H93" s="50" t="s">
        <v>1397</v>
      </c>
      <c r="I93" s="49" t="s">
        <v>1341</v>
      </c>
      <c r="J93" s="92">
        <v>60</v>
      </c>
      <c r="K93" s="92">
        <v>235</v>
      </c>
      <c r="L93" s="83">
        <v>240</v>
      </c>
      <c r="M93" s="83">
        <v>60</v>
      </c>
      <c r="N93" s="83">
        <v>0</v>
      </c>
      <c r="O93" s="83">
        <v>180</v>
      </c>
      <c r="P93" s="55"/>
      <c r="Q93" s="83">
        <v>0</v>
      </c>
      <c r="R93" s="85" t="s">
        <v>972</v>
      </c>
      <c r="S93" s="49"/>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c r="HP93" s="6"/>
      <c r="HQ93" s="6"/>
      <c r="HR93" s="6"/>
      <c r="HS93" s="6"/>
      <c r="HT93" s="6"/>
      <c r="HU93" s="6"/>
      <c r="HV93" s="6"/>
      <c r="HW93" s="6"/>
      <c r="HX93" s="6"/>
      <c r="HY93" s="6"/>
      <c r="HZ93" s="6"/>
      <c r="IA93" s="6"/>
      <c r="IB93" s="6"/>
      <c r="IC93" s="6"/>
      <c r="ID93" s="6"/>
      <c r="IE93" s="6"/>
      <c r="IF93" s="6"/>
      <c r="IG93" s="6"/>
      <c r="IH93" s="6"/>
      <c r="II93" s="6"/>
      <c r="IJ93" s="6"/>
      <c r="IK93" s="6"/>
      <c r="IL93" s="6"/>
      <c r="IM93" s="6"/>
      <c r="IN93" s="6"/>
      <c r="IO93" s="6"/>
      <c r="IP93" s="6"/>
      <c r="IQ93" s="6"/>
      <c r="IR93" s="6"/>
      <c r="IS93" s="6"/>
      <c r="IT93" s="6"/>
      <c r="IU93" s="6"/>
      <c r="IV93" s="6"/>
    </row>
    <row r="94" s="13" customFormat="1" ht="32" customHeight="1" spans="1:256">
      <c r="A94" s="44">
        <v>90</v>
      </c>
      <c r="B94" s="50" t="s">
        <v>991</v>
      </c>
      <c r="C94" s="49">
        <v>1</v>
      </c>
      <c r="D94" s="48" t="s">
        <v>81</v>
      </c>
      <c r="E94" s="55" t="s">
        <v>1398</v>
      </c>
      <c r="F94" s="49" t="s">
        <v>339</v>
      </c>
      <c r="G94" s="49">
        <v>12</v>
      </c>
      <c r="H94" s="50" t="s">
        <v>971</v>
      </c>
      <c r="I94" s="51" t="s">
        <v>1341</v>
      </c>
      <c r="J94" s="92">
        <v>325</v>
      </c>
      <c r="K94" s="92">
        <v>1262</v>
      </c>
      <c r="L94" s="83">
        <v>960</v>
      </c>
      <c r="M94" s="83">
        <v>240</v>
      </c>
      <c r="N94" s="83">
        <v>0</v>
      </c>
      <c r="O94" s="83">
        <v>720</v>
      </c>
      <c r="P94" s="55"/>
      <c r="Q94" s="83">
        <v>0</v>
      </c>
      <c r="R94" s="85" t="s">
        <v>972</v>
      </c>
      <c r="S94" s="49"/>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row>
    <row r="95" s="13" customFormat="1" ht="32" customHeight="1" spans="1:256">
      <c r="A95" s="44">
        <v>91</v>
      </c>
      <c r="B95" s="50" t="s">
        <v>993</v>
      </c>
      <c r="C95" s="49">
        <v>1</v>
      </c>
      <c r="D95" s="48" t="s">
        <v>159</v>
      </c>
      <c r="E95" s="55" t="s">
        <v>1399</v>
      </c>
      <c r="F95" s="49" t="s">
        <v>339</v>
      </c>
      <c r="G95" s="49">
        <v>3</v>
      </c>
      <c r="H95" s="50" t="s">
        <v>1397</v>
      </c>
      <c r="I95" s="49" t="s">
        <v>1341</v>
      </c>
      <c r="J95" s="92">
        <v>32</v>
      </c>
      <c r="K95" s="92">
        <v>111</v>
      </c>
      <c r="L95" s="83">
        <v>240</v>
      </c>
      <c r="M95" s="83">
        <v>60</v>
      </c>
      <c r="N95" s="83">
        <v>0</v>
      </c>
      <c r="O95" s="83">
        <v>180</v>
      </c>
      <c r="P95" s="55"/>
      <c r="Q95" s="83">
        <v>0</v>
      </c>
      <c r="R95" s="85" t="s">
        <v>972</v>
      </c>
      <c r="S95" s="49"/>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row>
    <row r="96" s="13" customFormat="1" ht="32" customHeight="1" spans="1:256">
      <c r="A96" s="44">
        <v>92</v>
      </c>
      <c r="B96" s="50" t="s">
        <v>995</v>
      </c>
      <c r="C96" s="49">
        <v>1</v>
      </c>
      <c r="D96" s="48" t="s">
        <v>180</v>
      </c>
      <c r="E96" s="55" t="s">
        <v>366</v>
      </c>
      <c r="F96" s="49" t="s">
        <v>339</v>
      </c>
      <c r="G96" s="49">
        <v>3</v>
      </c>
      <c r="H96" s="50" t="s">
        <v>1397</v>
      </c>
      <c r="I96" s="51" t="s">
        <v>1341</v>
      </c>
      <c r="J96" s="92">
        <v>115</v>
      </c>
      <c r="K96" s="92">
        <v>468</v>
      </c>
      <c r="L96" s="83">
        <v>240</v>
      </c>
      <c r="M96" s="83">
        <v>60</v>
      </c>
      <c r="N96" s="83">
        <v>0</v>
      </c>
      <c r="O96" s="83">
        <v>180</v>
      </c>
      <c r="P96" s="55"/>
      <c r="Q96" s="83">
        <v>0</v>
      </c>
      <c r="R96" s="85" t="s">
        <v>972</v>
      </c>
      <c r="S96" s="49"/>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row>
    <row r="97" s="13" customFormat="1" ht="32" customHeight="1" spans="1:256">
      <c r="A97" s="44">
        <v>93</v>
      </c>
      <c r="B97" s="50" t="s">
        <v>999</v>
      </c>
      <c r="C97" s="49">
        <v>1</v>
      </c>
      <c r="D97" s="48" t="s">
        <v>127</v>
      </c>
      <c r="E97" s="55" t="s">
        <v>1400</v>
      </c>
      <c r="F97" s="49" t="s">
        <v>339</v>
      </c>
      <c r="G97" s="49">
        <v>3</v>
      </c>
      <c r="H97" s="50" t="s">
        <v>1397</v>
      </c>
      <c r="I97" s="49" t="s">
        <v>1341</v>
      </c>
      <c r="J97" s="92">
        <v>19</v>
      </c>
      <c r="K97" s="92">
        <v>68</v>
      </c>
      <c r="L97" s="83">
        <v>240</v>
      </c>
      <c r="M97" s="83">
        <v>60</v>
      </c>
      <c r="N97" s="83">
        <v>0</v>
      </c>
      <c r="O97" s="83">
        <v>180</v>
      </c>
      <c r="P97" s="55"/>
      <c r="Q97" s="83">
        <v>0</v>
      </c>
      <c r="R97" s="85" t="s">
        <v>972</v>
      </c>
      <c r="S97" s="49"/>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row>
    <row r="98" s="13" customFormat="1" ht="72" customHeight="1" spans="1:256">
      <c r="A98" s="44">
        <v>94</v>
      </c>
      <c r="B98" s="48" t="s">
        <v>1401</v>
      </c>
      <c r="C98" s="49">
        <v>12</v>
      </c>
      <c r="D98" s="48" t="s">
        <v>1365</v>
      </c>
      <c r="E98" s="55" t="s">
        <v>1366</v>
      </c>
      <c r="F98" s="49" t="s">
        <v>339</v>
      </c>
      <c r="G98" s="49">
        <v>9</v>
      </c>
      <c r="H98" s="48" t="s">
        <v>1402</v>
      </c>
      <c r="I98" s="49" t="s">
        <v>1341</v>
      </c>
      <c r="J98" s="92">
        <v>865</v>
      </c>
      <c r="K98" s="92">
        <v>3125</v>
      </c>
      <c r="L98" s="83">
        <v>450</v>
      </c>
      <c r="M98" s="83">
        <v>450</v>
      </c>
      <c r="N98" s="83"/>
      <c r="O98" s="83"/>
      <c r="P98" s="83"/>
      <c r="Q98" s="83"/>
      <c r="R98" s="83" t="s">
        <v>98</v>
      </c>
      <c r="S98" s="49"/>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row>
    <row r="99" s="1" customFormat="1" ht="38" customHeight="1" spans="1:19">
      <c r="A99" s="44">
        <v>95</v>
      </c>
      <c r="B99" s="196" t="s">
        <v>452</v>
      </c>
      <c r="C99" s="44"/>
      <c r="D99" s="196"/>
      <c r="E99" s="46"/>
      <c r="F99" s="44" t="s">
        <v>598</v>
      </c>
      <c r="G99" s="44"/>
      <c r="H99" s="196"/>
      <c r="I99" s="44"/>
      <c r="J99" s="126"/>
      <c r="K99" s="126"/>
      <c r="L99" s="82"/>
      <c r="M99" s="82"/>
      <c r="N99" s="82"/>
      <c r="O99" s="82"/>
      <c r="P99" s="82"/>
      <c r="Q99" s="82"/>
      <c r="R99" s="82"/>
      <c r="S99" s="44"/>
    </row>
    <row r="100" s="1" customFormat="1" ht="36" customHeight="1" spans="1:19">
      <c r="A100" s="44">
        <v>96</v>
      </c>
      <c r="B100" s="196" t="s">
        <v>459</v>
      </c>
      <c r="C100" s="44">
        <f>SUM(C101:C101)</f>
        <v>12</v>
      </c>
      <c r="D100" s="44"/>
      <c r="E100" s="46"/>
      <c r="F100" s="44" t="s">
        <v>185</v>
      </c>
      <c r="G100" s="44">
        <f t="shared" ref="D100:Q100" si="31">SUM(G101:G101)</f>
        <v>12</v>
      </c>
      <c r="H100" s="44"/>
      <c r="I100" s="44"/>
      <c r="J100" s="44">
        <f t="shared" si="31"/>
        <v>456</v>
      </c>
      <c r="K100" s="44">
        <f t="shared" si="31"/>
        <v>1632</v>
      </c>
      <c r="L100" s="82">
        <f t="shared" si="31"/>
        <v>260</v>
      </c>
      <c r="M100" s="82">
        <f t="shared" si="31"/>
        <v>260</v>
      </c>
      <c r="N100" s="82">
        <f t="shared" si="31"/>
        <v>0</v>
      </c>
      <c r="O100" s="82">
        <f t="shared" si="31"/>
        <v>0</v>
      </c>
      <c r="P100" s="82">
        <f t="shared" si="31"/>
        <v>0</v>
      </c>
      <c r="Q100" s="82">
        <f t="shared" si="31"/>
        <v>0</v>
      </c>
      <c r="R100" s="82"/>
      <c r="S100" s="44"/>
    </row>
    <row r="101" s="6" customFormat="1" ht="78" customHeight="1" spans="1:19">
      <c r="A101" s="44">
        <v>97</v>
      </c>
      <c r="B101" s="48" t="s">
        <v>1018</v>
      </c>
      <c r="C101" s="49">
        <v>12</v>
      </c>
      <c r="D101" s="48" t="s">
        <v>1365</v>
      </c>
      <c r="E101" s="55" t="s">
        <v>1366</v>
      </c>
      <c r="F101" s="49" t="s">
        <v>185</v>
      </c>
      <c r="G101" s="49">
        <v>12</v>
      </c>
      <c r="H101" s="48" t="s">
        <v>1403</v>
      </c>
      <c r="I101" s="49" t="s">
        <v>1341</v>
      </c>
      <c r="J101" s="92">
        <v>456</v>
      </c>
      <c r="K101" s="92">
        <v>1632</v>
      </c>
      <c r="L101" s="83">
        <v>260</v>
      </c>
      <c r="M101" s="83">
        <v>260</v>
      </c>
      <c r="N101" s="83"/>
      <c r="O101" s="83"/>
      <c r="P101" s="83"/>
      <c r="Q101" s="83"/>
      <c r="R101" s="83" t="s">
        <v>98</v>
      </c>
      <c r="S101" s="49"/>
    </row>
    <row r="102" s="1" customFormat="1" ht="38" customHeight="1" spans="1:19">
      <c r="A102" s="44">
        <v>98</v>
      </c>
      <c r="B102" s="196" t="s">
        <v>494</v>
      </c>
      <c r="C102" s="44">
        <f>SUM(C103:C105)</f>
        <v>14</v>
      </c>
      <c r="D102" s="44"/>
      <c r="E102" s="46"/>
      <c r="F102" s="44" t="s">
        <v>185</v>
      </c>
      <c r="G102" s="44">
        <f t="shared" ref="D102:Q102" si="32">SUM(G103:G105)</f>
        <v>48</v>
      </c>
      <c r="H102" s="44"/>
      <c r="I102" s="44"/>
      <c r="J102" s="44">
        <f t="shared" si="32"/>
        <v>2735</v>
      </c>
      <c r="K102" s="44">
        <f t="shared" si="32"/>
        <v>10174</v>
      </c>
      <c r="L102" s="82">
        <f t="shared" si="32"/>
        <v>980</v>
      </c>
      <c r="M102" s="82">
        <f t="shared" si="32"/>
        <v>300</v>
      </c>
      <c r="N102" s="82">
        <f t="shared" si="32"/>
        <v>0</v>
      </c>
      <c r="O102" s="82">
        <f t="shared" si="32"/>
        <v>680</v>
      </c>
      <c r="P102" s="82">
        <f t="shared" si="32"/>
        <v>0</v>
      </c>
      <c r="Q102" s="82">
        <f t="shared" si="32"/>
        <v>0</v>
      </c>
      <c r="R102" s="82"/>
      <c r="S102" s="44"/>
    </row>
    <row r="103" s="4" customFormat="1" ht="45" customHeight="1" spans="1:256">
      <c r="A103" s="44">
        <v>99</v>
      </c>
      <c r="B103" s="50" t="s">
        <v>1023</v>
      </c>
      <c r="C103" s="51">
        <v>1</v>
      </c>
      <c r="D103" s="50" t="s">
        <v>1404</v>
      </c>
      <c r="E103" s="52" t="s">
        <v>1404</v>
      </c>
      <c r="F103" s="51" t="s">
        <v>185</v>
      </c>
      <c r="G103" s="63">
        <v>16</v>
      </c>
      <c r="H103" s="50" t="s">
        <v>1405</v>
      </c>
      <c r="I103" s="63" t="s">
        <v>1341</v>
      </c>
      <c r="J103" s="63">
        <v>521</v>
      </c>
      <c r="K103" s="63">
        <v>1931</v>
      </c>
      <c r="L103" s="94">
        <v>480</v>
      </c>
      <c r="N103" s="94"/>
      <c r="O103" s="94">
        <v>480</v>
      </c>
      <c r="P103" s="94"/>
      <c r="Q103" s="94"/>
      <c r="R103" s="85" t="s">
        <v>59</v>
      </c>
      <c r="S103" s="49"/>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row>
    <row r="104" s="4" customFormat="1" ht="72" customHeight="1" spans="1:256">
      <c r="A104" s="44">
        <v>100</v>
      </c>
      <c r="B104" s="48" t="s">
        <v>1042</v>
      </c>
      <c r="C104" s="49">
        <v>12</v>
      </c>
      <c r="D104" s="48" t="s">
        <v>1365</v>
      </c>
      <c r="E104" s="55" t="s">
        <v>1366</v>
      </c>
      <c r="F104" s="49" t="s">
        <v>185</v>
      </c>
      <c r="G104" s="49">
        <v>12</v>
      </c>
      <c r="H104" s="48" t="s">
        <v>1406</v>
      </c>
      <c r="I104" s="49" t="s">
        <v>1341</v>
      </c>
      <c r="J104" s="92">
        <v>546</v>
      </c>
      <c r="K104" s="92">
        <v>1896</v>
      </c>
      <c r="L104" s="83">
        <v>300</v>
      </c>
      <c r="M104" s="83">
        <v>300</v>
      </c>
      <c r="N104" s="83"/>
      <c r="O104" s="83"/>
      <c r="P104" s="83"/>
      <c r="Q104" s="83"/>
      <c r="R104" s="83" t="s">
        <v>98</v>
      </c>
      <c r="S104" s="49"/>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row>
    <row r="105" s="3" customFormat="1" ht="30" customHeight="1" spans="1:19">
      <c r="A105" s="44">
        <v>101</v>
      </c>
      <c r="B105" s="50" t="s">
        <v>1242</v>
      </c>
      <c r="C105" s="51">
        <v>1</v>
      </c>
      <c r="D105" s="57" t="s">
        <v>37</v>
      </c>
      <c r="E105" s="52" t="s">
        <v>476</v>
      </c>
      <c r="F105" s="51" t="s">
        <v>185</v>
      </c>
      <c r="G105" s="51">
        <v>20</v>
      </c>
      <c r="H105" s="51" t="s">
        <v>1243</v>
      </c>
      <c r="I105" s="49" t="s">
        <v>1341</v>
      </c>
      <c r="J105" s="84">
        <v>1668</v>
      </c>
      <c r="K105" s="84">
        <v>6347</v>
      </c>
      <c r="L105" s="85">
        <v>200</v>
      </c>
      <c r="M105" s="85"/>
      <c r="N105" s="85"/>
      <c r="O105" s="85">
        <v>200</v>
      </c>
      <c r="P105" s="85"/>
      <c r="Q105" s="85"/>
      <c r="R105" s="85" t="s">
        <v>59</v>
      </c>
      <c r="S105" s="51"/>
    </row>
    <row r="106" s="180" customFormat="1" ht="30" customHeight="1" spans="1:256">
      <c r="A106" s="44">
        <v>102</v>
      </c>
      <c r="B106" s="196" t="s">
        <v>533</v>
      </c>
      <c r="C106" s="44">
        <v>0</v>
      </c>
      <c r="D106" s="44"/>
      <c r="E106" s="46"/>
      <c r="F106" s="44" t="s">
        <v>185</v>
      </c>
      <c r="G106" s="44">
        <v>0</v>
      </c>
      <c r="H106" s="44"/>
      <c r="I106" s="44"/>
      <c r="J106" s="44">
        <v>0</v>
      </c>
      <c r="K106" s="44">
        <v>0</v>
      </c>
      <c r="L106" s="82">
        <v>0</v>
      </c>
      <c r="M106" s="82">
        <v>0</v>
      </c>
      <c r="N106" s="82">
        <v>0</v>
      </c>
      <c r="O106" s="82">
        <v>0</v>
      </c>
      <c r="P106" s="82">
        <v>0</v>
      </c>
      <c r="Q106" s="82">
        <v>0</v>
      </c>
      <c r="R106" s="82"/>
      <c r="S106" s="44"/>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row>
    <row r="107" s="180" customFormat="1" ht="25" customHeight="1" spans="1:256">
      <c r="A107" s="44">
        <v>103</v>
      </c>
      <c r="B107" s="196" t="s">
        <v>534</v>
      </c>
      <c r="C107" s="44"/>
      <c r="D107" s="196"/>
      <c r="E107" s="46"/>
      <c r="F107" s="44" t="s">
        <v>185</v>
      </c>
      <c r="G107" s="44"/>
      <c r="H107" s="196"/>
      <c r="I107" s="44"/>
      <c r="J107" s="126"/>
      <c r="K107" s="126"/>
      <c r="L107" s="82"/>
      <c r="M107" s="82"/>
      <c r="N107" s="82"/>
      <c r="O107" s="82"/>
      <c r="P107" s="82"/>
      <c r="Q107" s="82"/>
      <c r="R107" s="82"/>
      <c r="S107" s="44"/>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row>
    <row r="108" s="180" customFormat="1" ht="25" customHeight="1" spans="1:256">
      <c r="A108" s="44">
        <v>104</v>
      </c>
      <c r="B108" s="196" t="s">
        <v>570</v>
      </c>
      <c r="C108" s="44">
        <f>C109+C114+C118+C119+C120+C121</f>
        <v>1</v>
      </c>
      <c r="D108" s="44"/>
      <c r="E108" s="46"/>
      <c r="F108" s="44"/>
      <c r="G108" s="44"/>
      <c r="H108" s="44"/>
      <c r="I108" s="44"/>
      <c r="J108" s="44">
        <f t="shared" ref="D108:Q108" si="33">J109+J114+J118+J119+J120+J121</f>
        <v>1200</v>
      </c>
      <c r="K108" s="44">
        <f t="shared" si="33"/>
        <v>1200</v>
      </c>
      <c r="L108" s="82">
        <f t="shared" si="33"/>
        <v>360</v>
      </c>
      <c r="M108" s="82">
        <f t="shared" si="33"/>
        <v>360</v>
      </c>
      <c r="N108" s="82">
        <f t="shared" si="33"/>
        <v>0</v>
      </c>
      <c r="O108" s="82">
        <f t="shared" si="33"/>
        <v>0</v>
      </c>
      <c r="P108" s="82">
        <f t="shared" si="33"/>
        <v>0</v>
      </c>
      <c r="Q108" s="82">
        <f t="shared" si="33"/>
        <v>0</v>
      </c>
      <c r="R108" s="82"/>
      <c r="S108" s="44"/>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row>
    <row r="109" s="1" customFormat="1" ht="25" customHeight="1" spans="1:19">
      <c r="A109" s="44">
        <v>105</v>
      </c>
      <c r="B109" s="196" t="s">
        <v>571</v>
      </c>
      <c r="C109" s="44">
        <f>C110+C112+C113</f>
        <v>1</v>
      </c>
      <c r="D109" s="44"/>
      <c r="E109" s="46"/>
      <c r="F109" s="44"/>
      <c r="G109" s="44"/>
      <c r="H109" s="44"/>
      <c r="I109" s="44"/>
      <c r="J109" s="44">
        <f t="shared" ref="D109:Q109" si="34">J110+J112+J113</f>
        <v>1200</v>
      </c>
      <c r="K109" s="44">
        <f t="shared" si="34"/>
        <v>1200</v>
      </c>
      <c r="L109" s="82">
        <f t="shared" si="34"/>
        <v>360</v>
      </c>
      <c r="M109" s="82">
        <f t="shared" si="34"/>
        <v>360</v>
      </c>
      <c r="N109" s="82">
        <f t="shared" si="34"/>
        <v>0</v>
      </c>
      <c r="O109" s="82">
        <f t="shared" si="34"/>
        <v>0</v>
      </c>
      <c r="P109" s="82">
        <f t="shared" si="34"/>
        <v>0</v>
      </c>
      <c r="Q109" s="82">
        <f t="shared" si="34"/>
        <v>0</v>
      </c>
      <c r="R109" s="82"/>
      <c r="S109" s="44"/>
    </row>
    <row r="110" s="1" customFormat="1" ht="25" customHeight="1" spans="1:19">
      <c r="A110" s="44">
        <v>106</v>
      </c>
      <c r="B110" s="196" t="s">
        <v>1050</v>
      </c>
      <c r="C110" s="44">
        <f>C111</f>
        <v>1</v>
      </c>
      <c r="D110" s="44"/>
      <c r="E110" s="46"/>
      <c r="F110" s="44" t="str">
        <f t="shared" ref="D110:Q110" si="35">F111</f>
        <v>人次</v>
      </c>
      <c r="G110" s="44">
        <f t="shared" si="35"/>
        <v>1200</v>
      </c>
      <c r="H110" s="44"/>
      <c r="I110" s="44"/>
      <c r="J110" s="44">
        <f t="shared" si="35"/>
        <v>1200</v>
      </c>
      <c r="K110" s="44">
        <f t="shared" si="35"/>
        <v>1200</v>
      </c>
      <c r="L110" s="82">
        <f t="shared" si="35"/>
        <v>360</v>
      </c>
      <c r="M110" s="82">
        <f t="shared" si="35"/>
        <v>360</v>
      </c>
      <c r="N110" s="82">
        <f t="shared" si="35"/>
        <v>0</v>
      </c>
      <c r="O110" s="82">
        <f t="shared" si="35"/>
        <v>0</v>
      </c>
      <c r="P110" s="82">
        <f t="shared" si="35"/>
        <v>0</v>
      </c>
      <c r="Q110" s="82">
        <f t="shared" si="35"/>
        <v>0</v>
      </c>
      <c r="R110" s="82"/>
      <c r="S110" s="44"/>
    </row>
    <row r="111" s="5" customFormat="1" ht="30" customHeight="1" spans="1:19">
      <c r="A111" s="44">
        <v>107</v>
      </c>
      <c r="B111" s="52" t="s">
        <v>1407</v>
      </c>
      <c r="C111" s="51">
        <v>1</v>
      </c>
      <c r="D111" s="51" t="s">
        <v>265</v>
      </c>
      <c r="E111" s="52" t="s">
        <v>266</v>
      </c>
      <c r="F111" s="51" t="s">
        <v>272</v>
      </c>
      <c r="G111" s="51">
        <v>1200</v>
      </c>
      <c r="H111" s="50" t="s">
        <v>1247</v>
      </c>
      <c r="I111" s="49" t="s">
        <v>1341</v>
      </c>
      <c r="J111" s="51">
        <v>1200</v>
      </c>
      <c r="K111" s="51">
        <v>1200</v>
      </c>
      <c r="L111" s="85">
        <v>360</v>
      </c>
      <c r="M111" s="85">
        <v>360</v>
      </c>
      <c r="N111" s="85"/>
      <c r="O111" s="85"/>
      <c r="P111" s="85"/>
      <c r="Q111" s="85"/>
      <c r="R111" s="85" t="s">
        <v>1053</v>
      </c>
      <c r="S111" s="52"/>
    </row>
    <row r="112" s="1" customFormat="1" ht="30" customHeight="1" spans="1:19">
      <c r="A112" s="44">
        <v>108</v>
      </c>
      <c r="B112" s="196" t="s">
        <v>573</v>
      </c>
      <c r="C112" s="44"/>
      <c r="D112" s="196"/>
      <c r="E112" s="46"/>
      <c r="F112" s="44" t="s">
        <v>574</v>
      </c>
      <c r="G112" s="44"/>
      <c r="H112" s="196"/>
      <c r="I112" s="44"/>
      <c r="J112" s="126"/>
      <c r="K112" s="126"/>
      <c r="L112" s="82"/>
      <c r="M112" s="82"/>
      <c r="N112" s="82"/>
      <c r="O112" s="82"/>
      <c r="P112" s="82"/>
      <c r="Q112" s="82"/>
      <c r="R112" s="82"/>
      <c r="S112" s="44"/>
    </row>
    <row r="113" s="1" customFormat="1" ht="30" customHeight="1" spans="1:19">
      <c r="A113" s="44">
        <v>109</v>
      </c>
      <c r="B113" s="196" t="s">
        <v>575</v>
      </c>
      <c r="C113" s="44"/>
      <c r="D113" s="196"/>
      <c r="E113" s="46"/>
      <c r="F113" s="44" t="s">
        <v>574</v>
      </c>
      <c r="G113" s="44"/>
      <c r="H113" s="196"/>
      <c r="I113" s="44"/>
      <c r="J113" s="126"/>
      <c r="K113" s="126"/>
      <c r="L113" s="82"/>
      <c r="M113" s="82"/>
      <c r="N113" s="82"/>
      <c r="O113" s="82"/>
      <c r="P113" s="82"/>
      <c r="Q113" s="82"/>
      <c r="R113" s="82"/>
      <c r="S113" s="44"/>
    </row>
    <row r="114" s="1" customFormat="1" ht="30" customHeight="1" spans="1:19">
      <c r="A114" s="44">
        <v>110</v>
      </c>
      <c r="B114" s="196" t="s">
        <v>576</v>
      </c>
      <c r="C114" s="44">
        <f>C115+C116+C117</f>
        <v>0</v>
      </c>
      <c r="D114" s="44"/>
      <c r="E114" s="46"/>
      <c r="F114" s="44"/>
      <c r="G114" s="44"/>
      <c r="H114" s="44"/>
      <c r="I114" s="44"/>
      <c r="J114" s="44">
        <f t="shared" ref="D114:Q114" si="36">J115+J116+J117</f>
        <v>0</v>
      </c>
      <c r="K114" s="44">
        <f t="shared" si="36"/>
        <v>0</v>
      </c>
      <c r="L114" s="82">
        <f t="shared" si="36"/>
        <v>0</v>
      </c>
      <c r="M114" s="82">
        <f t="shared" si="36"/>
        <v>0</v>
      </c>
      <c r="N114" s="82">
        <f t="shared" si="36"/>
        <v>0</v>
      </c>
      <c r="O114" s="82">
        <f t="shared" si="36"/>
        <v>0</v>
      </c>
      <c r="P114" s="82">
        <f t="shared" si="36"/>
        <v>0</v>
      </c>
      <c r="Q114" s="82">
        <f t="shared" si="36"/>
        <v>0</v>
      </c>
      <c r="R114" s="82"/>
      <c r="S114" s="44"/>
    </row>
    <row r="115" s="1" customFormat="1" ht="34" customHeight="1" spans="1:19">
      <c r="A115" s="44">
        <v>111</v>
      </c>
      <c r="B115" s="207" t="s">
        <v>577</v>
      </c>
      <c r="C115" s="197">
        <v>0</v>
      </c>
      <c r="D115" s="197"/>
      <c r="E115" s="178"/>
      <c r="F115" s="197">
        <v>0</v>
      </c>
      <c r="G115" s="197">
        <v>0</v>
      </c>
      <c r="H115" s="197"/>
      <c r="I115" s="197"/>
      <c r="J115" s="197">
        <v>0</v>
      </c>
      <c r="K115" s="197">
        <v>0</v>
      </c>
      <c r="L115" s="211">
        <v>0</v>
      </c>
      <c r="M115" s="211">
        <v>0</v>
      </c>
      <c r="N115" s="211">
        <v>0</v>
      </c>
      <c r="O115" s="211">
        <v>0</v>
      </c>
      <c r="P115" s="211">
        <v>0</v>
      </c>
      <c r="Q115" s="211">
        <v>0</v>
      </c>
      <c r="R115" s="211"/>
      <c r="S115" s="197"/>
    </row>
    <row r="116" s="1" customFormat="1" ht="25" customHeight="1" spans="1:19">
      <c r="A116" s="44">
        <v>112</v>
      </c>
      <c r="B116" s="207" t="s">
        <v>578</v>
      </c>
      <c r="C116" s="197"/>
      <c r="D116" s="207"/>
      <c r="E116" s="178"/>
      <c r="F116" s="197" t="s">
        <v>185</v>
      </c>
      <c r="G116" s="197"/>
      <c r="H116" s="208"/>
      <c r="I116" s="212"/>
      <c r="J116" s="212"/>
      <c r="K116" s="212"/>
      <c r="L116" s="211"/>
      <c r="M116" s="211"/>
      <c r="N116" s="211"/>
      <c r="O116" s="211"/>
      <c r="P116" s="211"/>
      <c r="Q116" s="211"/>
      <c r="R116" s="211"/>
      <c r="S116" s="197"/>
    </row>
    <row r="117" s="1" customFormat="1" ht="25" customHeight="1" spans="1:19">
      <c r="A117" s="44">
        <v>113</v>
      </c>
      <c r="B117" s="196" t="s">
        <v>579</v>
      </c>
      <c r="C117" s="44"/>
      <c r="D117" s="196"/>
      <c r="E117" s="46"/>
      <c r="F117" s="44" t="s">
        <v>185</v>
      </c>
      <c r="G117" s="44"/>
      <c r="H117" s="196"/>
      <c r="I117" s="44"/>
      <c r="J117" s="126"/>
      <c r="K117" s="126"/>
      <c r="L117" s="82"/>
      <c r="M117" s="82"/>
      <c r="N117" s="82"/>
      <c r="O117" s="82"/>
      <c r="P117" s="82"/>
      <c r="Q117" s="82"/>
      <c r="R117" s="82"/>
      <c r="S117" s="44"/>
    </row>
    <row r="118" s="1" customFormat="1" ht="25" customHeight="1" spans="1:19">
      <c r="A118" s="44">
        <v>114</v>
      </c>
      <c r="B118" s="196" t="s">
        <v>580</v>
      </c>
      <c r="C118" s="44"/>
      <c r="D118" s="196"/>
      <c r="E118" s="46"/>
      <c r="F118" s="44" t="s">
        <v>185</v>
      </c>
      <c r="G118" s="44"/>
      <c r="H118" s="196"/>
      <c r="I118" s="44"/>
      <c r="J118" s="126"/>
      <c r="K118" s="126"/>
      <c r="L118" s="82"/>
      <c r="M118" s="82"/>
      <c r="N118" s="82"/>
      <c r="O118" s="82"/>
      <c r="P118" s="82"/>
      <c r="Q118" s="82"/>
      <c r="R118" s="82"/>
      <c r="S118" s="44"/>
    </row>
    <row r="119" s="1" customFormat="1" ht="25" customHeight="1" spans="1:19">
      <c r="A119" s="44">
        <v>115</v>
      </c>
      <c r="B119" s="196" t="s">
        <v>581</v>
      </c>
      <c r="C119" s="44"/>
      <c r="D119" s="196"/>
      <c r="E119" s="46"/>
      <c r="F119" s="44" t="s">
        <v>185</v>
      </c>
      <c r="G119" s="44"/>
      <c r="H119" s="196"/>
      <c r="I119" s="44"/>
      <c r="J119" s="126"/>
      <c r="K119" s="126"/>
      <c r="L119" s="82"/>
      <c r="M119" s="82"/>
      <c r="N119" s="82"/>
      <c r="O119" s="82"/>
      <c r="P119" s="82"/>
      <c r="Q119" s="82"/>
      <c r="R119" s="82"/>
      <c r="S119" s="44"/>
    </row>
    <row r="120" s="1" customFormat="1" ht="36" customHeight="1" spans="1:19">
      <c r="A120" s="44">
        <v>116</v>
      </c>
      <c r="B120" s="196" t="s">
        <v>582</v>
      </c>
      <c r="C120" s="44"/>
      <c r="D120" s="196"/>
      <c r="E120" s="46"/>
      <c r="F120" s="44" t="s">
        <v>141</v>
      </c>
      <c r="G120" s="44"/>
      <c r="H120" s="196"/>
      <c r="I120" s="44"/>
      <c r="J120" s="126"/>
      <c r="K120" s="126"/>
      <c r="L120" s="82"/>
      <c r="M120" s="82"/>
      <c r="N120" s="82"/>
      <c r="O120" s="82"/>
      <c r="P120" s="82"/>
      <c r="Q120" s="82"/>
      <c r="R120" s="82"/>
      <c r="S120" s="44"/>
    </row>
    <row r="121" s="1" customFormat="1" ht="33" customHeight="1" spans="1:19">
      <c r="A121" s="44">
        <v>117</v>
      </c>
      <c r="B121" s="196" t="s">
        <v>583</v>
      </c>
      <c r="C121" s="44"/>
      <c r="D121" s="196"/>
      <c r="E121" s="46"/>
      <c r="F121" s="44" t="s">
        <v>141</v>
      </c>
      <c r="G121" s="44"/>
      <c r="H121" s="196"/>
      <c r="I121" s="44"/>
      <c r="J121" s="126"/>
      <c r="K121" s="126"/>
      <c r="L121" s="82"/>
      <c r="M121" s="82"/>
      <c r="N121" s="82"/>
      <c r="O121" s="82"/>
      <c r="P121" s="82"/>
      <c r="Q121" s="82"/>
      <c r="R121" s="82"/>
      <c r="S121" s="44"/>
    </row>
    <row r="122" s="20" customFormat="1" spans="1:18">
      <c r="A122" s="209"/>
      <c r="B122" s="210"/>
      <c r="D122" s="183"/>
      <c r="E122" s="184"/>
      <c r="F122" s="179"/>
      <c r="G122" s="185"/>
      <c r="H122" s="183"/>
      <c r="I122" s="185"/>
      <c r="J122" s="186"/>
      <c r="K122" s="186"/>
      <c r="L122" s="187"/>
      <c r="M122" s="187"/>
      <c r="N122" s="187"/>
      <c r="O122" s="187"/>
      <c r="P122" s="187"/>
      <c r="Q122" s="187"/>
      <c r="R122" s="187"/>
    </row>
    <row r="123" s="20" customFormat="1" spans="1:18">
      <c r="A123" s="209"/>
      <c r="B123" s="210"/>
      <c r="D123" s="183"/>
      <c r="E123" s="184"/>
      <c r="F123" s="179"/>
      <c r="G123" s="185"/>
      <c r="H123" s="183"/>
      <c r="I123" s="185"/>
      <c r="J123" s="186"/>
      <c r="K123" s="186"/>
      <c r="L123" s="187"/>
      <c r="M123" s="187"/>
      <c r="N123" s="187"/>
      <c r="O123" s="187"/>
      <c r="P123" s="187"/>
      <c r="Q123" s="187"/>
      <c r="R123" s="187"/>
    </row>
    <row r="124" s="20" customFormat="1" spans="1:18">
      <c r="A124" s="209"/>
      <c r="B124" s="210"/>
      <c r="D124" s="183"/>
      <c r="E124" s="184"/>
      <c r="F124" s="179"/>
      <c r="G124" s="185"/>
      <c r="H124" s="183"/>
      <c r="I124" s="185"/>
      <c r="J124" s="186"/>
      <c r="K124" s="186"/>
      <c r="L124" s="187"/>
      <c r="M124" s="187"/>
      <c r="N124" s="187"/>
      <c r="O124" s="187"/>
      <c r="P124" s="187"/>
      <c r="Q124" s="187"/>
      <c r="R124" s="187"/>
    </row>
  </sheetData>
  <mergeCells count="12">
    <mergeCell ref="A1:S1"/>
    <mergeCell ref="D2:E2"/>
    <mergeCell ref="F2:H2"/>
    <mergeCell ref="J2:K2"/>
    <mergeCell ref="M2:Q2"/>
    <mergeCell ref="A2:A3"/>
    <mergeCell ref="B2:B3"/>
    <mergeCell ref="C2:C3"/>
    <mergeCell ref="I2:I3"/>
    <mergeCell ref="L2:L3"/>
    <mergeCell ref="R2:R3"/>
    <mergeCell ref="S2:S3"/>
  </mergeCells>
  <dataValidations count="1">
    <dataValidation allowBlank="1" showInputMessage="1" showErrorMessage="1" sqref="A1"/>
  </dataValidations>
  <pageMargins left="0.393055555555556" right="0.235416666666667" top="1" bottom="1" header="0.5" footer="0.5"/>
  <pageSetup paperSize="9" scale="50"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598"/>
  <sheetViews>
    <sheetView zoomScale="70" zoomScaleNormal="70" workbookViewId="0">
      <pane ySplit="5" topLeftCell="A271" activePane="bottomLeft" state="frozen"/>
      <selection/>
      <selection pane="bottomLeft" activeCell="H274" sqref="H274"/>
    </sheetView>
  </sheetViews>
  <sheetFormatPr defaultColWidth="9" defaultRowHeight="15"/>
  <cols>
    <col min="1" max="1" width="4.875" style="20" customWidth="1"/>
    <col min="2" max="2" width="23.6166666666667" style="20" customWidth="1"/>
    <col min="3" max="3" width="7.5" style="20" customWidth="1"/>
    <col min="4" max="4" width="18.8833333333333" style="20" customWidth="1"/>
    <col min="5" max="5" width="22.575" style="31" customWidth="1"/>
    <col min="6" max="6" width="9.25" style="20"/>
    <col min="7" max="7" width="10.375" style="20"/>
    <col min="8" max="8" width="62.925" style="20" customWidth="1"/>
    <col min="9" max="9" width="9.25" style="20"/>
    <col min="10" max="10" width="9" style="20"/>
    <col min="11" max="11" width="9.25" style="20"/>
    <col min="12" max="12" width="14.125" style="32"/>
    <col min="13" max="13" width="12.875" style="32"/>
    <col min="14" max="14" width="11.625" style="32"/>
    <col min="15" max="15" width="14.125" style="32"/>
    <col min="16" max="17" width="10.375" style="32"/>
    <col min="18" max="18" width="11.25" style="20" customWidth="1"/>
    <col min="19" max="16384" width="9" style="20"/>
  </cols>
  <sheetData>
    <row r="1" spans="1:2">
      <c r="A1" s="33" t="s">
        <v>1408</v>
      </c>
      <c r="B1" s="34"/>
    </row>
    <row r="2" ht="44" customHeight="1" spans="1:19">
      <c r="A2" s="35" t="s">
        <v>1409</v>
      </c>
      <c r="B2" s="36"/>
      <c r="C2" s="36"/>
      <c r="D2" s="36"/>
      <c r="E2" s="37"/>
      <c r="F2" s="36"/>
      <c r="G2" s="36"/>
      <c r="H2" s="36"/>
      <c r="I2" s="36"/>
      <c r="J2" s="36"/>
      <c r="K2" s="36"/>
      <c r="L2" s="74"/>
      <c r="M2" s="74"/>
      <c r="N2" s="74"/>
      <c r="O2" s="74"/>
      <c r="P2" s="74"/>
      <c r="Q2" s="74"/>
      <c r="R2" s="36"/>
      <c r="S2" s="36"/>
    </row>
    <row r="3" s="1" customFormat="1" ht="24" customHeight="1" spans="1:19">
      <c r="A3" s="38" t="s">
        <v>585</v>
      </c>
      <c r="B3" s="38" t="s">
        <v>586</v>
      </c>
      <c r="C3" s="38" t="s">
        <v>587</v>
      </c>
      <c r="D3" s="39" t="s">
        <v>4</v>
      </c>
      <c r="E3" s="40"/>
      <c r="F3" s="39" t="s">
        <v>588</v>
      </c>
      <c r="G3" s="41"/>
      <c r="H3" s="40"/>
      <c r="I3" s="75" t="s">
        <v>589</v>
      </c>
      <c r="J3" s="76" t="s">
        <v>590</v>
      </c>
      <c r="K3" s="77"/>
      <c r="L3" s="78" t="s">
        <v>1410</v>
      </c>
      <c r="M3" s="78" t="s">
        <v>592</v>
      </c>
      <c r="N3" s="79"/>
      <c r="O3" s="79"/>
      <c r="P3" s="79"/>
      <c r="Q3" s="79"/>
      <c r="R3" s="100" t="s">
        <v>1411</v>
      </c>
      <c r="S3" s="38" t="s">
        <v>594</v>
      </c>
    </row>
    <row r="4" s="1" customFormat="1" ht="24" spans="1:19">
      <c r="A4" s="42"/>
      <c r="B4" s="42"/>
      <c r="C4" s="42"/>
      <c r="D4" s="38" t="s">
        <v>12</v>
      </c>
      <c r="E4" s="43" t="s">
        <v>1412</v>
      </c>
      <c r="F4" s="38" t="s">
        <v>595</v>
      </c>
      <c r="G4" s="38" t="s">
        <v>596</v>
      </c>
      <c r="H4" s="38" t="s">
        <v>597</v>
      </c>
      <c r="I4" s="80"/>
      <c r="J4" s="76" t="s">
        <v>598</v>
      </c>
      <c r="K4" s="76" t="s">
        <v>286</v>
      </c>
      <c r="L4" s="79"/>
      <c r="M4" s="81" t="s">
        <v>599</v>
      </c>
      <c r="N4" s="81" t="s">
        <v>600</v>
      </c>
      <c r="O4" s="81" t="s">
        <v>601</v>
      </c>
      <c r="P4" s="81" t="s">
        <v>602</v>
      </c>
      <c r="Q4" s="81" t="s">
        <v>603</v>
      </c>
      <c r="R4" s="101"/>
      <c r="S4" s="42"/>
    </row>
    <row r="5" s="1" customFormat="1" ht="30" customHeight="1" spans="1:19">
      <c r="A5" s="44"/>
      <c r="B5" s="45" t="s">
        <v>1413</v>
      </c>
      <c r="C5" s="44">
        <f>C6+C317+C336+C359+C399+C580</f>
        <v>885</v>
      </c>
      <c r="D5" s="44"/>
      <c r="E5" s="46"/>
      <c r="F5" s="44"/>
      <c r="G5" s="44"/>
      <c r="H5" s="44"/>
      <c r="I5" s="44"/>
      <c r="J5" s="44"/>
      <c r="K5" s="44"/>
      <c r="L5" s="82">
        <f t="shared" ref="L5:Q5" si="0">L6+L317+L336+L359+L399+L580</f>
        <v>153952.485</v>
      </c>
      <c r="M5" s="82">
        <f t="shared" si="0"/>
        <v>47439.48</v>
      </c>
      <c r="N5" s="82">
        <f t="shared" si="0"/>
        <v>42763.05</v>
      </c>
      <c r="O5" s="82">
        <f t="shared" si="0"/>
        <v>53620.29</v>
      </c>
      <c r="P5" s="82">
        <f t="shared" si="0"/>
        <v>1670.87</v>
      </c>
      <c r="Q5" s="82">
        <f t="shared" si="0"/>
        <v>8458.795</v>
      </c>
      <c r="R5" s="82"/>
      <c r="S5" s="44"/>
    </row>
    <row r="6" s="1" customFormat="1" ht="30" customHeight="1" spans="1:19">
      <c r="A6" s="44">
        <v>1</v>
      </c>
      <c r="B6" s="47" t="s">
        <v>25</v>
      </c>
      <c r="C6" s="44">
        <f>C7+C172+C228+C266+C304+C310</f>
        <v>459</v>
      </c>
      <c r="D6" s="44"/>
      <c r="E6" s="46"/>
      <c r="F6" s="44"/>
      <c r="G6" s="44"/>
      <c r="H6" s="44"/>
      <c r="I6" s="44"/>
      <c r="J6" s="44">
        <f t="shared" ref="D6:Q6" si="1">J7+J172+J228+J266+J304+J310</f>
        <v>169421</v>
      </c>
      <c r="K6" s="44">
        <f t="shared" si="1"/>
        <v>651746</v>
      </c>
      <c r="L6" s="82">
        <f t="shared" si="1"/>
        <v>68016.975</v>
      </c>
      <c r="M6" s="82">
        <f t="shared" si="1"/>
        <v>24324.17</v>
      </c>
      <c r="N6" s="82">
        <f t="shared" si="1"/>
        <v>20359.51</v>
      </c>
      <c r="O6" s="82">
        <f t="shared" si="1"/>
        <v>14803.63</v>
      </c>
      <c r="P6" s="82">
        <f t="shared" si="1"/>
        <v>70.87</v>
      </c>
      <c r="Q6" s="82">
        <f t="shared" si="1"/>
        <v>8458.795</v>
      </c>
      <c r="R6" s="82"/>
      <c r="S6" s="44"/>
    </row>
    <row r="7" s="1" customFormat="1" ht="30" customHeight="1" spans="1:19">
      <c r="A7" s="44">
        <v>2</v>
      </c>
      <c r="B7" s="47" t="s">
        <v>27</v>
      </c>
      <c r="C7" s="44">
        <f>C8+C30+C139+C155</f>
        <v>254</v>
      </c>
      <c r="D7" s="44"/>
      <c r="E7" s="44"/>
      <c r="F7" s="44" t="s">
        <v>28</v>
      </c>
      <c r="G7" s="44">
        <f>G8+G30+G139+G155</f>
        <v>45.59935</v>
      </c>
      <c r="H7" s="44"/>
      <c r="I7" s="44"/>
      <c r="J7" s="44">
        <f t="shared" ref="D7:Q7" si="2">J8+J30+J139+J155</f>
        <v>77986</v>
      </c>
      <c r="K7" s="44">
        <f t="shared" si="2"/>
        <v>301282</v>
      </c>
      <c r="L7" s="82">
        <f t="shared" si="2"/>
        <v>31387.1</v>
      </c>
      <c r="M7" s="82">
        <f t="shared" si="2"/>
        <v>7171.99</v>
      </c>
      <c r="N7" s="82">
        <f t="shared" si="2"/>
        <v>11465.21</v>
      </c>
      <c r="O7" s="82">
        <f t="shared" si="2"/>
        <v>11349.03</v>
      </c>
      <c r="P7" s="82">
        <f t="shared" si="2"/>
        <v>70.87</v>
      </c>
      <c r="Q7" s="82">
        <f t="shared" si="2"/>
        <v>1330</v>
      </c>
      <c r="R7" s="82"/>
      <c r="S7" s="44"/>
    </row>
    <row r="8" s="1" customFormat="1" ht="30" customHeight="1" spans="1:19">
      <c r="A8" s="44">
        <v>3</v>
      </c>
      <c r="B8" s="46" t="s">
        <v>1414</v>
      </c>
      <c r="C8" s="44">
        <f>SUM(C9:C29)</f>
        <v>21</v>
      </c>
      <c r="D8" s="44"/>
      <c r="E8" s="44"/>
      <c r="F8" s="44" t="s">
        <v>28</v>
      </c>
      <c r="G8" s="44">
        <f t="shared" ref="D8:Q8" si="3">SUM(G9:G29)</f>
        <v>2.452</v>
      </c>
      <c r="H8" s="44"/>
      <c r="I8" s="44"/>
      <c r="J8" s="44">
        <f t="shared" si="3"/>
        <v>22387</v>
      </c>
      <c r="K8" s="44">
        <f t="shared" si="3"/>
        <v>79200</v>
      </c>
      <c r="L8" s="44">
        <f t="shared" si="3"/>
        <v>3623.5</v>
      </c>
      <c r="M8" s="44">
        <f t="shared" si="3"/>
        <v>165</v>
      </c>
      <c r="N8" s="44">
        <f t="shared" si="3"/>
        <v>1428.5</v>
      </c>
      <c r="O8" s="44">
        <f t="shared" si="3"/>
        <v>700</v>
      </c>
      <c r="P8" s="44">
        <f t="shared" si="3"/>
        <v>0</v>
      </c>
      <c r="Q8" s="44">
        <f t="shared" si="3"/>
        <v>1330</v>
      </c>
      <c r="R8" s="82"/>
      <c r="S8" s="44"/>
    </row>
    <row r="9" s="2" customFormat="1" ht="45" customHeight="1" spans="1:19">
      <c r="A9" s="44">
        <v>4</v>
      </c>
      <c r="B9" s="48" t="s">
        <v>30</v>
      </c>
      <c r="C9" s="48">
        <v>1</v>
      </c>
      <c r="D9" s="48" t="s">
        <v>31</v>
      </c>
      <c r="E9" s="48" t="s">
        <v>32</v>
      </c>
      <c r="F9" s="49" t="s">
        <v>28</v>
      </c>
      <c r="G9" s="48">
        <v>0.01</v>
      </c>
      <c r="H9" s="48" t="s">
        <v>33</v>
      </c>
      <c r="I9" s="49" t="s">
        <v>34</v>
      </c>
      <c r="J9" s="49">
        <v>502</v>
      </c>
      <c r="K9" s="49">
        <v>1962</v>
      </c>
      <c r="L9" s="83">
        <v>35</v>
      </c>
      <c r="M9" s="83">
        <v>35</v>
      </c>
      <c r="N9" s="83"/>
      <c r="O9" s="83"/>
      <c r="P9" s="83"/>
      <c r="Q9" s="83"/>
      <c r="R9" s="83" t="s">
        <v>35</v>
      </c>
      <c r="S9" s="48"/>
    </row>
    <row r="10" s="2" customFormat="1" ht="45" customHeight="1" spans="1:19">
      <c r="A10" s="44">
        <v>5</v>
      </c>
      <c r="B10" s="48" t="s">
        <v>36</v>
      </c>
      <c r="C10" s="48">
        <v>1</v>
      </c>
      <c r="D10" s="48" t="s">
        <v>37</v>
      </c>
      <c r="E10" s="48" t="s">
        <v>38</v>
      </c>
      <c r="F10" s="49" t="s">
        <v>28</v>
      </c>
      <c r="G10" s="48">
        <v>0.002</v>
      </c>
      <c r="H10" s="48" t="s">
        <v>39</v>
      </c>
      <c r="I10" s="49" t="s">
        <v>34</v>
      </c>
      <c r="J10" s="49">
        <v>142</v>
      </c>
      <c r="K10" s="49">
        <v>617</v>
      </c>
      <c r="L10" s="83">
        <v>10</v>
      </c>
      <c r="M10" s="83">
        <v>10</v>
      </c>
      <c r="N10" s="83"/>
      <c r="O10" s="83"/>
      <c r="P10" s="83"/>
      <c r="Q10" s="83"/>
      <c r="R10" s="83" t="s">
        <v>35</v>
      </c>
      <c r="S10" s="48"/>
    </row>
    <row r="11" s="2" customFormat="1" ht="45" customHeight="1" spans="1:19">
      <c r="A11" s="44">
        <v>6</v>
      </c>
      <c r="B11" s="48" t="s">
        <v>40</v>
      </c>
      <c r="C11" s="48">
        <v>1</v>
      </c>
      <c r="D11" s="48" t="s">
        <v>41</v>
      </c>
      <c r="E11" s="48" t="s">
        <v>42</v>
      </c>
      <c r="F11" s="49" t="s">
        <v>28</v>
      </c>
      <c r="G11" s="48">
        <v>0.005</v>
      </c>
      <c r="H11" s="48" t="s">
        <v>43</v>
      </c>
      <c r="I11" s="49" t="s">
        <v>34</v>
      </c>
      <c r="J11" s="49">
        <v>346</v>
      </c>
      <c r="K11" s="49">
        <v>1387</v>
      </c>
      <c r="L11" s="83">
        <v>30</v>
      </c>
      <c r="M11" s="83">
        <v>30</v>
      </c>
      <c r="N11" s="83"/>
      <c r="O11" s="83"/>
      <c r="P11" s="83"/>
      <c r="Q11" s="83"/>
      <c r="R11" s="83" t="s">
        <v>35</v>
      </c>
      <c r="S11" s="48"/>
    </row>
    <row r="12" s="2" customFormat="1" ht="45" customHeight="1" spans="1:19">
      <c r="A12" s="44">
        <v>7</v>
      </c>
      <c r="B12" s="48" t="s">
        <v>51</v>
      </c>
      <c r="C12" s="48">
        <v>1</v>
      </c>
      <c r="D12" s="48" t="s">
        <v>52</v>
      </c>
      <c r="E12" s="48" t="s">
        <v>53</v>
      </c>
      <c r="F12" s="49" t="s">
        <v>28</v>
      </c>
      <c r="G12" s="48">
        <v>0.01</v>
      </c>
      <c r="H12" s="48" t="s">
        <v>54</v>
      </c>
      <c r="I12" s="49" t="s">
        <v>34</v>
      </c>
      <c r="J12" s="49">
        <v>125</v>
      </c>
      <c r="K12" s="49">
        <v>504</v>
      </c>
      <c r="L12" s="83">
        <v>90</v>
      </c>
      <c r="M12" s="83">
        <v>90</v>
      </c>
      <c r="N12" s="83"/>
      <c r="O12" s="83"/>
      <c r="P12" s="83"/>
      <c r="Q12" s="83"/>
      <c r="R12" s="83" t="s">
        <v>35</v>
      </c>
      <c r="S12" s="48"/>
    </row>
    <row r="13" s="3" customFormat="1" ht="46" customHeight="1" spans="1:19">
      <c r="A13" s="44">
        <v>8</v>
      </c>
      <c r="B13" s="50" t="s">
        <v>620</v>
      </c>
      <c r="C13" s="51">
        <v>1</v>
      </c>
      <c r="D13" s="50" t="s">
        <v>37</v>
      </c>
      <c r="E13" s="52" t="s">
        <v>621</v>
      </c>
      <c r="F13" s="51" t="s">
        <v>28</v>
      </c>
      <c r="G13" s="51">
        <v>0.1</v>
      </c>
      <c r="H13" s="52" t="s">
        <v>622</v>
      </c>
      <c r="I13" s="51" t="s">
        <v>608</v>
      </c>
      <c r="J13" s="84">
        <v>138</v>
      </c>
      <c r="K13" s="84">
        <v>471</v>
      </c>
      <c r="L13" s="85">
        <v>400</v>
      </c>
      <c r="M13" s="85"/>
      <c r="N13" s="85">
        <v>400</v>
      </c>
      <c r="O13" s="85"/>
      <c r="P13" s="85"/>
      <c r="Q13" s="85"/>
      <c r="R13" s="102" t="s">
        <v>59</v>
      </c>
      <c r="S13" s="51"/>
    </row>
    <row r="14" s="3" customFormat="1" ht="35" customHeight="1" spans="1:19">
      <c r="A14" s="44">
        <v>9</v>
      </c>
      <c r="B14" s="50" t="s">
        <v>623</v>
      </c>
      <c r="C14" s="51">
        <v>1</v>
      </c>
      <c r="D14" s="53" t="s">
        <v>123</v>
      </c>
      <c r="E14" s="52" t="s">
        <v>624</v>
      </c>
      <c r="F14" s="51" t="s">
        <v>28</v>
      </c>
      <c r="G14" s="51">
        <v>0.15</v>
      </c>
      <c r="H14" s="52" t="s">
        <v>625</v>
      </c>
      <c r="I14" s="51" t="s">
        <v>608</v>
      </c>
      <c r="J14" s="84">
        <v>7584</v>
      </c>
      <c r="K14" s="84">
        <v>25541</v>
      </c>
      <c r="L14" s="85">
        <v>150</v>
      </c>
      <c r="M14" s="85"/>
      <c r="N14" s="85">
        <v>150</v>
      </c>
      <c r="O14" s="85"/>
      <c r="P14" s="85"/>
      <c r="Q14" s="85"/>
      <c r="R14" s="102" t="s">
        <v>59</v>
      </c>
      <c r="S14" s="51"/>
    </row>
    <row r="15" s="3" customFormat="1" ht="35" customHeight="1" spans="1:19">
      <c r="A15" s="44">
        <v>10</v>
      </c>
      <c r="B15" s="50" t="s">
        <v>626</v>
      </c>
      <c r="C15" s="51">
        <v>1</v>
      </c>
      <c r="D15" s="50" t="s">
        <v>159</v>
      </c>
      <c r="E15" s="52" t="s">
        <v>615</v>
      </c>
      <c r="F15" s="51" t="s">
        <v>28</v>
      </c>
      <c r="G15" s="51">
        <v>0.06</v>
      </c>
      <c r="H15" s="52" t="s">
        <v>627</v>
      </c>
      <c r="I15" s="51" t="s">
        <v>608</v>
      </c>
      <c r="J15" s="84">
        <v>256</v>
      </c>
      <c r="K15" s="84">
        <v>1120</v>
      </c>
      <c r="L15" s="85">
        <v>96</v>
      </c>
      <c r="M15" s="85"/>
      <c r="N15" s="85">
        <v>96</v>
      </c>
      <c r="O15" s="85"/>
      <c r="P15" s="85"/>
      <c r="Q15" s="85"/>
      <c r="R15" s="102" t="s">
        <v>59</v>
      </c>
      <c r="S15" s="51"/>
    </row>
    <row r="16" s="4" customFormat="1" ht="32" customHeight="1" spans="1:256">
      <c r="A16" s="44">
        <v>11</v>
      </c>
      <c r="B16" s="54" t="s">
        <v>628</v>
      </c>
      <c r="C16" s="49">
        <v>1</v>
      </c>
      <c r="D16" s="48" t="s">
        <v>31</v>
      </c>
      <c r="E16" s="55" t="s">
        <v>629</v>
      </c>
      <c r="F16" s="49" t="s">
        <v>28</v>
      </c>
      <c r="G16" s="49">
        <v>0.02</v>
      </c>
      <c r="H16" s="56" t="s">
        <v>630</v>
      </c>
      <c r="I16" s="51" t="s">
        <v>608</v>
      </c>
      <c r="J16" s="49">
        <v>742</v>
      </c>
      <c r="K16" s="49">
        <v>3063</v>
      </c>
      <c r="L16" s="83">
        <v>120</v>
      </c>
      <c r="M16" s="83"/>
      <c r="N16" s="83">
        <v>120</v>
      </c>
      <c r="O16" s="83"/>
      <c r="P16" s="83"/>
      <c r="Q16" s="83"/>
      <c r="R16" s="102" t="s">
        <v>59</v>
      </c>
      <c r="S16" s="49"/>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row>
    <row r="17" s="3" customFormat="1" ht="36" customHeight="1" spans="1:19">
      <c r="A17" s="44">
        <v>12</v>
      </c>
      <c r="B17" s="50" t="s">
        <v>631</v>
      </c>
      <c r="C17" s="51">
        <v>1</v>
      </c>
      <c r="D17" s="57" t="s">
        <v>123</v>
      </c>
      <c r="E17" s="52" t="s">
        <v>632</v>
      </c>
      <c r="F17" s="51" t="s">
        <v>28</v>
      </c>
      <c r="G17" s="51">
        <v>0.1</v>
      </c>
      <c r="H17" s="52" t="s">
        <v>633</v>
      </c>
      <c r="I17" s="51" t="s">
        <v>608</v>
      </c>
      <c r="J17" s="84">
        <v>7584</v>
      </c>
      <c r="K17" s="84">
        <v>25541</v>
      </c>
      <c r="L17" s="85">
        <v>100</v>
      </c>
      <c r="M17" s="85"/>
      <c r="N17" s="85">
        <v>100</v>
      </c>
      <c r="O17" s="85"/>
      <c r="P17" s="85"/>
      <c r="Q17" s="85"/>
      <c r="R17" s="102" t="s">
        <v>59</v>
      </c>
      <c r="S17" s="85"/>
    </row>
    <row r="18" s="5" customFormat="1" ht="39" customHeight="1" spans="1:19">
      <c r="A18" s="44">
        <v>13</v>
      </c>
      <c r="B18" s="58" t="s">
        <v>606</v>
      </c>
      <c r="C18" s="51">
        <v>1</v>
      </c>
      <c r="D18" s="52" t="s">
        <v>37</v>
      </c>
      <c r="E18" s="52" t="s">
        <v>476</v>
      </c>
      <c r="F18" s="51" t="s">
        <v>28</v>
      </c>
      <c r="G18" s="51">
        <v>0.3</v>
      </c>
      <c r="H18" s="58" t="s">
        <v>607</v>
      </c>
      <c r="I18" s="51" t="s">
        <v>608</v>
      </c>
      <c r="J18" s="84">
        <v>1668</v>
      </c>
      <c r="K18" s="84">
        <v>6347</v>
      </c>
      <c r="L18" s="85">
        <f>M18+N18+O18+P18+Q18</f>
        <v>300</v>
      </c>
      <c r="M18" s="85"/>
      <c r="N18" s="85"/>
      <c r="O18" s="85">
        <v>300</v>
      </c>
      <c r="P18" s="85"/>
      <c r="Q18" s="85"/>
      <c r="R18" s="85" t="s">
        <v>59</v>
      </c>
      <c r="S18" s="52"/>
    </row>
    <row r="19" s="5" customFormat="1" ht="30" customHeight="1" spans="1:19">
      <c r="A19" s="44">
        <v>14</v>
      </c>
      <c r="B19" s="52" t="s">
        <v>609</v>
      </c>
      <c r="C19" s="51">
        <v>1</v>
      </c>
      <c r="D19" s="52" t="s">
        <v>127</v>
      </c>
      <c r="E19" s="52" t="s">
        <v>610</v>
      </c>
      <c r="F19" s="51" t="s">
        <v>28</v>
      </c>
      <c r="G19" s="51">
        <v>0.2</v>
      </c>
      <c r="H19" s="52" t="s">
        <v>611</v>
      </c>
      <c r="I19" s="51" t="s">
        <v>608</v>
      </c>
      <c r="J19" s="84">
        <v>105</v>
      </c>
      <c r="K19" s="84">
        <v>391</v>
      </c>
      <c r="L19" s="85">
        <v>200</v>
      </c>
      <c r="M19" s="86"/>
      <c r="N19" s="85">
        <v>200</v>
      </c>
      <c r="O19" s="85"/>
      <c r="P19" s="85"/>
      <c r="Q19" s="85"/>
      <c r="R19" s="85" t="s">
        <v>59</v>
      </c>
      <c r="S19" s="52"/>
    </row>
    <row r="20" s="5" customFormat="1" ht="42" customHeight="1" spans="1:19">
      <c r="A20" s="44">
        <v>15</v>
      </c>
      <c r="B20" s="52" t="s">
        <v>612</v>
      </c>
      <c r="C20" s="51">
        <v>1</v>
      </c>
      <c r="D20" s="52" t="s">
        <v>135</v>
      </c>
      <c r="E20" s="52" t="s">
        <v>136</v>
      </c>
      <c r="F20" s="51" t="s">
        <v>28</v>
      </c>
      <c r="G20" s="51">
        <v>0.01</v>
      </c>
      <c r="H20" s="52" t="s">
        <v>613</v>
      </c>
      <c r="I20" s="51" t="s">
        <v>608</v>
      </c>
      <c r="J20" s="84">
        <v>40</v>
      </c>
      <c r="K20" s="84">
        <v>120</v>
      </c>
      <c r="L20" s="85">
        <v>27</v>
      </c>
      <c r="M20" s="86"/>
      <c r="N20" s="85">
        <v>27</v>
      </c>
      <c r="O20" s="85"/>
      <c r="P20" s="85"/>
      <c r="Q20" s="85"/>
      <c r="R20" s="85" t="s">
        <v>59</v>
      </c>
      <c r="S20" s="52"/>
    </row>
    <row r="21" s="5" customFormat="1" ht="47" customHeight="1" spans="1:19">
      <c r="A21" s="44">
        <v>16</v>
      </c>
      <c r="B21" s="52" t="s">
        <v>614</v>
      </c>
      <c r="C21" s="51">
        <v>1</v>
      </c>
      <c r="D21" s="52" t="s">
        <v>159</v>
      </c>
      <c r="E21" s="52" t="s">
        <v>615</v>
      </c>
      <c r="F21" s="51" t="s">
        <v>28</v>
      </c>
      <c r="G21" s="51">
        <v>0.06</v>
      </c>
      <c r="H21" s="52" t="s">
        <v>616</v>
      </c>
      <c r="I21" s="51" t="s">
        <v>608</v>
      </c>
      <c r="J21" s="52">
        <v>650</v>
      </c>
      <c r="K21" s="52">
        <v>2650</v>
      </c>
      <c r="L21" s="85">
        <v>96</v>
      </c>
      <c r="M21" s="85"/>
      <c r="N21" s="85">
        <v>96</v>
      </c>
      <c r="O21" s="85"/>
      <c r="P21" s="85"/>
      <c r="Q21" s="85"/>
      <c r="R21" s="85" t="s">
        <v>59</v>
      </c>
      <c r="S21" s="52"/>
    </row>
    <row r="22" s="5" customFormat="1" ht="30" customHeight="1" spans="1:19">
      <c r="A22" s="44">
        <v>17</v>
      </c>
      <c r="B22" s="59" t="s">
        <v>617</v>
      </c>
      <c r="C22" s="51">
        <v>1</v>
      </c>
      <c r="D22" s="52" t="s">
        <v>159</v>
      </c>
      <c r="E22" s="52" t="s">
        <v>618</v>
      </c>
      <c r="F22" s="51" t="s">
        <v>28</v>
      </c>
      <c r="G22" s="51">
        <v>0.03</v>
      </c>
      <c r="H22" s="52" t="s">
        <v>619</v>
      </c>
      <c r="I22" s="51" t="s">
        <v>608</v>
      </c>
      <c r="J22" s="84">
        <v>50</v>
      </c>
      <c r="K22" s="84">
        <v>198</v>
      </c>
      <c r="L22" s="85">
        <v>45</v>
      </c>
      <c r="M22" s="85"/>
      <c r="N22" s="85">
        <v>45</v>
      </c>
      <c r="O22" s="85"/>
      <c r="P22" s="85"/>
      <c r="Q22" s="85"/>
      <c r="R22" s="85" t="s">
        <v>59</v>
      </c>
      <c r="S22" s="52"/>
    </row>
    <row r="23" s="5" customFormat="1" ht="30" customHeight="1" spans="1:19">
      <c r="A23" s="44">
        <v>18</v>
      </c>
      <c r="B23" s="52" t="s">
        <v>634</v>
      </c>
      <c r="C23" s="51">
        <v>1</v>
      </c>
      <c r="D23" s="52" t="s">
        <v>203</v>
      </c>
      <c r="E23" s="52" t="s">
        <v>635</v>
      </c>
      <c r="F23" s="51" t="s">
        <v>28</v>
      </c>
      <c r="G23" s="51">
        <v>0.015</v>
      </c>
      <c r="H23" s="52" t="s">
        <v>636</v>
      </c>
      <c r="I23" s="51" t="s">
        <v>608</v>
      </c>
      <c r="J23" s="84">
        <v>15</v>
      </c>
      <c r="K23" s="84">
        <v>56</v>
      </c>
      <c r="L23" s="85">
        <v>7.5</v>
      </c>
      <c r="M23" s="87"/>
      <c r="N23" s="85">
        <v>7.5</v>
      </c>
      <c r="O23" s="85"/>
      <c r="P23" s="85"/>
      <c r="Q23" s="85"/>
      <c r="R23" s="85" t="s">
        <v>59</v>
      </c>
      <c r="S23" s="52"/>
    </row>
    <row r="24" s="3" customFormat="1" ht="143" customHeight="1" spans="1:19">
      <c r="A24" s="44">
        <v>19</v>
      </c>
      <c r="B24" s="60" t="s">
        <v>637</v>
      </c>
      <c r="C24" s="51">
        <v>1</v>
      </c>
      <c r="D24" s="61" t="s">
        <v>52</v>
      </c>
      <c r="E24" s="52" t="s">
        <v>53</v>
      </c>
      <c r="F24" s="51" t="s">
        <v>185</v>
      </c>
      <c r="G24" s="51">
        <v>1</v>
      </c>
      <c r="H24" s="60" t="s">
        <v>1415</v>
      </c>
      <c r="I24" s="51" t="s">
        <v>608</v>
      </c>
      <c r="J24" s="84">
        <v>591</v>
      </c>
      <c r="K24" s="84">
        <v>2457</v>
      </c>
      <c r="L24" s="88">
        <v>1330</v>
      </c>
      <c r="M24" s="89"/>
      <c r="N24" s="85"/>
      <c r="O24" s="51"/>
      <c r="P24" s="85"/>
      <c r="Q24" s="88">
        <v>1330</v>
      </c>
      <c r="R24" s="85" t="s">
        <v>35</v>
      </c>
      <c r="S24" s="51"/>
    </row>
    <row r="25" s="5" customFormat="1" ht="30" customHeight="1" spans="1:19">
      <c r="A25" s="44">
        <v>20</v>
      </c>
      <c r="B25" s="59" t="s">
        <v>1060</v>
      </c>
      <c r="C25" s="51">
        <v>1</v>
      </c>
      <c r="D25" s="52" t="s">
        <v>67</v>
      </c>
      <c r="E25" s="52" t="s">
        <v>1061</v>
      </c>
      <c r="F25" s="51" t="s">
        <v>28</v>
      </c>
      <c r="G25" s="51">
        <v>0.15</v>
      </c>
      <c r="H25" s="52" t="s">
        <v>1062</v>
      </c>
      <c r="I25" s="51" t="s">
        <v>1063</v>
      </c>
      <c r="J25" s="84">
        <v>400</v>
      </c>
      <c r="K25" s="90">
        <v>1985</v>
      </c>
      <c r="L25" s="91">
        <v>150</v>
      </c>
      <c r="M25" s="86"/>
      <c r="N25" s="91">
        <v>150</v>
      </c>
      <c r="O25" s="85"/>
      <c r="P25" s="85"/>
      <c r="Q25" s="85"/>
      <c r="R25" s="85" t="s">
        <v>59</v>
      </c>
      <c r="S25" s="52"/>
    </row>
    <row r="26" s="5" customFormat="1" ht="30" customHeight="1" spans="1:19">
      <c r="A26" s="44">
        <v>21</v>
      </c>
      <c r="B26" s="52" t="s">
        <v>1064</v>
      </c>
      <c r="C26" s="51">
        <v>1</v>
      </c>
      <c r="D26" s="52" t="s">
        <v>203</v>
      </c>
      <c r="E26" s="52" t="s">
        <v>1065</v>
      </c>
      <c r="F26" s="51" t="s">
        <v>28</v>
      </c>
      <c r="G26" s="51">
        <v>0.05</v>
      </c>
      <c r="H26" s="52" t="s">
        <v>1066</v>
      </c>
      <c r="I26" s="51" t="s">
        <v>1063</v>
      </c>
      <c r="J26" s="84">
        <v>35</v>
      </c>
      <c r="K26" s="84">
        <v>133</v>
      </c>
      <c r="L26" s="85">
        <v>25</v>
      </c>
      <c r="M26" s="86"/>
      <c r="N26" s="85">
        <v>25</v>
      </c>
      <c r="O26" s="85"/>
      <c r="P26" s="85"/>
      <c r="Q26" s="85"/>
      <c r="R26" s="85" t="s">
        <v>59</v>
      </c>
      <c r="S26" s="52"/>
    </row>
    <row r="27" s="5" customFormat="1" ht="30" customHeight="1" spans="1:19">
      <c r="A27" s="44">
        <v>22</v>
      </c>
      <c r="B27" s="52" t="s">
        <v>1067</v>
      </c>
      <c r="C27" s="51">
        <v>1</v>
      </c>
      <c r="D27" s="52" t="s">
        <v>203</v>
      </c>
      <c r="E27" s="52" t="s">
        <v>1068</v>
      </c>
      <c r="F27" s="51" t="s">
        <v>28</v>
      </c>
      <c r="G27" s="51">
        <v>0.03</v>
      </c>
      <c r="H27" s="52" t="s">
        <v>1069</v>
      </c>
      <c r="I27" s="51" t="s">
        <v>1063</v>
      </c>
      <c r="J27" s="84">
        <v>45</v>
      </c>
      <c r="K27" s="84">
        <v>171</v>
      </c>
      <c r="L27" s="85">
        <v>12</v>
      </c>
      <c r="M27" s="86"/>
      <c r="N27" s="85">
        <v>12</v>
      </c>
      <c r="O27" s="85"/>
      <c r="P27" s="85"/>
      <c r="Q27" s="85"/>
      <c r="R27" s="85" t="s">
        <v>59</v>
      </c>
      <c r="S27" s="52"/>
    </row>
    <row r="28" s="6" customFormat="1" ht="30" customHeight="1" spans="1:19">
      <c r="A28" s="44">
        <v>23</v>
      </c>
      <c r="B28" s="48" t="s">
        <v>1251</v>
      </c>
      <c r="C28" s="49">
        <v>1</v>
      </c>
      <c r="D28" s="62" t="s">
        <v>123</v>
      </c>
      <c r="E28" s="55" t="s">
        <v>790</v>
      </c>
      <c r="F28" s="49" t="s">
        <v>28</v>
      </c>
      <c r="G28" s="49">
        <v>0.05</v>
      </c>
      <c r="H28" s="48" t="s">
        <v>1252</v>
      </c>
      <c r="I28" s="49" t="s">
        <v>1253</v>
      </c>
      <c r="J28" s="92">
        <v>693</v>
      </c>
      <c r="K28" s="92">
        <v>2208</v>
      </c>
      <c r="L28" s="83">
        <v>200</v>
      </c>
      <c r="M28" s="83"/>
      <c r="N28" s="83"/>
      <c r="O28" s="83">
        <v>200</v>
      </c>
      <c r="P28" s="83"/>
      <c r="Q28" s="83"/>
      <c r="R28" s="83" t="s">
        <v>59</v>
      </c>
      <c r="S28" s="49"/>
    </row>
    <row r="29" s="6" customFormat="1" ht="39" customHeight="1" spans="1:19">
      <c r="A29" s="44">
        <v>24</v>
      </c>
      <c r="B29" s="48" t="s">
        <v>1338</v>
      </c>
      <c r="C29" s="49">
        <v>1</v>
      </c>
      <c r="D29" s="48" t="s">
        <v>123</v>
      </c>
      <c r="E29" s="55" t="s">
        <v>1339</v>
      </c>
      <c r="F29" s="49" t="s">
        <v>28</v>
      </c>
      <c r="G29" s="49">
        <v>0.1</v>
      </c>
      <c r="H29" s="48" t="s">
        <v>1340</v>
      </c>
      <c r="I29" s="49" t="s">
        <v>1341</v>
      </c>
      <c r="J29" s="92">
        <v>676</v>
      </c>
      <c r="K29" s="92">
        <v>2278</v>
      </c>
      <c r="L29" s="83">
        <v>200</v>
      </c>
      <c r="M29" s="93"/>
      <c r="N29" s="83"/>
      <c r="O29" s="83">
        <v>200</v>
      </c>
      <c r="P29" s="83"/>
      <c r="Q29" s="83"/>
      <c r="R29" s="83" t="s">
        <v>59</v>
      </c>
      <c r="S29" s="49"/>
    </row>
    <row r="30" s="1" customFormat="1" ht="30" customHeight="1" spans="1:19">
      <c r="A30" s="44">
        <v>25</v>
      </c>
      <c r="B30" s="46" t="s">
        <v>1416</v>
      </c>
      <c r="C30" s="44">
        <f>SUM(C31:C138)</f>
        <v>114</v>
      </c>
      <c r="D30" s="44"/>
      <c r="E30" s="46"/>
      <c r="F30" s="44" t="s">
        <v>28</v>
      </c>
      <c r="G30" s="44">
        <f t="shared" ref="D30:Q30" si="4">SUM(G31:G138)</f>
        <v>40.20835</v>
      </c>
      <c r="H30" s="44"/>
      <c r="I30" s="44"/>
      <c r="J30" s="44">
        <f t="shared" si="4"/>
        <v>44434</v>
      </c>
      <c r="K30" s="44">
        <f t="shared" si="4"/>
        <v>178065</v>
      </c>
      <c r="L30" s="82">
        <f t="shared" si="4"/>
        <v>23703.1</v>
      </c>
      <c r="M30" s="82">
        <f t="shared" si="4"/>
        <v>6561.99</v>
      </c>
      <c r="N30" s="82">
        <f t="shared" si="4"/>
        <v>7481.21</v>
      </c>
      <c r="O30" s="82">
        <f t="shared" si="4"/>
        <v>9589.03</v>
      </c>
      <c r="P30" s="82">
        <f t="shared" si="4"/>
        <v>70.87</v>
      </c>
      <c r="Q30" s="82">
        <f t="shared" si="4"/>
        <v>0</v>
      </c>
      <c r="R30" s="82"/>
      <c r="S30" s="44"/>
    </row>
    <row r="31" s="7" customFormat="1" ht="46" customHeight="1" spans="1:19">
      <c r="A31" s="44">
        <v>26</v>
      </c>
      <c r="B31" s="50" t="s">
        <v>56</v>
      </c>
      <c r="C31" s="51">
        <v>1</v>
      </c>
      <c r="D31" s="51" t="s">
        <v>57</v>
      </c>
      <c r="E31" s="51"/>
      <c r="F31" s="49" t="s">
        <v>28</v>
      </c>
      <c r="G31" s="63">
        <v>0.08185</v>
      </c>
      <c r="H31" s="50" t="s">
        <v>58</v>
      </c>
      <c r="I31" s="51" t="s">
        <v>34</v>
      </c>
      <c r="J31" s="84">
        <v>215</v>
      </c>
      <c r="K31" s="84">
        <v>865</v>
      </c>
      <c r="L31" s="94">
        <v>90.04</v>
      </c>
      <c r="M31" s="94">
        <v>90.04</v>
      </c>
      <c r="N31" s="85"/>
      <c r="O31" s="85"/>
      <c r="P31" s="85"/>
      <c r="Q31" s="85"/>
      <c r="R31" s="102" t="s">
        <v>59</v>
      </c>
      <c r="S31" s="102"/>
    </row>
    <row r="32" s="7" customFormat="1" ht="71" customHeight="1" spans="1:19">
      <c r="A32" s="44">
        <v>27</v>
      </c>
      <c r="B32" s="50" t="s">
        <v>60</v>
      </c>
      <c r="C32" s="51">
        <v>1</v>
      </c>
      <c r="D32" s="50" t="s">
        <v>61</v>
      </c>
      <c r="E32" s="3" t="s">
        <v>62</v>
      </c>
      <c r="F32" s="49" t="s">
        <v>28</v>
      </c>
      <c r="G32" s="63">
        <v>2</v>
      </c>
      <c r="H32" s="50" t="s">
        <v>63</v>
      </c>
      <c r="I32" s="51" t="s">
        <v>34</v>
      </c>
      <c r="J32" s="51">
        <v>489</v>
      </c>
      <c r="K32" s="51">
        <v>1965</v>
      </c>
      <c r="L32" s="85">
        <v>538.5</v>
      </c>
      <c r="M32" s="85">
        <v>538.5</v>
      </c>
      <c r="N32" s="85"/>
      <c r="O32" s="85"/>
      <c r="P32" s="85"/>
      <c r="Q32" s="85"/>
      <c r="R32" s="51" t="s">
        <v>64</v>
      </c>
      <c r="S32" s="102" t="s">
        <v>65</v>
      </c>
    </row>
    <row r="33" s="7" customFormat="1" ht="46" customHeight="1" spans="1:19">
      <c r="A33" s="44">
        <v>28</v>
      </c>
      <c r="B33" s="50" t="s">
        <v>66</v>
      </c>
      <c r="C33" s="51">
        <v>1</v>
      </c>
      <c r="D33" s="51" t="s">
        <v>67</v>
      </c>
      <c r="E33" s="51" t="s">
        <v>68</v>
      </c>
      <c r="F33" s="49" t="s">
        <v>28</v>
      </c>
      <c r="G33" s="63">
        <v>0.04</v>
      </c>
      <c r="H33" s="50" t="s">
        <v>69</v>
      </c>
      <c r="I33" s="51" t="s">
        <v>34</v>
      </c>
      <c r="J33" s="84">
        <v>108</v>
      </c>
      <c r="K33" s="84">
        <v>428</v>
      </c>
      <c r="L33" s="94">
        <v>100</v>
      </c>
      <c r="M33" s="94">
        <v>100</v>
      </c>
      <c r="N33" s="85"/>
      <c r="O33" s="85"/>
      <c r="P33" s="85"/>
      <c r="Q33" s="85"/>
      <c r="R33" s="102" t="s">
        <v>35</v>
      </c>
      <c r="S33" s="102"/>
    </row>
    <row r="34" s="7" customFormat="1" ht="46" customHeight="1" spans="1:19">
      <c r="A34" s="44">
        <v>29</v>
      </c>
      <c r="B34" s="50" t="s">
        <v>70</v>
      </c>
      <c r="C34" s="51">
        <v>1</v>
      </c>
      <c r="D34" s="64" t="s">
        <v>31</v>
      </c>
      <c r="E34" s="51" t="s">
        <v>32</v>
      </c>
      <c r="F34" s="49" t="s">
        <v>28</v>
      </c>
      <c r="G34" s="63">
        <v>0.03</v>
      </c>
      <c r="H34" s="50" t="s">
        <v>71</v>
      </c>
      <c r="I34" s="51" t="s">
        <v>34</v>
      </c>
      <c r="J34" s="84">
        <v>502</v>
      </c>
      <c r="K34" s="84">
        <v>1962</v>
      </c>
      <c r="L34" s="85">
        <v>25</v>
      </c>
      <c r="M34" s="85">
        <v>25</v>
      </c>
      <c r="N34" s="85"/>
      <c r="O34" s="85"/>
      <c r="P34" s="85"/>
      <c r="Q34" s="85"/>
      <c r="R34" s="102" t="s">
        <v>35</v>
      </c>
      <c r="S34" s="102"/>
    </row>
    <row r="35" s="7" customFormat="1" ht="46" customHeight="1" spans="1:19">
      <c r="A35" s="44">
        <v>30</v>
      </c>
      <c r="B35" s="50" t="s">
        <v>72</v>
      </c>
      <c r="C35" s="51">
        <v>1</v>
      </c>
      <c r="D35" s="64" t="s">
        <v>31</v>
      </c>
      <c r="E35" s="51" t="s">
        <v>73</v>
      </c>
      <c r="F35" s="49" t="s">
        <v>28</v>
      </c>
      <c r="G35" s="63">
        <v>0.0005</v>
      </c>
      <c r="H35" s="50" t="s">
        <v>74</v>
      </c>
      <c r="I35" s="51" t="s">
        <v>34</v>
      </c>
      <c r="J35" s="84">
        <v>215</v>
      </c>
      <c r="K35" s="84">
        <v>1130</v>
      </c>
      <c r="L35" s="85">
        <v>20</v>
      </c>
      <c r="M35" s="85">
        <v>20</v>
      </c>
      <c r="N35" s="85"/>
      <c r="O35" s="85"/>
      <c r="P35" s="85"/>
      <c r="Q35" s="85"/>
      <c r="R35" s="102" t="s">
        <v>35</v>
      </c>
      <c r="S35" s="102"/>
    </row>
    <row r="36" s="7" customFormat="1" ht="64" customHeight="1" spans="1:19">
      <c r="A36" s="44">
        <v>31</v>
      </c>
      <c r="B36" s="65" t="s">
        <v>75</v>
      </c>
      <c r="C36" s="51">
        <v>1</v>
      </c>
      <c r="D36" s="66" t="s">
        <v>76</v>
      </c>
      <c r="E36" s="51" t="s">
        <v>77</v>
      </c>
      <c r="F36" s="51" t="s">
        <v>28</v>
      </c>
      <c r="G36" s="51">
        <v>4</v>
      </c>
      <c r="H36" s="65" t="s">
        <v>78</v>
      </c>
      <c r="I36" s="51" t="s">
        <v>34</v>
      </c>
      <c r="J36" s="84">
        <v>3562</v>
      </c>
      <c r="K36" s="84">
        <v>14856</v>
      </c>
      <c r="L36" s="85">
        <f>SUM(M36:Q36)</f>
        <v>275.6</v>
      </c>
      <c r="M36" s="85"/>
      <c r="N36" s="85">
        <v>275.6</v>
      </c>
      <c r="O36" s="85"/>
      <c r="P36" s="85"/>
      <c r="Q36" s="85"/>
      <c r="R36" s="102" t="s">
        <v>79</v>
      </c>
      <c r="S36" s="102"/>
    </row>
    <row r="37" s="7" customFormat="1" ht="30" customHeight="1" spans="1:19">
      <c r="A37" s="44">
        <v>32</v>
      </c>
      <c r="B37" s="67" t="s">
        <v>80</v>
      </c>
      <c r="C37" s="51">
        <v>1</v>
      </c>
      <c r="D37" s="68" t="s">
        <v>81</v>
      </c>
      <c r="E37" s="51" t="s">
        <v>82</v>
      </c>
      <c r="F37" s="51" t="s">
        <v>28</v>
      </c>
      <c r="G37" s="51">
        <v>0.02</v>
      </c>
      <c r="H37" s="67" t="s">
        <v>83</v>
      </c>
      <c r="I37" s="51" t="s">
        <v>34</v>
      </c>
      <c r="J37" s="84">
        <v>996</v>
      </c>
      <c r="K37" s="84">
        <v>3000</v>
      </c>
      <c r="L37" s="85">
        <f>SUM(M37:Q37)</f>
        <v>49.4</v>
      </c>
      <c r="M37" s="85"/>
      <c r="N37" s="85">
        <v>49.4</v>
      </c>
      <c r="O37" s="50"/>
      <c r="P37" s="85"/>
      <c r="Q37" s="85"/>
      <c r="R37" s="102" t="s">
        <v>79</v>
      </c>
      <c r="S37" s="102"/>
    </row>
    <row r="38" s="7" customFormat="1" ht="30" customHeight="1" spans="1:19">
      <c r="A38" s="44">
        <v>33</v>
      </c>
      <c r="B38" s="50" t="s">
        <v>84</v>
      </c>
      <c r="C38" s="51">
        <v>1</v>
      </c>
      <c r="D38" s="53" t="s">
        <v>81</v>
      </c>
      <c r="E38" s="63" t="s">
        <v>85</v>
      </c>
      <c r="F38" s="49" t="s">
        <v>28</v>
      </c>
      <c r="G38" s="51">
        <v>0.07</v>
      </c>
      <c r="H38" s="52" t="s">
        <v>86</v>
      </c>
      <c r="I38" s="51" t="s">
        <v>34</v>
      </c>
      <c r="J38" s="84">
        <v>224</v>
      </c>
      <c r="K38" s="84">
        <v>8274</v>
      </c>
      <c r="L38" s="85">
        <v>180</v>
      </c>
      <c r="M38" s="85">
        <v>180</v>
      </c>
      <c r="N38" s="85"/>
      <c r="O38" s="85"/>
      <c r="P38" s="85"/>
      <c r="Q38" s="85"/>
      <c r="R38" s="102" t="s">
        <v>87</v>
      </c>
      <c r="S38" s="102"/>
    </row>
    <row r="39" s="7" customFormat="1" ht="30" customHeight="1" spans="1:19">
      <c r="A39" s="44">
        <v>34</v>
      </c>
      <c r="B39" s="50" t="s">
        <v>88</v>
      </c>
      <c r="C39" s="51">
        <v>2</v>
      </c>
      <c r="D39" s="53" t="s">
        <v>89</v>
      </c>
      <c r="E39" s="63" t="s">
        <v>90</v>
      </c>
      <c r="F39" s="49" t="s">
        <v>28</v>
      </c>
      <c r="G39" s="51">
        <v>0.12</v>
      </c>
      <c r="H39" s="52" t="s">
        <v>91</v>
      </c>
      <c r="I39" s="51" t="s">
        <v>34</v>
      </c>
      <c r="J39" s="84">
        <v>136</v>
      </c>
      <c r="K39" s="84">
        <v>513</v>
      </c>
      <c r="L39" s="85">
        <v>75</v>
      </c>
      <c r="M39" s="85">
        <v>75</v>
      </c>
      <c r="N39" s="85"/>
      <c r="O39" s="85"/>
      <c r="P39" s="85"/>
      <c r="Q39" s="85"/>
      <c r="R39" s="102" t="s">
        <v>35</v>
      </c>
      <c r="S39" s="102"/>
    </row>
    <row r="40" s="7" customFormat="1" ht="75" customHeight="1" spans="1:19">
      <c r="A40" s="44">
        <v>35</v>
      </c>
      <c r="B40" s="50" t="s">
        <v>92</v>
      </c>
      <c r="C40" s="51">
        <v>1</v>
      </c>
      <c r="D40" s="69" t="s">
        <v>93</v>
      </c>
      <c r="E40" s="51"/>
      <c r="F40" s="49" t="s">
        <v>28</v>
      </c>
      <c r="G40" s="63">
        <v>5.98</v>
      </c>
      <c r="H40" s="50" t="s">
        <v>94</v>
      </c>
      <c r="I40" s="51" t="s">
        <v>34</v>
      </c>
      <c r="J40" s="84">
        <v>2600</v>
      </c>
      <c r="K40" s="84">
        <v>10290</v>
      </c>
      <c r="L40" s="95">
        <v>1137.11</v>
      </c>
      <c r="M40" s="85"/>
      <c r="N40" s="95">
        <v>1137.11</v>
      </c>
      <c r="O40" s="85"/>
      <c r="P40" s="85"/>
      <c r="Q40" s="85"/>
      <c r="R40" s="102" t="s">
        <v>59</v>
      </c>
      <c r="S40" s="102"/>
    </row>
    <row r="41" s="8" customFormat="1" ht="40" customHeight="1" spans="1:19">
      <c r="A41" s="44">
        <v>36</v>
      </c>
      <c r="B41" s="70" t="s">
        <v>95</v>
      </c>
      <c r="C41" s="71">
        <v>1</v>
      </c>
      <c r="D41" s="52" t="s">
        <v>41</v>
      </c>
      <c r="E41" s="51" t="s">
        <v>96</v>
      </c>
      <c r="F41" s="49" t="s">
        <v>28</v>
      </c>
      <c r="G41" s="51">
        <v>0.05</v>
      </c>
      <c r="H41" s="50" t="s">
        <v>97</v>
      </c>
      <c r="I41" s="51" t="s">
        <v>34</v>
      </c>
      <c r="J41" s="51">
        <v>16</v>
      </c>
      <c r="K41" s="51">
        <v>64</v>
      </c>
      <c r="L41" s="85">
        <v>50</v>
      </c>
      <c r="M41" s="85">
        <v>50</v>
      </c>
      <c r="N41" s="85"/>
      <c r="O41" s="85"/>
      <c r="P41" s="85"/>
      <c r="Q41" s="85"/>
      <c r="R41" s="51" t="s">
        <v>98</v>
      </c>
      <c r="S41" s="51"/>
    </row>
    <row r="42" s="8" customFormat="1" ht="55" customHeight="1" spans="1:19">
      <c r="A42" s="44">
        <v>37</v>
      </c>
      <c r="B42" s="70" t="s">
        <v>99</v>
      </c>
      <c r="C42" s="71">
        <v>1</v>
      </c>
      <c r="D42" s="52" t="s">
        <v>45</v>
      </c>
      <c r="E42" s="51" t="s">
        <v>100</v>
      </c>
      <c r="F42" s="49" t="s">
        <v>28</v>
      </c>
      <c r="G42" s="51">
        <v>0.009</v>
      </c>
      <c r="H42" s="50" t="s">
        <v>101</v>
      </c>
      <c r="I42" s="51" t="s">
        <v>34</v>
      </c>
      <c r="J42" s="51">
        <v>318</v>
      </c>
      <c r="K42" s="51">
        <v>1103</v>
      </c>
      <c r="L42" s="96">
        <v>255</v>
      </c>
      <c r="M42" s="96">
        <v>255</v>
      </c>
      <c r="N42" s="85"/>
      <c r="O42" s="85"/>
      <c r="P42" s="85"/>
      <c r="Q42" s="103"/>
      <c r="R42" s="51" t="s">
        <v>98</v>
      </c>
      <c r="S42" s="51" t="s">
        <v>102</v>
      </c>
    </row>
    <row r="43" s="8" customFormat="1" ht="58" customHeight="1" spans="1:19">
      <c r="A43" s="44">
        <v>38</v>
      </c>
      <c r="B43" s="70" t="s">
        <v>103</v>
      </c>
      <c r="C43" s="71">
        <v>1</v>
      </c>
      <c r="D43" s="72" t="s">
        <v>104</v>
      </c>
      <c r="E43" s="66"/>
      <c r="F43" s="49" t="s">
        <v>28</v>
      </c>
      <c r="G43" s="66">
        <v>0.1104</v>
      </c>
      <c r="H43" s="73" t="s">
        <v>105</v>
      </c>
      <c r="I43" s="51" t="s">
        <v>34</v>
      </c>
      <c r="J43" s="51">
        <v>330</v>
      </c>
      <c r="K43" s="51">
        <v>1120</v>
      </c>
      <c r="L43" s="96">
        <v>198</v>
      </c>
      <c r="M43" s="85"/>
      <c r="N43" s="85">
        <v>198</v>
      </c>
      <c r="O43" s="85"/>
      <c r="P43" s="85"/>
      <c r="Q43" s="104"/>
      <c r="R43" s="51" t="s">
        <v>59</v>
      </c>
      <c r="S43" s="51"/>
    </row>
    <row r="44" s="8" customFormat="1" ht="39" customHeight="1" spans="1:19">
      <c r="A44" s="44">
        <v>39</v>
      </c>
      <c r="B44" s="70" t="s">
        <v>106</v>
      </c>
      <c r="C44" s="71">
        <v>1</v>
      </c>
      <c r="D44" s="72" t="s">
        <v>104</v>
      </c>
      <c r="E44" s="66"/>
      <c r="F44" s="49" t="s">
        <v>28</v>
      </c>
      <c r="G44" s="66">
        <v>0.0896</v>
      </c>
      <c r="H44" s="73" t="s">
        <v>107</v>
      </c>
      <c r="I44" s="51" t="s">
        <v>34</v>
      </c>
      <c r="J44" s="51">
        <v>110</v>
      </c>
      <c r="K44" s="51">
        <v>356</v>
      </c>
      <c r="L44" s="96">
        <v>202.5</v>
      </c>
      <c r="M44" s="85"/>
      <c r="N44" s="85">
        <v>202.5</v>
      </c>
      <c r="O44" s="85"/>
      <c r="P44" s="85"/>
      <c r="Q44" s="104"/>
      <c r="R44" s="51" t="s">
        <v>59</v>
      </c>
      <c r="S44" s="51"/>
    </row>
    <row r="45" s="9" customFormat="1" ht="38" customHeight="1" spans="1:19">
      <c r="A45" s="44">
        <v>40</v>
      </c>
      <c r="B45" s="65" t="s">
        <v>108</v>
      </c>
      <c r="C45" s="66">
        <v>1</v>
      </c>
      <c r="D45" s="72" t="s">
        <v>109</v>
      </c>
      <c r="E45" s="66"/>
      <c r="F45" s="49" t="s">
        <v>28</v>
      </c>
      <c r="G45" s="66">
        <v>1</v>
      </c>
      <c r="H45" s="65" t="s">
        <v>110</v>
      </c>
      <c r="I45" s="66" t="s">
        <v>34</v>
      </c>
      <c r="J45" s="66">
        <v>20</v>
      </c>
      <c r="K45" s="66">
        <v>62</v>
      </c>
      <c r="L45" s="97">
        <v>156</v>
      </c>
      <c r="M45" s="97"/>
      <c r="N45" s="97">
        <v>156</v>
      </c>
      <c r="O45" s="97"/>
      <c r="P45" s="97"/>
      <c r="Q45" s="97"/>
      <c r="R45" s="66" t="s">
        <v>59</v>
      </c>
      <c r="S45" s="66"/>
    </row>
    <row r="46" s="10" customFormat="1" ht="44" customHeight="1" spans="1:19">
      <c r="A46" s="44">
        <v>41</v>
      </c>
      <c r="B46" s="65" t="s">
        <v>111</v>
      </c>
      <c r="C46" s="66">
        <v>1</v>
      </c>
      <c r="D46" s="72" t="s">
        <v>112</v>
      </c>
      <c r="E46" s="66"/>
      <c r="F46" s="49" t="s">
        <v>28</v>
      </c>
      <c r="G46" s="66">
        <v>10</v>
      </c>
      <c r="H46" s="65" t="s">
        <v>113</v>
      </c>
      <c r="I46" s="66" t="s">
        <v>34</v>
      </c>
      <c r="J46" s="66">
        <v>123</v>
      </c>
      <c r="K46" s="66">
        <v>358</v>
      </c>
      <c r="L46" s="97">
        <v>1000</v>
      </c>
      <c r="M46" s="97"/>
      <c r="N46" s="97">
        <v>1000</v>
      </c>
      <c r="O46" s="97"/>
      <c r="P46" s="97"/>
      <c r="Q46" s="97"/>
      <c r="R46" s="51" t="s">
        <v>59</v>
      </c>
      <c r="S46" s="66"/>
    </row>
    <row r="47" s="11" customFormat="1" ht="46" customHeight="1" spans="1:19">
      <c r="A47" s="44">
        <v>42</v>
      </c>
      <c r="B47" s="65" t="s">
        <v>44</v>
      </c>
      <c r="C47" s="66">
        <v>1</v>
      </c>
      <c r="D47" s="72" t="s">
        <v>45</v>
      </c>
      <c r="E47" s="66" t="s">
        <v>46</v>
      </c>
      <c r="F47" s="49" t="s">
        <v>28</v>
      </c>
      <c r="G47" s="66">
        <v>0.02</v>
      </c>
      <c r="H47" s="65" t="s">
        <v>47</v>
      </c>
      <c r="I47" s="66" t="s">
        <v>34</v>
      </c>
      <c r="J47" s="66">
        <v>3</v>
      </c>
      <c r="K47" s="66">
        <v>9</v>
      </c>
      <c r="L47" s="97">
        <v>80</v>
      </c>
      <c r="M47" s="97">
        <v>80</v>
      </c>
      <c r="N47" s="97"/>
      <c r="O47" s="97"/>
      <c r="P47" s="97"/>
      <c r="Q47" s="97"/>
      <c r="R47" s="51" t="s">
        <v>35</v>
      </c>
      <c r="S47" s="66"/>
    </row>
    <row r="48" s="11" customFormat="1" ht="48" customHeight="1" spans="1:19">
      <c r="A48" s="44">
        <v>43</v>
      </c>
      <c r="B48" s="65" t="s">
        <v>48</v>
      </c>
      <c r="C48" s="66">
        <v>1</v>
      </c>
      <c r="D48" s="72" t="s">
        <v>31</v>
      </c>
      <c r="E48" s="66" t="s">
        <v>49</v>
      </c>
      <c r="F48" s="49" t="s">
        <v>28</v>
      </c>
      <c r="G48" s="66">
        <v>0.01</v>
      </c>
      <c r="H48" s="65" t="s">
        <v>50</v>
      </c>
      <c r="I48" s="66" t="s">
        <v>34</v>
      </c>
      <c r="J48" s="66">
        <v>25</v>
      </c>
      <c r="K48" s="66">
        <v>66</v>
      </c>
      <c r="L48" s="97">
        <v>80</v>
      </c>
      <c r="M48" s="97">
        <v>80</v>
      </c>
      <c r="N48" s="97"/>
      <c r="O48" s="97"/>
      <c r="P48" s="97"/>
      <c r="Q48" s="97"/>
      <c r="R48" s="51" t="s">
        <v>35</v>
      </c>
      <c r="S48" s="66"/>
    </row>
    <row r="49" s="5" customFormat="1" ht="30" customHeight="1" spans="1:19">
      <c r="A49" s="44">
        <v>44</v>
      </c>
      <c r="B49" s="52" t="s">
        <v>640</v>
      </c>
      <c r="C49" s="51">
        <v>6</v>
      </c>
      <c r="D49" s="52" t="s">
        <v>135</v>
      </c>
      <c r="E49" s="52" t="s">
        <v>641</v>
      </c>
      <c r="F49" s="51" t="s">
        <v>28</v>
      </c>
      <c r="G49" s="51">
        <v>0.3</v>
      </c>
      <c r="H49" s="52" t="s">
        <v>642</v>
      </c>
      <c r="I49" s="51" t="s">
        <v>608</v>
      </c>
      <c r="J49" s="84">
        <v>1498</v>
      </c>
      <c r="K49" s="84">
        <v>5893</v>
      </c>
      <c r="L49" s="85">
        <v>150</v>
      </c>
      <c r="M49" s="85"/>
      <c r="N49" s="85">
        <v>150</v>
      </c>
      <c r="O49" s="85"/>
      <c r="P49" s="85"/>
      <c r="Q49" s="85"/>
      <c r="R49" s="85" t="s">
        <v>59</v>
      </c>
      <c r="S49" s="52"/>
    </row>
    <row r="50" s="5" customFormat="1" ht="30" customHeight="1" spans="1:19">
      <c r="A50" s="44">
        <v>45</v>
      </c>
      <c r="B50" s="52" t="s">
        <v>643</v>
      </c>
      <c r="C50" s="51">
        <v>1</v>
      </c>
      <c r="D50" s="52" t="s">
        <v>644</v>
      </c>
      <c r="E50" s="52" t="s">
        <v>77</v>
      </c>
      <c r="F50" s="51" t="s">
        <v>28</v>
      </c>
      <c r="G50" s="51">
        <v>3</v>
      </c>
      <c r="H50" s="52" t="s">
        <v>645</v>
      </c>
      <c r="I50" s="51" t="s">
        <v>608</v>
      </c>
      <c r="J50" s="84">
        <v>3600</v>
      </c>
      <c r="K50" s="84">
        <v>15000</v>
      </c>
      <c r="L50" s="85">
        <v>1574.9</v>
      </c>
      <c r="M50" s="85"/>
      <c r="N50" s="85"/>
      <c r="O50" s="85">
        <v>1504.03</v>
      </c>
      <c r="P50" s="85">
        <v>70.87</v>
      </c>
      <c r="Q50" s="85"/>
      <c r="R50" s="85" t="s">
        <v>79</v>
      </c>
      <c r="S50" s="52"/>
    </row>
    <row r="51" s="5" customFormat="1" ht="30" customHeight="1" spans="1:19">
      <c r="A51" s="44">
        <v>46</v>
      </c>
      <c r="B51" s="52" t="s">
        <v>646</v>
      </c>
      <c r="C51" s="51">
        <v>1</v>
      </c>
      <c r="D51" s="52" t="s">
        <v>159</v>
      </c>
      <c r="E51" s="52" t="s">
        <v>647</v>
      </c>
      <c r="F51" s="51" t="s">
        <v>28</v>
      </c>
      <c r="G51" s="51">
        <v>0.05</v>
      </c>
      <c r="H51" s="52" t="s">
        <v>648</v>
      </c>
      <c r="I51" s="51" t="s">
        <v>608</v>
      </c>
      <c r="J51" s="84">
        <v>300</v>
      </c>
      <c r="K51" s="84">
        <v>1300</v>
      </c>
      <c r="L51" s="85">
        <v>85</v>
      </c>
      <c r="M51" s="85"/>
      <c r="N51" s="85">
        <v>85</v>
      </c>
      <c r="O51" s="85"/>
      <c r="P51" s="85"/>
      <c r="Q51" s="85"/>
      <c r="R51" s="85" t="s">
        <v>59</v>
      </c>
      <c r="S51" s="52"/>
    </row>
    <row r="52" s="5" customFormat="1" ht="30" customHeight="1" spans="1:19">
      <c r="A52" s="44">
        <v>47</v>
      </c>
      <c r="B52" s="59" t="s">
        <v>649</v>
      </c>
      <c r="C52" s="51">
        <v>1</v>
      </c>
      <c r="D52" s="52" t="s">
        <v>159</v>
      </c>
      <c r="E52" s="52" t="s">
        <v>650</v>
      </c>
      <c r="F52" s="51" t="s">
        <v>28</v>
      </c>
      <c r="G52" s="51">
        <v>0.1</v>
      </c>
      <c r="H52" s="52" t="s">
        <v>651</v>
      </c>
      <c r="I52" s="51" t="s">
        <v>608</v>
      </c>
      <c r="J52" s="84">
        <v>56</v>
      </c>
      <c r="K52" s="84">
        <v>208</v>
      </c>
      <c r="L52" s="85">
        <v>120</v>
      </c>
      <c r="M52" s="85"/>
      <c r="N52" s="85">
        <v>120</v>
      </c>
      <c r="O52" s="85"/>
      <c r="P52" s="85"/>
      <c r="Q52" s="85"/>
      <c r="R52" s="85" t="s">
        <v>59</v>
      </c>
      <c r="S52" s="52"/>
    </row>
    <row r="53" s="5" customFormat="1" ht="30" customHeight="1" spans="1:19">
      <c r="A53" s="44">
        <v>48</v>
      </c>
      <c r="B53" s="52" t="s">
        <v>652</v>
      </c>
      <c r="C53" s="51">
        <v>1</v>
      </c>
      <c r="D53" s="52" t="s">
        <v>203</v>
      </c>
      <c r="E53" s="52" t="s">
        <v>653</v>
      </c>
      <c r="F53" s="51" t="s">
        <v>654</v>
      </c>
      <c r="G53" s="51">
        <v>0.03</v>
      </c>
      <c r="H53" s="52" t="s">
        <v>655</v>
      </c>
      <c r="I53" s="51" t="s">
        <v>608</v>
      </c>
      <c r="J53" s="84">
        <v>15</v>
      </c>
      <c r="K53" s="84">
        <v>57</v>
      </c>
      <c r="L53" s="85">
        <v>15</v>
      </c>
      <c r="M53" s="86"/>
      <c r="N53" s="85">
        <v>15</v>
      </c>
      <c r="O53" s="85"/>
      <c r="P53" s="85"/>
      <c r="Q53" s="85"/>
      <c r="R53" s="85" t="s">
        <v>59</v>
      </c>
      <c r="S53" s="52"/>
    </row>
    <row r="54" s="5" customFormat="1" ht="71" customHeight="1" spans="1:19">
      <c r="A54" s="44">
        <v>49</v>
      </c>
      <c r="B54" s="52" t="s">
        <v>656</v>
      </c>
      <c r="C54" s="51">
        <v>1</v>
      </c>
      <c r="D54" s="52" t="s">
        <v>203</v>
      </c>
      <c r="E54" s="12" t="s">
        <v>657</v>
      </c>
      <c r="F54" s="51" t="s">
        <v>654</v>
      </c>
      <c r="G54" s="51">
        <v>0.64</v>
      </c>
      <c r="H54" s="52" t="s">
        <v>658</v>
      </c>
      <c r="I54" s="51" t="s">
        <v>608</v>
      </c>
      <c r="J54" s="84">
        <v>768</v>
      </c>
      <c r="K54" s="84">
        <v>3133</v>
      </c>
      <c r="L54" s="85">
        <v>384</v>
      </c>
      <c r="M54" s="86"/>
      <c r="N54" s="85">
        <v>384</v>
      </c>
      <c r="O54" s="85"/>
      <c r="P54" s="85"/>
      <c r="Q54" s="85"/>
      <c r="R54" s="85" t="s">
        <v>59</v>
      </c>
      <c r="S54" s="52"/>
    </row>
    <row r="55" s="5" customFormat="1" ht="30" customHeight="1" spans="1:19">
      <c r="A55" s="44">
        <v>50</v>
      </c>
      <c r="B55" s="52" t="s">
        <v>659</v>
      </c>
      <c r="C55" s="51">
        <v>1</v>
      </c>
      <c r="D55" s="52" t="s">
        <v>135</v>
      </c>
      <c r="E55" s="52" t="s">
        <v>660</v>
      </c>
      <c r="F55" s="51" t="s">
        <v>28</v>
      </c>
      <c r="G55" s="51">
        <v>0.035</v>
      </c>
      <c r="H55" s="52" t="s">
        <v>661</v>
      </c>
      <c r="I55" s="51" t="s">
        <v>608</v>
      </c>
      <c r="J55" s="84">
        <v>60</v>
      </c>
      <c r="K55" s="84">
        <v>100</v>
      </c>
      <c r="L55" s="85">
        <v>105</v>
      </c>
      <c r="M55" s="86"/>
      <c r="N55" s="85">
        <v>105</v>
      </c>
      <c r="O55" s="85"/>
      <c r="P55" s="85"/>
      <c r="Q55" s="85"/>
      <c r="R55" s="85" t="s">
        <v>59</v>
      </c>
      <c r="S55" s="52"/>
    </row>
    <row r="56" s="5" customFormat="1" ht="30" customHeight="1" spans="1:19">
      <c r="A56" s="44">
        <v>51</v>
      </c>
      <c r="B56" s="52" t="s">
        <v>662</v>
      </c>
      <c r="C56" s="51">
        <v>1</v>
      </c>
      <c r="D56" s="52" t="s">
        <v>135</v>
      </c>
      <c r="E56" s="52" t="s">
        <v>641</v>
      </c>
      <c r="F56" s="51" t="s">
        <v>28</v>
      </c>
      <c r="G56" s="51">
        <v>0.03</v>
      </c>
      <c r="H56" s="52" t="s">
        <v>663</v>
      </c>
      <c r="I56" s="51" t="s">
        <v>608</v>
      </c>
      <c r="J56" s="84">
        <v>100</v>
      </c>
      <c r="K56" s="84">
        <v>360</v>
      </c>
      <c r="L56" s="85">
        <v>60</v>
      </c>
      <c r="M56" s="86"/>
      <c r="N56" s="85">
        <v>60</v>
      </c>
      <c r="O56" s="85"/>
      <c r="P56" s="85"/>
      <c r="Q56" s="85"/>
      <c r="R56" s="85" t="s">
        <v>59</v>
      </c>
      <c r="S56" s="52"/>
    </row>
    <row r="57" s="12" customFormat="1" ht="30" customHeight="1" spans="1:256">
      <c r="A57" s="44">
        <v>52</v>
      </c>
      <c r="B57" s="52" t="s">
        <v>664</v>
      </c>
      <c r="C57" s="51">
        <v>1</v>
      </c>
      <c r="D57" s="52" t="s">
        <v>41</v>
      </c>
      <c r="E57" s="52" t="s">
        <v>665</v>
      </c>
      <c r="F57" s="51" t="s">
        <v>28</v>
      </c>
      <c r="G57" s="51">
        <v>0.29</v>
      </c>
      <c r="H57" s="52" t="s">
        <v>666</v>
      </c>
      <c r="I57" s="51" t="s">
        <v>608</v>
      </c>
      <c r="J57" s="84">
        <v>41</v>
      </c>
      <c r="K57" s="84">
        <v>124</v>
      </c>
      <c r="L57" s="85">
        <v>101.5</v>
      </c>
      <c r="M57" s="86"/>
      <c r="N57" s="85">
        <v>101.5</v>
      </c>
      <c r="O57" s="85"/>
      <c r="P57" s="85"/>
      <c r="Q57" s="85"/>
      <c r="R57" s="85" t="s">
        <v>79</v>
      </c>
      <c r="S57" s="86"/>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row>
    <row r="58" s="12" customFormat="1" ht="45" customHeight="1" spans="1:256">
      <c r="A58" s="44">
        <v>53</v>
      </c>
      <c r="B58" s="52" t="s">
        <v>667</v>
      </c>
      <c r="C58" s="51">
        <v>1</v>
      </c>
      <c r="D58" s="52" t="s">
        <v>123</v>
      </c>
      <c r="E58" s="52" t="s">
        <v>668</v>
      </c>
      <c r="F58" s="51" t="s">
        <v>28</v>
      </c>
      <c r="G58" s="51">
        <v>0.7</v>
      </c>
      <c r="H58" s="52" t="s">
        <v>669</v>
      </c>
      <c r="I58" s="51" t="s">
        <v>608</v>
      </c>
      <c r="J58" s="84">
        <v>70</v>
      </c>
      <c r="K58" s="84">
        <v>296</v>
      </c>
      <c r="L58" s="85">
        <v>245</v>
      </c>
      <c r="M58" s="86"/>
      <c r="N58" s="85">
        <v>245</v>
      </c>
      <c r="O58" s="85"/>
      <c r="P58" s="85"/>
      <c r="Q58" s="85"/>
      <c r="R58" s="85" t="s">
        <v>79</v>
      </c>
      <c r="S58" s="86"/>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row>
    <row r="59" s="12" customFormat="1" ht="30" customHeight="1" spans="1:256">
      <c r="A59" s="44">
        <v>54</v>
      </c>
      <c r="B59" s="52" t="s">
        <v>670</v>
      </c>
      <c r="C59" s="51">
        <v>1</v>
      </c>
      <c r="D59" s="52" t="s">
        <v>52</v>
      </c>
      <c r="E59" s="52" t="s">
        <v>671</v>
      </c>
      <c r="F59" s="51" t="s">
        <v>28</v>
      </c>
      <c r="G59" s="51">
        <v>0.01</v>
      </c>
      <c r="H59" s="52" t="s">
        <v>672</v>
      </c>
      <c r="I59" s="51" t="s">
        <v>608</v>
      </c>
      <c r="J59" s="84">
        <v>10</v>
      </c>
      <c r="K59" s="84">
        <v>50</v>
      </c>
      <c r="L59" s="85">
        <v>35</v>
      </c>
      <c r="M59" s="86"/>
      <c r="N59" s="85">
        <v>35</v>
      </c>
      <c r="O59" s="85"/>
      <c r="P59" s="85"/>
      <c r="Q59" s="85"/>
      <c r="R59" s="85" t="s">
        <v>79</v>
      </c>
      <c r="S59" s="86"/>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c r="IT59" s="5"/>
      <c r="IU59" s="5"/>
      <c r="IV59" s="5"/>
    </row>
    <row r="60" s="12" customFormat="1" ht="30" customHeight="1" spans="1:256">
      <c r="A60" s="44">
        <v>55</v>
      </c>
      <c r="B60" s="52" t="s">
        <v>673</v>
      </c>
      <c r="C60" s="51">
        <v>1</v>
      </c>
      <c r="D60" s="52" t="s">
        <v>31</v>
      </c>
      <c r="E60" s="52" t="s">
        <v>674</v>
      </c>
      <c r="F60" s="51" t="s">
        <v>28</v>
      </c>
      <c r="G60" s="51">
        <v>0.05</v>
      </c>
      <c r="H60" s="52" t="s">
        <v>675</v>
      </c>
      <c r="I60" s="51" t="s">
        <v>608</v>
      </c>
      <c r="J60" s="84">
        <v>113</v>
      </c>
      <c r="K60" s="84">
        <v>552</v>
      </c>
      <c r="L60" s="85">
        <v>175</v>
      </c>
      <c r="M60" s="86"/>
      <c r="N60" s="85">
        <v>175</v>
      </c>
      <c r="O60" s="85"/>
      <c r="P60" s="85"/>
      <c r="Q60" s="85"/>
      <c r="R60" s="85" t="s">
        <v>79</v>
      </c>
      <c r="S60" s="86"/>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c r="IQ60" s="5"/>
      <c r="IR60" s="5"/>
      <c r="IS60" s="5"/>
      <c r="IT60" s="5"/>
      <c r="IU60" s="5"/>
      <c r="IV60" s="5"/>
    </row>
    <row r="61" s="12" customFormat="1" ht="30" customHeight="1" spans="1:256">
      <c r="A61" s="44">
        <v>56</v>
      </c>
      <c r="B61" s="52" t="s">
        <v>676</v>
      </c>
      <c r="C61" s="51">
        <v>1</v>
      </c>
      <c r="D61" s="52" t="s">
        <v>135</v>
      </c>
      <c r="E61" s="52" t="s">
        <v>531</v>
      </c>
      <c r="F61" s="51" t="s">
        <v>28</v>
      </c>
      <c r="G61" s="51">
        <v>0.1</v>
      </c>
      <c r="H61" s="52" t="s">
        <v>677</v>
      </c>
      <c r="I61" s="51" t="s">
        <v>608</v>
      </c>
      <c r="J61" s="84">
        <v>30</v>
      </c>
      <c r="K61" s="84">
        <v>80</v>
      </c>
      <c r="L61" s="85">
        <v>35</v>
      </c>
      <c r="M61" s="86"/>
      <c r="N61" s="85">
        <v>35</v>
      </c>
      <c r="O61" s="85"/>
      <c r="P61" s="85"/>
      <c r="Q61" s="85"/>
      <c r="R61" s="85" t="s">
        <v>79</v>
      </c>
      <c r="S61" s="86"/>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5"/>
      <c r="IU61" s="5"/>
      <c r="IV61" s="5"/>
    </row>
    <row r="62" s="12" customFormat="1" ht="30" customHeight="1" spans="1:256">
      <c r="A62" s="44">
        <v>57</v>
      </c>
      <c r="B62" s="52" t="s">
        <v>678</v>
      </c>
      <c r="C62" s="51">
        <v>1</v>
      </c>
      <c r="D62" s="52" t="s">
        <v>37</v>
      </c>
      <c r="E62" s="52" t="s">
        <v>679</v>
      </c>
      <c r="F62" s="51" t="s">
        <v>28</v>
      </c>
      <c r="G62" s="51">
        <v>0.1</v>
      </c>
      <c r="H62" s="52" t="s">
        <v>680</v>
      </c>
      <c r="I62" s="51" t="s">
        <v>608</v>
      </c>
      <c r="J62" s="84">
        <v>30</v>
      </c>
      <c r="K62" s="84">
        <v>125</v>
      </c>
      <c r="L62" s="85">
        <v>35</v>
      </c>
      <c r="M62" s="86"/>
      <c r="N62" s="85">
        <v>35</v>
      </c>
      <c r="O62" s="85"/>
      <c r="P62" s="85"/>
      <c r="Q62" s="85"/>
      <c r="R62" s="85" t="s">
        <v>79</v>
      </c>
      <c r="S62" s="86"/>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row>
    <row r="63" s="12" customFormat="1" ht="41" customHeight="1" spans="1:256">
      <c r="A63" s="44">
        <v>58</v>
      </c>
      <c r="B63" s="52" t="s">
        <v>681</v>
      </c>
      <c r="C63" s="51">
        <v>1</v>
      </c>
      <c r="D63" s="52" t="s">
        <v>127</v>
      </c>
      <c r="E63" s="52" t="s">
        <v>682</v>
      </c>
      <c r="F63" s="51" t="s">
        <v>28</v>
      </c>
      <c r="G63" s="51">
        <v>0.03</v>
      </c>
      <c r="H63" s="52" t="s">
        <v>683</v>
      </c>
      <c r="I63" s="51" t="s">
        <v>608</v>
      </c>
      <c r="J63" s="98">
        <v>35</v>
      </c>
      <c r="K63" s="98">
        <v>120</v>
      </c>
      <c r="L63" s="85">
        <v>105</v>
      </c>
      <c r="M63" s="86"/>
      <c r="N63" s="85">
        <v>105</v>
      </c>
      <c r="O63" s="85"/>
      <c r="P63" s="85"/>
      <c r="Q63" s="85"/>
      <c r="R63" s="85" t="s">
        <v>79</v>
      </c>
      <c r="S63" s="86"/>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c r="IT63" s="5"/>
      <c r="IU63" s="5"/>
      <c r="IV63" s="5"/>
    </row>
    <row r="64" s="12" customFormat="1" ht="30" customHeight="1" spans="1:256">
      <c r="A64" s="44">
        <v>59</v>
      </c>
      <c r="B64" s="52" t="s">
        <v>684</v>
      </c>
      <c r="C64" s="51">
        <v>1</v>
      </c>
      <c r="D64" s="52" t="s">
        <v>67</v>
      </c>
      <c r="E64" s="52" t="s">
        <v>685</v>
      </c>
      <c r="F64" s="51" t="s">
        <v>28</v>
      </c>
      <c r="G64" s="51">
        <v>0.012</v>
      </c>
      <c r="H64" s="52" t="s">
        <v>686</v>
      </c>
      <c r="I64" s="51" t="s">
        <v>608</v>
      </c>
      <c r="J64" s="84">
        <v>50</v>
      </c>
      <c r="K64" s="84">
        <v>215</v>
      </c>
      <c r="L64" s="85">
        <v>42</v>
      </c>
      <c r="M64" s="86"/>
      <c r="N64" s="85">
        <v>42</v>
      </c>
      <c r="O64" s="99"/>
      <c r="P64" s="99"/>
      <c r="Q64" s="99"/>
      <c r="R64" s="85" t="s">
        <v>79</v>
      </c>
      <c r="S64" s="86"/>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row>
    <row r="65" s="12" customFormat="1" ht="30" customHeight="1" spans="1:256">
      <c r="A65" s="44">
        <v>60</v>
      </c>
      <c r="B65" s="52" t="s">
        <v>687</v>
      </c>
      <c r="C65" s="51">
        <v>1</v>
      </c>
      <c r="D65" s="52" t="s">
        <v>41</v>
      </c>
      <c r="E65" s="52" t="s">
        <v>688</v>
      </c>
      <c r="F65" s="51" t="s">
        <v>28</v>
      </c>
      <c r="G65" s="51">
        <v>0.29</v>
      </c>
      <c r="H65" s="52" t="s">
        <v>689</v>
      </c>
      <c r="I65" s="51" t="s">
        <v>608</v>
      </c>
      <c r="J65" s="84">
        <v>41</v>
      </c>
      <c r="K65" s="84">
        <v>129</v>
      </c>
      <c r="L65" s="85">
        <v>18.85</v>
      </c>
      <c r="M65" s="86"/>
      <c r="N65" s="85">
        <v>18.85</v>
      </c>
      <c r="O65" s="85"/>
      <c r="P65" s="85"/>
      <c r="Q65" s="85"/>
      <c r="R65" s="85" t="s">
        <v>79</v>
      </c>
      <c r="S65" s="86"/>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row>
    <row r="66" s="12" customFormat="1" ht="44" customHeight="1" spans="1:256">
      <c r="A66" s="44">
        <v>61</v>
      </c>
      <c r="B66" s="52" t="s">
        <v>690</v>
      </c>
      <c r="C66" s="51">
        <v>1</v>
      </c>
      <c r="D66" s="52" t="s">
        <v>123</v>
      </c>
      <c r="E66" s="52" t="s">
        <v>668</v>
      </c>
      <c r="F66" s="51" t="s">
        <v>28</v>
      </c>
      <c r="G66" s="51">
        <v>0.55</v>
      </c>
      <c r="H66" s="52" t="s">
        <v>691</v>
      </c>
      <c r="I66" s="51" t="s">
        <v>608</v>
      </c>
      <c r="J66" s="84">
        <v>55</v>
      </c>
      <c r="K66" s="84">
        <v>269</v>
      </c>
      <c r="L66" s="85">
        <v>35.75</v>
      </c>
      <c r="M66" s="86"/>
      <c r="N66" s="85">
        <v>35.75</v>
      </c>
      <c r="O66" s="85"/>
      <c r="P66" s="85"/>
      <c r="Q66" s="85"/>
      <c r="R66" s="85" t="s">
        <v>79</v>
      </c>
      <c r="S66" s="86"/>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row>
    <row r="67" s="12" customFormat="1" ht="30" customHeight="1" spans="1:256">
      <c r="A67" s="44">
        <v>62</v>
      </c>
      <c r="B67" s="52" t="s">
        <v>692</v>
      </c>
      <c r="C67" s="51">
        <v>1</v>
      </c>
      <c r="D67" s="52" t="s">
        <v>203</v>
      </c>
      <c r="E67" s="52" t="s">
        <v>693</v>
      </c>
      <c r="F67" s="51" t="s">
        <v>28</v>
      </c>
      <c r="G67" s="51">
        <v>0.03</v>
      </c>
      <c r="H67" s="52" t="s">
        <v>694</v>
      </c>
      <c r="I67" s="51" t="s">
        <v>608</v>
      </c>
      <c r="J67" s="84">
        <v>60</v>
      </c>
      <c r="K67" s="84">
        <v>228</v>
      </c>
      <c r="L67" s="85">
        <v>19.5</v>
      </c>
      <c r="M67" s="86"/>
      <c r="N67" s="85">
        <v>19.5</v>
      </c>
      <c r="O67" s="85"/>
      <c r="P67" s="85"/>
      <c r="Q67" s="85"/>
      <c r="R67" s="85" t="s">
        <v>79</v>
      </c>
      <c r="S67" s="86"/>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row>
    <row r="68" s="12" customFormat="1" ht="30" customHeight="1" spans="1:256">
      <c r="A68" s="44">
        <v>63</v>
      </c>
      <c r="B68" s="52" t="s">
        <v>695</v>
      </c>
      <c r="C68" s="51">
        <v>1</v>
      </c>
      <c r="D68" s="52" t="s">
        <v>52</v>
      </c>
      <c r="E68" s="52" t="s">
        <v>671</v>
      </c>
      <c r="F68" s="51" t="s">
        <v>28</v>
      </c>
      <c r="G68" s="51">
        <v>0.01</v>
      </c>
      <c r="H68" s="52" t="s">
        <v>696</v>
      </c>
      <c r="I68" s="51" t="s">
        <v>608</v>
      </c>
      <c r="J68" s="84">
        <v>10</v>
      </c>
      <c r="K68" s="84">
        <v>50</v>
      </c>
      <c r="L68" s="85">
        <v>6.5</v>
      </c>
      <c r="M68" s="86"/>
      <c r="N68" s="85">
        <v>6.5</v>
      </c>
      <c r="O68" s="85"/>
      <c r="P68" s="85"/>
      <c r="Q68" s="85"/>
      <c r="R68" s="85" t="s">
        <v>79</v>
      </c>
      <c r="S68" s="86"/>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row>
    <row r="69" s="12" customFormat="1" ht="30" customHeight="1" spans="1:256">
      <c r="A69" s="44">
        <v>64</v>
      </c>
      <c r="B69" s="52" t="s">
        <v>697</v>
      </c>
      <c r="C69" s="51">
        <v>1</v>
      </c>
      <c r="D69" s="52" t="s">
        <v>31</v>
      </c>
      <c r="E69" s="52" t="s">
        <v>674</v>
      </c>
      <c r="F69" s="51" t="s">
        <v>28</v>
      </c>
      <c r="G69" s="51">
        <v>0.03</v>
      </c>
      <c r="H69" s="52" t="s">
        <v>698</v>
      </c>
      <c r="I69" s="51" t="s">
        <v>608</v>
      </c>
      <c r="J69" s="84">
        <v>15</v>
      </c>
      <c r="K69" s="84">
        <v>32</v>
      </c>
      <c r="L69" s="85">
        <v>19.5</v>
      </c>
      <c r="M69" s="86"/>
      <c r="N69" s="85">
        <v>19.5</v>
      </c>
      <c r="O69" s="85"/>
      <c r="P69" s="85"/>
      <c r="Q69" s="85"/>
      <c r="R69" s="85" t="s">
        <v>79</v>
      </c>
      <c r="S69" s="86"/>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row>
    <row r="70" s="12" customFormat="1" ht="30" customHeight="1" spans="1:256">
      <c r="A70" s="44">
        <v>65</v>
      </c>
      <c r="B70" s="52" t="s">
        <v>699</v>
      </c>
      <c r="C70" s="51">
        <v>1</v>
      </c>
      <c r="D70" s="52" t="s">
        <v>127</v>
      </c>
      <c r="E70" s="52" t="s">
        <v>700</v>
      </c>
      <c r="F70" s="51" t="s">
        <v>28</v>
      </c>
      <c r="G70" s="51">
        <v>0.5</v>
      </c>
      <c r="H70" s="52" t="s">
        <v>701</v>
      </c>
      <c r="I70" s="51" t="s">
        <v>608</v>
      </c>
      <c r="J70" s="98">
        <v>850</v>
      </c>
      <c r="K70" s="98">
        <v>3269</v>
      </c>
      <c r="L70" s="85">
        <v>260</v>
      </c>
      <c r="M70" s="86"/>
      <c r="N70" s="85">
        <v>260</v>
      </c>
      <c r="O70" s="85"/>
      <c r="P70" s="85"/>
      <c r="Q70" s="85"/>
      <c r="R70" s="85" t="s">
        <v>79</v>
      </c>
      <c r="S70" s="86"/>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row>
    <row r="71" s="12" customFormat="1" ht="30" customHeight="1" spans="1:256">
      <c r="A71" s="44">
        <v>66</v>
      </c>
      <c r="B71" s="52" t="s">
        <v>702</v>
      </c>
      <c r="C71" s="51">
        <v>1</v>
      </c>
      <c r="D71" s="52" t="s">
        <v>41</v>
      </c>
      <c r="E71" s="52" t="s">
        <v>665</v>
      </c>
      <c r="F71" s="51" t="s">
        <v>28</v>
      </c>
      <c r="G71" s="51">
        <v>0.2</v>
      </c>
      <c r="H71" s="52" t="s">
        <v>703</v>
      </c>
      <c r="I71" s="51" t="s">
        <v>608</v>
      </c>
      <c r="J71" s="84">
        <v>45</v>
      </c>
      <c r="K71" s="84">
        <v>154</v>
      </c>
      <c r="L71" s="85">
        <v>480</v>
      </c>
      <c r="M71" s="86"/>
      <c r="N71" s="85">
        <v>480</v>
      </c>
      <c r="O71" s="85"/>
      <c r="P71" s="85"/>
      <c r="Q71" s="85"/>
      <c r="R71" s="85" t="s">
        <v>79</v>
      </c>
      <c r="S71" s="86"/>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row>
    <row r="72" s="12" customFormat="1" ht="36" customHeight="1" spans="1:256">
      <c r="A72" s="44">
        <v>67</v>
      </c>
      <c r="B72" s="52" t="s">
        <v>704</v>
      </c>
      <c r="C72" s="51">
        <v>1</v>
      </c>
      <c r="D72" s="52" t="s">
        <v>123</v>
      </c>
      <c r="E72" s="52" t="s">
        <v>705</v>
      </c>
      <c r="F72" s="51" t="s">
        <v>28</v>
      </c>
      <c r="G72" s="51">
        <v>0.03</v>
      </c>
      <c r="H72" s="52" t="s">
        <v>706</v>
      </c>
      <c r="I72" s="51" t="s">
        <v>608</v>
      </c>
      <c r="J72" s="84">
        <v>617</v>
      </c>
      <c r="K72" s="84">
        <v>2303</v>
      </c>
      <c r="L72" s="85">
        <v>350</v>
      </c>
      <c r="M72" s="86"/>
      <c r="N72" s="85">
        <v>350</v>
      </c>
      <c r="O72" s="85"/>
      <c r="P72" s="85"/>
      <c r="Q72" s="85"/>
      <c r="R72" s="85" t="s">
        <v>79</v>
      </c>
      <c r="S72" s="86"/>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row>
    <row r="73" s="12" customFormat="1" ht="30" customHeight="1" spans="1:256">
      <c r="A73" s="44">
        <v>68</v>
      </c>
      <c r="B73" s="52" t="s">
        <v>707</v>
      </c>
      <c r="C73" s="51">
        <v>1</v>
      </c>
      <c r="D73" s="52" t="s">
        <v>52</v>
      </c>
      <c r="E73" s="52" t="s">
        <v>708</v>
      </c>
      <c r="F73" s="51" t="s">
        <v>28</v>
      </c>
      <c r="G73" s="51">
        <v>0.035</v>
      </c>
      <c r="H73" s="52" t="s">
        <v>709</v>
      </c>
      <c r="I73" s="51" t="s">
        <v>608</v>
      </c>
      <c r="J73" s="84">
        <v>207</v>
      </c>
      <c r="K73" s="84">
        <v>810</v>
      </c>
      <c r="L73" s="85">
        <v>200</v>
      </c>
      <c r="M73" s="86"/>
      <c r="N73" s="85">
        <v>200</v>
      </c>
      <c r="O73" s="85"/>
      <c r="P73" s="85"/>
      <c r="Q73" s="85"/>
      <c r="R73" s="85" t="s">
        <v>79</v>
      </c>
      <c r="S73" s="86"/>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row>
    <row r="74" s="12" customFormat="1" ht="30" customHeight="1" spans="1:256">
      <c r="A74" s="44">
        <v>69</v>
      </c>
      <c r="B74" s="52" t="s">
        <v>710</v>
      </c>
      <c r="C74" s="51">
        <v>1</v>
      </c>
      <c r="D74" s="52" t="s">
        <v>31</v>
      </c>
      <c r="E74" s="52" t="s">
        <v>711</v>
      </c>
      <c r="F74" s="51" t="s">
        <v>28</v>
      </c>
      <c r="G74" s="51">
        <v>0.3</v>
      </c>
      <c r="H74" s="52" t="s">
        <v>712</v>
      </c>
      <c r="I74" s="51" t="s">
        <v>608</v>
      </c>
      <c r="J74" s="84">
        <v>75</v>
      </c>
      <c r="K74" s="84">
        <v>312</v>
      </c>
      <c r="L74" s="85">
        <v>180</v>
      </c>
      <c r="M74" s="86"/>
      <c r="N74" s="85">
        <v>180</v>
      </c>
      <c r="O74" s="85"/>
      <c r="P74" s="85"/>
      <c r="Q74" s="85"/>
      <c r="R74" s="85" t="s">
        <v>79</v>
      </c>
      <c r="S74" s="86"/>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row>
    <row r="75" s="12" customFormat="1" ht="30" customHeight="1" spans="1:256">
      <c r="A75" s="44">
        <v>70</v>
      </c>
      <c r="B75" s="52" t="s">
        <v>713</v>
      </c>
      <c r="C75" s="51">
        <v>1</v>
      </c>
      <c r="D75" s="52" t="s">
        <v>37</v>
      </c>
      <c r="E75" s="52" t="s">
        <v>714</v>
      </c>
      <c r="F75" s="51" t="s">
        <v>28</v>
      </c>
      <c r="G75" s="51">
        <v>0.1</v>
      </c>
      <c r="H75" s="52" t="s">
        <v>715</v>
      </c>
      <c r="I75" s="51" t="s">
        <v>608</v>
      </c>
      <c r="J75" s="84">
        <v>47</v>
      </c>
      <c r="K75" s="84">
        <v>163</v>
      </c>
      <c r="L75" s="85">
        <v>150</v>
      </c>
      <c r="M75" s="86"/>
      <c r="N75" s="85">
        <v>150</v>
      </c>
      <c r="O75" s="85"/>
      <c r="P75" s="85"/>
      <c r="Q75" s="85"/>
      <c r="R75" s="85" t="s">
        <v>79</v>
      </c>
      <c r="S75" s="86"/>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row>
    <row r="76" s="12" customFormat="1" ht="30" customHeight="1" spans="1:256">
      <c r="A76" s="44">
        <v>71</v>
      </c>
      <c r="B76" s="52" t="s">
        <v>716</v>
      </c>
      <c r="C76" s="51">
        <v>1</v>
      </c>
      <c r="D76" s="52" t="s">
        <v>67</v>
      </c>
      <c r="E76" s="52" t="s">
        <v>685</v>
      </c>
      <c r="F76" s="51" t="s">
        <v>28</v>
      </c>
      <c r="G76" s="51">
        <v>0.05</v>
      </c>
      <c r="H76" s="52" t="s">
        <v>717</v>
      </c>
      <c r="I76" s="51" t="s">
        <v>608</v>
      </c>
      <c r="J76" s="84">
        <v>61</v>
      </c>
      <c r="K76" s="84">
        <v>244</v>
      </c>
      <c r="L76" s="85">
        <v>300</v>
      </c>
      <c r="M76" s="86"/>
      <c r="N76" s="85">
        <v>300</v>
      </c>
      <c r="O76" s="85"/>
      <c r="P76" s="85"/>
      <c r="Q76" s="85"/>
      <c r="R76" s="85" t="s">
        <v>79</v>
      </c>
      <c r="S76" s="86"/>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row>
    <row r="77" s="12" customFormat="1" ht="30" customHeight="1" spans="1:256">
      <c r="A77" s="44">
        <v>72</v>
      </c>
      <c r="B77" s="52" t="s">
        <v>718</v>
      </c>
      <c r="C77" s="51">
        <v>1</v>
      </c>
      <c r="D77" s="52" t="s">
        <v>127</v>
      </c>
      <c r="E77" s="52" t="s">
        <v>719</v>
      </c>
      <c r="F77" s="51" t="s">
        <v>28</v>
      </c>
      <c r="G77" s="51">
        <v>0.1</v>
      </c>
      <c r="H77" s="52" t="s">
        <v>720</v>
      </c>
      <c r="I77" s="51" t="s">
        <v>608</v>
      </c>
      <c r="J77" s="98">
        <v>240</v>
      </c>
      <c r="K77" s="98">
        <v>1230</v>
      </c>
      <c r="L77" s="85">
        <v>250</v>
      </c>
      <c r="M77" s="86"/>
      <c r="N77" s="85">
        <v>250</v>
      </c>
      <c r="O77" s="85"/>
      <c r="P77" s="85"/>
      <c r="Q77" s="85"/>
      <c r="R77" s="85" t="s">
        <v>79</v>
      </c>
      <c r="S77" s="86"/>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row>
    <row r="78" s="7" customFormat="1" ht="30" customHeight="1" spans="1:19">
      <c r="A78" s="44">
        <v>73</v>
      </c>
      <c r="B78" s="50" t="s">
        <v>721</v>
      </c>
      <c r="C78" s="51">
        <v>1</v>
      </c>
      <c r="D78" s="50" t="s">
        <v>37</v>
      </c>
      <c r="E78" s="52" t="s">
        <v>722</v>
      </c>
      <c r="F78" s="49" t="s">
        <v>28</v>
      </c>
      <c r="G78" s="63">
        <v>0.06</v>
      </c>
      <c r="H78" s="50" t="s">
        <v>723</v>
      </c>
      <c r="I78" s="51" t="s">
        <v>608</v>
      </c>
      <c r="J78" s="84">
        <v>121</v>
      </c>
      <c r="K78" s="84">
        <v>524</v>
      </c>
      <c r="L78" s="85">
        <v>168</v>
      </c>
      <c r="M78" s="85">
        <v>168</v>
      </c>
      <c r="N78" s="85"/>
      <c r="O78" s="85"/>
      <c r="P78" s="85"/>
      <c r="Q78" s="85"/>
      <c r="R78" s="102" t="s">
        <v>35</v>
      </c>
      <c r="S78" s="102"/>
    </row>
    <row r="79" s="12" customFormat="1" ht="30" customHeight="1" spans="1:256">
      <c r="A79" s="44">
        <v>74</v>
      </c>
      <c r="B79" s="52" t="s">
        <v>724</v>
      </c>
      <c r="C79" s="51">
        <v>1</v>
      </c>
      <c r="D79" s="52" t="s">
        <v>41</v>
      </c>
      <c r="E79" s="52" t="s">
        <v>725</v>
      </c>
      <c r="F79" s="51" t="s">
        <v>28</v>
      </c>
      <c r="G79" s="51">
        <v>0.08</v>
      </c>
      <c r="H79" s="52" t="s">
        <v>726</v>
      </c>
      <c r="I79" s="51" t="s">
        <v>608</v>
      </c>
      <c r="J79" s="84">
        <v>31</v>
      </c>
      <c r="K79" s="84">
        <v>95</v>
      </c>
      <c r="L79" s="85">
        <v>25</v>
      </c>
      <c r="M79" s="86"/>
      <c r="N79" s="85">
        <v>25</v>
      </c>
      <c r="O79" s="85"/>
      <c r="P79" s="85"/>
      <c r="Q79" s="85"/>
      <c r="R79" s="85" t="s">
        <v>79</v>
      </c>
      <c r="S79" s="86"/>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row>
    <row r="80" s="12" customFormat="1" ht="30" customHeight="1" spans="1:256">
      <c r="A80" s="44">
        <v>75</v>
      </c>
      <c r="B80" s="52" t="s">
        <v>727</v>
      </c>
      <c r="C80" s="51">
        <v>1</v>
      </c>
      <c r="D80" s="52" t="s">
        <v>67</v>
      </c>
      <c r="E80" s="52" t="s">
        <v>685</v>
      </c>
      <c r="F80" s="51" t="s">
        <v>28</v>
      </c>
      <c r="G80" s="51">
        <v>0.12</v>
      </c>
      <c r="H80" s="52" t="s">
        <v>728</v>
      </c>
      <c r="I80" s="51" t="s">
        <v>608</v>
      </c>
      <c r="J80" s="84">
        <v>75</v>
      </c>
      <c r="K80" s="84">
        <v>297</v>
      </c>
      <c r="L80" s="85">
        <v>50</v>
      </c>
      <c r="M80" s="86"/>
      <c r="N80" s="85">
        <v>50</v>
      </c>
      <c r="O80" s="85"/>
      <c r="P80" s="85"/>
      <c r="Q80" s="85"/>
      <c r="R80" s="85" t="s">
        <v>79</v>
      </c>
      <c r="S80" s="86"/>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5"/>
      <c r="IQ80" s="5"/>
      <c r="IR80" s="5"/>
      <c r="IS80" s="5"/>
      <c r="IT80" s="5"/>
      <c r="IU80" s="5"/>
      <c r="IV80" s="5"/>
    </row>
    <row r="81" s="12" customFormat="1" ht="30" customHeight="1" spans="1:256">
      <c r="A81" s="44">
        <v>76</v>
      </c>
      <c r="B81" s="52" t="s">
        <v>729</v>
      </c>
      <c r="C81" s="51">
        <v>1</v>
      </c>
      <c r="D81" s="52" t="s">
        <v>52</v>
      </c>
      <c r="E81" s="52" t="s">
        <v>53</v>
      </c>
      <c r="F81" s="51" t="s">
        <v>28</v>
      </c>
      <c r="G81" s="51">
        <v>0.2</v>
      </c>
      <c r="H81" s="52" t="s">
        <v>730</v>
      </c>
      <c r="I81" s="51" t="s">
        <v>608</v>
      </c>
      <c r="J81" s="84">
        <v>120</v>
      </c>
      <c r="K81" s="84">
        <v>460</v>
      </c>
      <c r="L81" s="85">
        <v>30</v>
      </c>
      <c r="M81" s="86"/>
      <c r="N81" s="85">
        <v>30</v>
      </c>
      <c r="O81" s="85"/>
      <c r="P81" s="85"/>
      <c r="Q81" s="85"/>
      <c r="R81" s="85" t="s">
        <v>79</v>
      </c>
      <c r="S81" s="86"/>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row>
    <row r="82" s="12" customFormat="1" ht="30" customHeight="1" spans="1:256">
      <c r="A82" s="44">
        <v>77</v>
      </c>
      <c r="B82" s="52" t="s">
        <v>731</v>
      </c>
      <c r="C82" s="51">
        <v>1</v>
      </c>
      <c r="D82" s="52" t="s">
        <v>135</v>
      </c>
      <c r="E82" s="52" t="s">
        <v>531</v>
      </c>
      <c r="F82" s="51" t="s">
        <v>28</v>
      </c>
      <c r="G82" s="51">
        <v>0.2</v>
      </c>
      <c r="H82" s="52" t="s">
        <v>732</v>
      </c>
      <c r="I82" s="51" t="s">
        <v>608</v>
      </c>
      <c r="J82" s="84">
        <v>30</v>
      </c>
      <c r="K82" s="84">
        <v>80</v>
      </c>
      <c r="L82" s="85">
        <v>30</v>
      </c>
      <c r="M82" s="86"/>
      <c r="N82" s="85">
        <v>30</v>
      </c>
      <c r="O82" s="85"/>
      <c r="P82" s="85"/>
      <c r="Q82" s="85"/>
      <c r="R82" s="85" t="s">
        <v>79</v>
      </c>
      <c r="S82" s="86"/>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5"/>
      <c r="IQ82" s="5"/>
      <c r="IR82" s="5"/>
      <c r="IS82" s="5"/>
      <c r="IT82" s="5"/>
      <c r="IU82" s="5"/>
      <c r="IV82" s="5"/>
    </row>
    <row r="83" s="12" customFormat="1" ht="30" customHeight="1" spans="1:256">
      <c r="A83" s="44">
        <v>78</v>
      </c>
      <c r="B83" s="52" t="s">
        <v>733</v>
      </c>
      <c r="C83" s="51">
        <v>1</v>
      </c>
      <c r="D83" s="52" t="s">
        <v>127</v>
      </c>
      <c r="E83" s="52" t="s">
        <v>734</v>
      </c>
      <c r="F83" s="51" t="s">
        <v>28</v>
      </c>
      <c r="G83" s="51">
        <v>0.1</v>
      </c>
      <c r="H83" s="52" t="s">
        <v>735</v>
      </c>
      <c r="I83" s="51" t="s">
        <v>608</v>
      </c>
      <c r="J83" s="98">
        <v>780</v>
      </c>
      <c r="K83" s="98">
        <v>3200</v>
      </c>
      <c r="L83" s="85">
        <v>150</v>
      </c>
      <c r="M83" s="86"/>
      <c r="N83" s="85">
        <v>150</v>
      </c>
      <c r="O83" s="85"/>
      <c r="P83" s="85"/>
      <c r="Q83" s="85"/>
      <c r="R83" s="85" t="s">
        <v>79</v>
      </c>
      <c r="S83" s="86"/>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c r="IP83" s="5"/>
      <c r="IQ83" s="5"/>
      <c r="IR83" s="5"/>
      <c r="IS83" s="5"/>
      <c r="IT83" s="5"/>
      <c r="IU83" s="5"/>
      <c r="IV83" s="5"/>
    </row>
    <row r="84" s="5" customFormat="1" ht="30" customHeight="1" spans="1:19">
      <c r="A84" s="44">
        <v>79</v>
      </c>
      <c r="B84" s="105" t="s">
        <v>1070</v>
      </c>
      <c r="C84" s="51">
        <v>1</v>
      </c>
      <c r="D84" s="52" t="s">
        <v>67</v>
      </c>
      <c r="E84" s="52" t="s">
        <v>1071</v>
      </c>
      <c r="F84" s="51" t="s">
        <v>28</v>
      </c>
      <c r="G84" s="51">
        <v>0.05</v>
      </c>
      <c r="H84" s="52" t="s">
        <v>1072</v>
      </c>
      <c r="I84" s="51" t="s">
        <v>1063</v>
      </c>
      <c r="J84" s="84">
        <v>89</v>
      </c>
      <c r="K84" s="90">
        <v>360</v>
      </c>
      <c r="L84" s="91">
        <v>25</v>
      </c>
      <c r="M84" s="91"/>
      <c r="N84" s="91">
        <v>25</v>
      </c>
      <c r="O84" s="85"/>
      <c r="P84" s="85"/>
      <c r="Q84" s="85"/>
      <c r="R84" s="85" t="s">
        <v>59</v>
      </c>
      <c r="S84" s="52"/>
    </row>
    <row r="85" s="5" customFormat="1" ht="30" customHeight="1" spans="1:19">
      <c r="A85" s="44">
        <v>80</v>
      </c>
      <c r="B85" s="59" t="s">
        <v>1073</v>
      </c>
      <c r="C85" s="51">
        <v>1</v>
      </c>
      <c r="D85" s="52" t="s">
        <v>67</v>
      </c>
      <c r="E85" s="52" t="s">
        <v>1074</v>
      </c>
      <c r="F85" s="51" t="s">
        <v>28</v>
      </c>
      <c r="G85" s="51">
        <v>0.05</v>
      </c>
      <c r="H85" s="52" t="s">
        <v>1075</v>
      </c>
      <c r="I85" s="51" t="s">
        <v>1063</v>
      </c>
      <c r="J85" s="84">
        <v>253</v>
      </c>
      <c r="K85" s="90">
        <v>965</v>
      </c>
      <c r="L85" s="85">
        <v>50</v>
      </c>
      <c r="M85" s="85"/>
      <c r="N85" s="85">
        <v>50</v>
      </c>
      <c r="O85" s="85"/>
      <c r="P85" s="85"/>
      <c r="Q85" s="85"/>
      <c r="R85" s="85" t="s">
        <v>59</v>
      </c>
      <c r="S85" s="52"/>
    </row>
    <row r="86" s="5" customFormat="1" ht="30" customHeight="1" spans="1:19">
      <c r="A86" s="44">
        <v>81</v>
      </c>
      <c r="B86" s="52" t="s">
        <v>1076</v>
      </c>
      <c r="C86" s="51">
        <v>1</v>
      </c>
      <c r="D86" s="52" t="s">
        <v>123</v>
      </c>
      <c r="E86" s="52" t="s">
        <v>1077</v>
      </c>
      <c r="F86" s="51" t="s">
        <v>28</v>
      </c>
      <c r="G86" s="51">
        <v>0.1</v>
      </c>
      <c r="H86" s="52" t="s">
        <v>1078</v>
      </c>
      <c r="I86" s="51" t="s">
        <v>1063</v>
      </c>
      <c r="J86" s="84">
        <v>1103</v>
      </c>
      <c r="K86" s="84">
        <v>3854</v>
      </c>
      <c r="L86" s="85">
        <v>200</v>
      </c>
      <c r="M86" s="85"/>
      <c r="N86" s="85"/>
      <c r="O86" s="85">
        <v>200</v>
      </c>
      <c r="P86" s="85"/>
      <c r="Q86" s="85"/>
      <c r="R86" s="85" t="s">
        <v>59</v>
      </c>
      <c r="S86" s="52"/>
    </row>
    <row r="87" s="5" customFormat="1" ht="30" customHeight="1" spans="1:19">
      <c r="A87" s="44">
        <v>82</v>
      </c>
      <c r="B87" s="59" t="s">
        <v>649</v>
      </c>
      <c r="C87" s="51">
        <v>1</v>
      </c>
      <c r="D87" s="52" t="s">
        <v>159</v>
      </c>
      <c r="E87" s="52" t="s">
        <v>432</v>
      </c>
      <c r="F87" s="51" t="s">
        <v>28</v>
      </c>
      <c r="G87" s="51">
        <v>0.05</v>
      </c>
      <c r="H87" s="52" t="s">
        <v>1079</v>
      </c>
      <c r="I87" s="51" t="s">
        <v>1063</v>
      </c>
      <c r="J87" s="84">
        <v>85</v>
      </c>
      <c r="K87" s="84">
        <v>326</v>
      </c>
      <c r="L87" s="85">
        <v>50</v>
      </c>
      <c r="M87" s="86"/>
      <c r="N87" s="85">
        <v>50</v>
      </c>
      <c r="O87" s="85"/>
      <c r="P87" s="85"/>
      <c r="Q87" s="85"/>
      <c r="R87" s="85" t="s">
        <v>59</v>
      </c>
      <c r="S87" s="52"/>
    </row>
    <row r="88" s="5" customFormat="1" ht="30" customHeight="1" spans="1:19">
      <c r="A88" s="44">
        <v>83</v>
      </c>
      <c r="B88" s="52" t="s">
        <v>1080</v>
      </c>
      <c r="C88" s="51">
        <v>1</v>
      </c>
      <c r="D88" s="52" t="s">
        <v>203</v>
      </c>
      <c r="E88" s="52" t="s">
        <v>1081</v>
      </c>
      <c r="F88" s="51" t="s">
        <v>28</v>
      </c>
      <c r="G88" s="51">
        <v>0.03</v>
      </c>
      <c r="H88" s="52" t="s">
        <v>1082</v>
      </c>
      <c r="I88" s="51" t="s">
        <v>1063</v>
      </c>
      <c r="J88" s="84">
        <v>36</v>
      </c>
      <c r="K88" s="84">
        <v>136</v>
      </c>
      <c r="L88" s="85">
        <v>9</v>
      </c>
      <c r="M88" s="86"/>
      <c r="N88" s="85">
        <v>9</v>
      </c>
      <c r="O88" s="85"/>
      <c r="P88" s="85"/>
      <c r="Q88" s="85"/>
      <c r="R88" s="85" t="s">
        <v>59</v>
      </c>
      <c r="S88" s="52"/>
    </row>
    <row r="89" s="5" customFormat="1" ht="30" customHeight="1" spans="1:19">
      <c r="A89" s="44">
        <v>84</v>
      </c>
      <c r="B89" s="48" t="s">
        <v>1083</v>
      </c>
      <c r="C89" s="49">
        <v>1</v>
      </c>
      <c r="D89" s="48" t="s">
        <v>31</v>
      </c>
      <c r="E89" s="55" t="s">
        <v>49</v>
      </c>
      <c r="F89" s="49" t="s">
        <v>28</v>
      </c>
      <c r="G89" s="49">
        <v>0.1</v>
      </c>
      <c r="H89" s="48" t="s">
        <v>1084</v>
      </c>
      <c r="I89" s="49" t="s">
        <v>1063</v>
      </c>
      <c r="J89" s="49">
        <v>274</v>
      </c>
      <c r="K89" s="49">
        <v>1083</v>
      </c>
      <c r="L89" s="83">
        <v>60</v>
      </c>
      <c r="M89" s="85"/>
      <c r="N89" s="85">
        <v>60</v>
      </c>
      <c r="O89" s="85"/>
      <c r="P89" s="85"/>
      <c r="Q89" s="85"/>
      <c r="R89" s="85" t="s">
        <v>59</v>
      </c>
      <c r="S89" s="52"/>
    </row>
    <row r="90" s="5" customFormat="1" ht="30" customHeight="1" spans="1:19">
      <c r="A90" s="44">
        <v>85</v>
      </c>
      <c r="B90" s="52" t="s">
        <v>1085</v>
      </c>
      <c r="C90" s="51">
        <v>1</v>
      </c>
      <c r="D90" s="52" t="s">
        <v>135</v>
      </c>
      <c r="E90" s="52" t="s">
        <v>641</v>
      </c>
      <c r="F90" s="51" t="s">
        <v>28</v>
      </c>
      <c r="G90" s="51">
        <v>0.03</v>
      </c>
      <c r="H90" s="52" t="s">
        <v>1417</v>
      </c>
      <c r="I90" s="51" t="s">
        <v>1063</v>
      </c>
      <c r="J90" s="84">
        <v>499</v>
      </c>
      <c r="K90" s="84">
        <v>1884</v>
      </c>
      <c r="L90" s="85">
        <v>21</v>
      </c>
      <c r="M90" s="87"/>
      <c r="N90" s="85">
        <v>21</v>
      </c>
      <c r="O90" s="85"/>
      <c r="P90" s="85"/>
      <c r="Q90" s="85"/>
      <c r="R90" s="85" t="s">
        <v>59</v>
      </c>
      <c r="S90" s="52"/>
    </row>
    <row r="91" s="5" customFormat="1" ht="30" customHeight="1" spans="1:19">
      <c r="A91" s="44">
        <v>86</v>
      </c>
      <c r="B91" s="58" t="s">
        <v>1087</v>
      </c>
      <c r="C91" s="51">
        <v>1</v>
      </c>
      <c r="D91" s="52" t="s">
        <v>37</v>
      </c>
      <c r="E91" s="52" t="s">
        <v>476</v>
      </c>
      <c r="F91" s="51" t="s">
        <v>28</v>
      </c>
      <c r="G91" s="51">
        <v>0.1</v>
      </c>
      <c r="H91" s="58" t="s">
        <v>1088</v>
      </c>
      <c r="I91" s="51" t="s">
        <v>1063</v>
      </c>
      <c r="J91" s="84">
        <v>1668</v>
      </c>
      <c r="K91" s="84">
        <v>6347</v>
      </c>
      <c r="L91" s="85">
        <v>100</v>
      </c>
      <c r="M91" s="85"/>
      <c r="N91" s="85"/>
      <c r="O91" s="85">
        <v>100</v>
      </c>
      <c r="P91" s="85"/>
      <c r="Q91" s="85"/>
      <c r="R91" s="85" t="s">
        <v>59</v>
      </c>
      <c r="S91" s="52"/>
    </row>
    <row r="92" s="12" customFormat="1" ht="30" customHeight="1" spans="1:256">
      <c r="A92" s="44">
        <v>87</v>
      </c>
      <c r="B92" s="52" t="s">
        <v>664</v>
      </c>
      <c r="C92" s="51">
        <v>1</v>
      </c>
      <c r="D92" s="106" t="s">
        <v>41</v>
      </c>
      <c r="E92" s="55" t="s">
        <v>1089</v>
      </c>
      <c r="F92" s="51" t="s">
        <v>28</v>
      </c>
      <c r="G92" s="51">
        <v>0.5</v>
      </c>
      <c r="H92" s="52" t="s">
        <v>1090</v>
      </c>
      <c r="I92" s="51" t="s">
        <v>1063</v>
      </c>
      <c r="J92" s="84">
        <v>58</v>
      </c>
      <c r="K92" s="84">
        <v>165</v>
      </c>
      <c r="L92" s="85">
        <v>175</v>
      </c>
      <c r="M92" s="85">
        <v>175</v>
      </c>
      <c r="N92" s="85"/>
      <c r="O92" s="85"/>
      <c r="P92" s="85"/>
      <c r="Q92" s="85"/>
      <c r="R92" s="85" t="s">
        <v>79</v>
      </c>
      <c r="S92" s="86"/>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c r="IL92" s="5"/>
      <c r="IM92" s="5"/>
      <c r="IN92" s="5"/>
      <c r="IO92" s="5"/>
      <c r="IP92" s="5"/>
      <c r="IQ92" s="5"/>
      <c r="IR92" s="5"/>
      <c r="IS92" s="5"/>
      <c r="IT92" s="5"/>
      <c r="IU92" s="5"/>
      <c r="IV92" s="5"/>
    </row>
    <row r="93" s="12" customFormat="1" ht="30" customHeight="1" spans="1:256">
      <c r="A93" s="44">
        <v>88</v>
      </c>
      <c r="B93" s="52" t="s">
        <v>673</v>
      </c>
      <c r="C93" s="51">
        <v>1</v>
      </c>
      <c r="D93" s="106" t="s">
        <v>31</v>
      </c>
      <c r="E93" s="55" t="s">
        <v>1091</v>
      </c>
      <c r="F93" s="51" t="s">
        <v>28</v>
      </c>
      <c r="G93" s="51">
        <v>0.045</v>
      </c>
      <c r="H93" s="52" t="s">
        <v>1092</v>
      </c>
      <c r="I93" s="51" t="s">
        <v>1063</v>
      </c>
      <c r="J93" s="84">
        <v>80</v>
      </c>
      <c r="K93" s="84">
        <v>350</v>
      </c>
      <c r="L93" s="85">
        <v>157.5</v>
      </c>
      <c r="M93" s="85">
        <v>157.5</v>
      </c>
      <c r="N93" s="85"/>
      <c r="O93" s="85"/>
      <c r="P93" s="85"/>
      <c r="Q93" s="85"/>
      <c r="R93" s="85" t="s">
        <v>79</v>
      </c>
      <c r="S93" s="86"/>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c r="IH93" s="5"/>
      <c r="II93" s="5"/>
      <c r="IJ93" s="5"/>
      <c r="IK93" s="5"/>
      <c r="IL93" s="5"/>
      <c r="IM93" s="5"/>
      <c r="IN93" s="5"/>
      <c r="IO93" s="5"/>
      <c r="IP93" s="5"/>
      <c r="IQ93" s="5"/>
      <c r="IR93" s="5"/>
      <c r="IS93" s="5"/>
      <c r="IT93" s="5"/>
      <c r="IU93" s="5"/>
      <c r="IV93" s="5"/>
    </row>
    <row r="94" s="12" customFormat="1" ht="30" customHeight="1" spans="1:256">
      <c r="A94" s="44">
        <v>89</v>
      </c>
      <c r="B94" s="52" t="s">
        <v>681</v>
      </c>
      <c r="C94" s="51">
        <v>1</v>
      </c>
      <c r="D94" s="52" t="s">
        <v>127</v>
      </c>
      <c r="E94" s="52" t="s">
        <v>1093</v>
      </c>
      <c r="F94" s="51" t="s">
        <v>28</v>
      </c>
      <c r="G94" s="51">
        <v>0.03</v>
      </c>
      <c r="H94" s="52" t="s">
        <v>1094</v>
      </c>
      <c r="I94" s="51" t="s">
        <v>1063</v>
      </c>
      <c r="J94" s="98">
        <v>30</v>
      </c>
      <c r="K94" s="98">
        <v>120</v>
      </c>
      <c r="L94" s="85">
        <v>120</v>
      </c>
      <c r="M94" s="85">
        <v>120</v>
      </c>
      <c r="N94" s="85"/>
      <c r="O94" s="85"/>
      <c r="P94" s="85"/>
      <c r="Q94" s="85"/>
      <c r="R94" s="85" t="s">
        <v>79</v>
      </c>
      <c r="S94" s="86"/>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c r="IM94" s="5"/>
      <c r="IN94" s="5"/>
      <c r="IO94" s="5"/>
      <c r="IP94" s="5"/>
      <c r="IQ94" s="5"/>
      <c r="IR94" s="5"/>
      <c r="IS94" s="5"/>
      <c r="IT94" s="5"/>
      <c r="IU94" s="5"/>
      <c r="IV94" s="5"/>
    </row>
    <row r="95" s="12" customFormat="1" ht="30" customHeight="1" spans="1:256">
      <c r="A95" s="44">
        <v>90</v>
      </c>
      <c r="B95" s="52" t="s">
        <v>670</v>
      </c>
      <c r="C95" s="51">
        <v>1</v>
      </c>
      <c r="D95" s="52" t="s">
        <v>52</v>
      </c>
      <c r="E95" s="52" t="s">
        <v>1095</v>
      </c>
      <c r="F95" s="51" t="s">
        <v>28</v>
      </c>
      <c r="G95" s="51">
        <v>0.05</v>
      </c>
      <c r="H95" s="52" t="s">
        <v>1096</v>
      </c>
      <c r="I95" s="51" t="s">
        <v>1063</v>
      </c>
      <c r="J95" s="84">
        <v>5</v>
      </c>
      <c r="K95" s="84">
        <v>25</v>
      </c>
      <c r="L95" s="85">
        <v>17.5</v>
      </c>
      <c r="M95" s="85">
        <v>17.5</v>
      </c>
      <c r="N95" s="85"/>
      <c r="O95" s="85"/>
      <c r="P95" s="85"/>
      <c r="Q95" s="85"/>
      <c r="R95" s="85" t="s">
        <v>79</v>
      </c>
      <c r="S95" s="86"/>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c r="IM95" s="5"/>
      <c r="IN95" s="5"/>
      <c r="IO95" s="5"/>
      <c r="IP95" s="5"/>
      <c r="IQ95" s="5"/>
      <c r="IR95" s="5"/>
      <c r="IS95" s="5"/>
      <c r="IT95" s="5"/>
      <c r="IU95" s="5"/>
      <c r="IV95" s="5"/>
    </row>
    <row r="96" s="12" customFormat="1" ht="30" customHeight="1" spans="1:256">
      <c r="A96" s="44">
        <v>91</v>
      </c>
      <c r="B96" s="52" t="s">
        <v>687</v>
      </c>
      <c r="C96" s="51">
        <v>1</v>
      </c>
      <c r="D96" s="52" t="s">
        <v>41</v>
      </c>
      <c r="E96" s="52" t="s">
        <v>1089</v>
      </c>
      <c r="F96" s="51" t="s">
        <v>28</v>
      </c>
      <c r="G96" s="51">
        <v>0.05</v>
      </c>
      <c r="H96" s="52" t="s">
        <v>1097</v>
      </c>
      <c r="I96" s="51" t="s">
        <v>1063</v>
      </c>
      <c r="J96" s="84">
        <v>58</v>
      </c>
      <c r="K96" s="84">
        <v>165</v>
      </c>
      <c r="L96" s="85">
        <v>32.5</v>
      </c>
      <c r="M96" s="85">
        <v>32.5</v>
      </c>
      <c r="N96" s="85"/>
      <c r="O96" s="85"/>
      <c r="P96" s="85"/>
      <c r="Q96" s="85"/>
      <c r="R96" s="85" t="s">
        <v>79</v>
      </c>
      <c r="S96" s="86"/>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c r="IM96" s="5"/>
      <c r="IN96" s="5"/>
      <c r="IO96" s="5"/>
      <c r="IP96" s="5"/>
      <c r="IQ96" s="5"/>
      <c r="IR96" s="5"/>
      <c r="IS96" s="5"/>
      <c r="IT96" s="5"/>
      <c r="IU96" s="5"/>
      <c r="IV96" s="5"/>
    </row>
    <row r="97" s="12" customFormat="1" ht="30" customHeight="1" spans="1:256">
      <c r="A97" s="44">
        <v>92</v>
      </c>
      <c r="B97" s="52" t="s">
        <v>692</v>
      </c>
      <c r="C97" s="51">
        <v>1</v>
      </c>
      <c r="D97" s="52" t="s">
        <v>203</v>
      </c>
      <c r="E97" s="52" t="s">
        <v>1098</v>
      </c>
      <c r="F97" s="51" t="s">
        <v>28</v>
      </c>
      <c r="G97" s="51">
        <v>0.3</v>
      </c>
      <c r="H97" s="52" t="s">
        <v>1099</v>
      </c>
      <c r="I97" s="51" t="s">
        <v>1063</v>
      </c>
      <c r="J97" s="84">
        <v>50</v>
      </c>
      <c r="K97" s="84">
        <v>198</v>
      </c>
      <c r="L97" s="85">
        <v>16.25</v>
      </c>
      <c r="M97" s="85">
        <v>16.25</v>
      </c>
      <c r="N97" s="85"/>
      <c r="O97" s="85"/>
      <c r="P97" s="85"/>
      <c r="Q97" s="85"/>
      <c r="R97" s="85" t="s">
        <v>79</v>
      </c>
      <c r="S97" s="86"/>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c r="IG97" s="5"/>
      <c r="IH97" s="5"/>
      <c r="II97" s="5"/>
      <c r="IJ97" s="5"/>
      <c r="IK97" s="5"/>
      <c r="IL97" s="5"/>
      <c r="IM97" s="5"/>
      <c r="IN97" s="5"/>
      <c r="IO97" s="5"/>
      <c r="IP97" s="5"/>
      <c r="IQ97" s="5"/>
      <c r="IR97" s="5"/>
      <c r="IS97" s="5"/>
      <c r="IT97" s="5"/>
      <c r="IU97" s="5"/>
      <c r="IV97" s="5"/>
    </row>
    <row r="98" s="12" customFormat="1" ht="30" customHeight="1" spans="1:256">
      <c r="A98" s="44">
        <v>93</v>
      </c>
      <c r="B98" s="52" t="s">
        <v>695</v>
      </c>
      <c r="C98" s="51">
        <v>1</v>
      </c>
      <c r="D98" s="52" t="s">
        <v>52</v>
      </c>
      <c r="E98" s="52" t="s">
        <v>523</v>
      </c>
      <c r="F98" s="51" t="s">
        <v>28</v>
      </c>
      <c r="G98" s="51">
        <v>0.04</v>
      </c>
      <c r="H98" s="52" t="s">
        <v>1100</v>
      </c>
      <c r="I98" s="51" t="s">
        <v>1063</v>
      </c>
      <c r="J98" s="84">
        <v>5</v>
      </c>
      <c r="K98" s="84">
        <v>25</v>
      </c>
      <c r="L98" s="85">
        <v>17.5</v>
      </c>
      <c r="M98" s="85">
        <v>17.5</v>
      </c>
      <c r="N98" s="85"/>
      <c r="O98" s="85"/>
      <c r="P98" s="85"/>
      <c r="Q98" s="85"/>
      <c r="R98" s="85" t="s">
        <v>79</v>
      </c>
      <c r="S98" s="86"/>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c r="IP98" s="5"/>
      <c r="IQ98" s="5"/>
      <c r="IR98" s="5"/>
      <c r="IS98" s="5"/>
      <c r="IT98" s="5"/>
      <c r="IU98" s="5"/>
      <c r="IV98" s="5"/>
    </row>
    <row r="99" s="12" customFormat="1" ht="30" customHeight="1" spans="1:256">
      <c r="A99" s="44">
        <v>94</v>
      </c>
      <c r="B99" s="52" t="s">
        <v>699</v>
      </c>
      <c r="C99" s="51">
        <v>1</v>
      </c>
      <c r="D99" s="52" t="s">
        <v>127</v>
      </c>
      <c r="E99" s="52" t="s">
        <v>700</v>
      </c>
      <c r="F99" s="51" t="s">
        <v>28</v>
      </c>
      <c r="G99" s="51">
        <v>0.5</v>
      </c>
      <c r="H99" s="52" t="s">
        <v>1101</v>
      </c>
      <c r="I99" s="51" t="s">
        <v>1063</v>
      </c>
      <c r="J99" s="98">
        <v>1000</v>
      </c>
      <c r="K99" s="98">
        <v>5000</v>
      </c>
      <c r="L99" s="85">
        <v>260</v>
      </c>
      <c r="M99" s="85">
        <v>260</v>
      </c>
      <c r="N99" s="85"/>
      <c r="O99" s="85"/>
      <c r="P99" s="85"/>
      <c r="Q99" s="85"/>
      <c r="R99" s="85" t="s">
        <v>79</v>
      </c>
      <c r="S99" s="86"/>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c r="ID99" s="5"/>
      <c r="IE99" s="5"/>
      <c r="IF99" s="5"/>
      <c r="IG99" s="5"/>
      <c r="IH99" s="5"/>
      <c r="II99" s="5"/>
      <c r="IJ99" s="5"/>
      <c r="IK99" s="5"/>
      <c r="IL99" s="5"/>
      <c r="IM99" s="5"/>
      <c r="IN99" s="5"/>
      <c r="IO99" s="5"/>
      <c r="IP99" s="5"/>
      <c r="IQ99" s="5"/>
      <c r="IR99" s="5"/>
      <c r="IS99" s="5"/>
      <c r="IT99" s="5"/>
      <c r="IU99" s="5"/>
      <c r="IV99" s="5"/>
    </row>
    <row r="100" s="12" customFormat="1" ht="30" customHeight="1" spans="1:256">
      <c r="A100" s="44">
        <v>95</v>
      </c>
      <c r="B100" s="52" t="s">
        <v>702</v>
      </c>
      <c r="C100" s="51">
        <v>1</v>
      </c>
      <c r="D100" s="106" t="s">
        <v>41</v>
      </c>
      <c r="E100" s="55" t="s">
        <v>1102</v>
      </c>
      <c r="F100" s="51" t="s">
        <v>28</v>
      </c>
      <c r="G100" s="51">
        <v>0.09</v>
      </c>
      <c r="H100" s="52" t="s">
        <v>1103</v>
      </c>
      <c r="I100" s="51" t="s">
        <v>1063</v>
      </c>
      <c r="J100" s="84">
        <v>40</v>
      </c>
      <c r="K100" s="84">
        <v>139</v>
      </c>
      <c r="L100" s="85">
        <v>510</v>
      </c>
      <c r="M100" s="85">
        <v>510</v>
      </c>
      <c r="N100" s="85"/>
      <c r="O100" s="85"/>
      <c r="P100" s="85"/>
      <c r="Q100" s="85"/>
      <c r="R100" s="85" t="s">
        <v>79</v>
      </c>
      <c r="S100" s="86"/>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c r="IG100" s="5"/>
      <c r="IH100" s="5"/>
      <c r="II100" s="5"/>
      <c r="IJ100" s="5"/>
      <c r="IK100" s="5"/>
      <c r="IL100" s="5"/>
      <c r="IM100" s="5"/>
      <c r="IN100" s="5"/>
      <c r="IO100" s="5"/>
      <c r="IP100" s="5"/>
      <c r="IQ100" s="5"/>
      <c r="IR100" s="5"/>
      <c r="IS100" s="5"/>
      <c r="IT100" s="5"/>
      <c r="IU100" s="5"/>
      <c r="IV100" s="5"/>
    </row>
    <row r="101" s="12" customFormat="1" ht="30" customHeight="1" spans="1:256">
      <c r="A101" s="44">
        <v>96</v>
      </c>
      <c r="B101" s="52" t="s">
        <v>704</v>
      </c>
      <c r="C101" s="51">
        <v>1</v>
      </c>
      <c r="D101" s="106" t="s">
        <v>123</v>
      </c>
      <c r="E101" s="55" t="s">
        <v>1104</v>
      </c>
      <c r="F101" s="51" t="s">
        <v>28</v>
      </c>
      <c r="G101" s="51">
        <v>0.6</v>
      </c>
      <c r="H101" s="52" t="s">
        <v>1105</v>
      </c>
      <c r="I101" s="51" t="s">
        <v>1063</v>
      </c>
      <c r="J101" s="84">
        <v>167</v>
      </c>
      <c r="K101" s="84">
        <v>648</v>
      </c>
      <c r="L101" s="85">
        <v>600</v>
      </c>
      <c r="M101" s="85">
        <v>600</v>
      </c>
      <c r="N101" s="85"/>
      <c r="O101" s="85"/>
      <c r="P101" s="85"/>
      <c r="Q101" s="85"/>
      <c r="R101" s="85" t="s">
        <v>79</v>
      </c>
      <c r="S101" s="86"/>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c r="IM101" s="5"/>
      <c r="IN101" s="5"/>
      <c r="IO101" s="5"/>
      <c r="IP101" s="5"/>
      <c r="IQ101" s="5"/>
      <c r="IR101" s="5"/>
      <c r="IS101" s="5"/>
      <c r="IT101" s="5"/>
      <c r="IU101" s="5"/>
      <c r="IV101" s="5"/>
    </row>
    <row r="102" s="12" customFormat="1" ht="30" customHeight="1" spans="1:256">
      <c r="A102" s="44">
        <v>97</v>
      </c>
      <c r="B102" s="52" t="s">
        <v>1106</v>
      </c>
      <c r="C102" s="51">
        <v>1</v>
      </c>
      <c r="D102" s="106" t="s">
        <v>203</v>
      </c>
      <c r="E102" s="55" t="s">
        <v>1107</v>
      </c>
      <c r="F102" s="51" t="s">
        <v>28</v>
      </c>
      <c r="G102" s="51">
        <v>0.2</v>
      </c>
      <c r="H102" s="52" t="s">
        <v>1108</v>
      </c>
      <c r="I102" s="51" t="s">
        <v>1063</v>
      </c>
      <c r="J102" s="84">
        <v>486</v>
      </c>
      <c r="K102" s="84">
        <v>1822</v>
      </c>
      <c r="L102" s="85">
        <v>200</v>
      </c>
      <c r="M102" s="85">
        <v>200</v>
      </c>
      <c r="N102" s="85"/>
      <c r="O102" s="85"/>
      <c r="P102" s="85"/>
      <c r="Q102" s="85"/>
      <c r="R102" s="85" t="s">
        <v>79</v>
      </c>
      <c r="S102" s="86"/>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c r="ID102" s="5"/>
      <c r="IE102" s="5"/>
      <c r="IF102" s="5"/>
      <c r="IG102" s="5"/>
      <c r="IH102" s="5"/>
      <c r="II102" s="5"/>
      <c r="IJ102" s="5"/>
      <c r="IK102" s="5"/>
      <c r="IL102" s="5"/>
      <c r="IM102" s="5"/>
      <c r="IN102" s="5"/>
      <c r="IO102" s="5"/>
      <c r="IP102" s="5"/>
      <c r="IQ102" s="5"/>
      <c r="IR102" s="5"/>
      <c r="IS102" s="5"/>
      <c r="IT102" s="5"/>
      <c r="IU102" s="5"/>
      <c r="IV102" s="5"/>
    </row>
    <row r="103" s="12" customFormat="1" ht="30" customHeight="1" spans="1:256">
      <c r="A103" s="44">
        <v>98</v>
      </c>
      <c r="B103" s="52" t="s">
        <v>1109</v>
      </c>
      <c r="C103" s="51">
        <v>1</v>
      </c>
      <c r="D103" s="106" t="s">
        <v>135</v>
      </c>
      <c r="E103" s="55" t="s">
        <v>136</v>
      </c>
      <c r="F103" s="51" t="s">
        <v>28</v>
      </c>
      <c r="G103" s="51">
        <v>0.13</v>
      </c>
      <c r="H103" s="52" t="s">
        <v>1110</v>
      </c>
      <c r="I103" s="51" t="s">
        <v>1063</v>
      </c>
      <c r="J103" s="84">
        <v>130</v>
      </c>
      <c r="K103" s="84">
        <v>370</v>
      </c>
      <c r="L103" s="85">
        <v>420</v>
      </c>
      <c r="M103" s="85">
        <v>420</v>
      </c>
      <c r="N103" s="85"/>
      <c r="O103" s="85"/>
      <c r="P103" s="85"/>
      <c r="Q103" s="85"/>
      <c r="R103" s="85" t="s">
        <v>79</v>
      </c>
      <c r="S103" s="86"/>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c r="IC103" s="5"/>
      <c r="ID103" s="5"/>
      <c r="IE103" s="5"/>
      <c r="IF103" s="5"/>
      <c r="IG103" s="5"/>
      <c r="IH103" s="5"/>
      <c r="II103" s="5"/>
      <c r="IJ103" s="5"/>
      <c r="IK103" s="5"/>
      <c r="IL103" s="5"/>
      <c r="IM103" s="5"/>
      <c r="IN103" s="5"/>
      <c r="IO103" s="5"/>
      <c r="IP103" s="5"/>
      <c r="IQ103" s="5"/>
      <c r="IR103" s="5"/>
      <c r="IS103" s="5"/>
      <c r="IT103" s="5"/>
      <c r="IU103" s="5"/>
      <c r="IV103" s="5"/>
    </row>
    <row r="104" s="12" customFormat="1" ht="30" customHeight="1" spans="1:256">
      <c r="A104" s="44">
        <v>99</v>
      </c>
      <c r="B104" s="52" t="s">
        <v>1111</v>
      </c>
      <c r="C104" s="51">
        <v>1</v>
      </c>
      <c r="D104" s="106" t="s">
        <v>37</v>
      </c>
      <c r="E104" s="55" t="s">
        <v>1112</v>
      </c>
      <c r="F104" s="51" t="s">
        <v>28</v>
      </c>
      <c r="G104" s="51">
        <v>0.01</v>
      </c>
      <c r="H104" s="52" t="s">
        <v>1113</v>
      </c>
      <c r="I104" s="51" t="s">
        <v>1063</v>
      </c>
      <c r="J104" s="84">
        <v>56</v>
      </c>
      <c r="K104" s="84">
        <v>186</v>
      </c>
      <c r="L104" s="85">
        <v>60</v>
      </c>
      <c r="M104" s="85">
        <v>60</v>
      </c>
      <c r="N104" s="85"/>
      <c r="O104" s="85"/>
      <c r="P104" s="85"/>
      <c r="Q104" s="85"/>
      <c r="R104" s="85" t="s">
        <v>79</v>
      </c>
      <c r="S104" s="86"/>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c r="HJ104" s="5"/>
      <c r="HK104" s="5"/>
      <c r="HL104" s="5"/>
      <c r="HM104" s="5"/>
      <c r="HN104" s="5"/>
      <c r="HO104" s="5"/>
      <c r="HP104" s="5"/>
      <c r="HQ104" s="5"/>
      <c r="HR104" s="5"/>
      <c r="HS104" s="5"/>
      <c r="HT104" s="5"/>
      <c r="HU104" s="5"/>
      <c r="HV104" s="5"/>
      <c r="HW104" s="5"/>
      <c r="HX104" s="5"/>
      <c r="HY104" s="5"/>
      <c r="HZ104" s="5"/>
      <c r="IA104" s="5"/>
      <c r="IB104" s="5"/>
      <c r="IC104" s="5"/>
      <c r="ID104" s="5"/>
      <c r="IE104" s="5"/>
      <c r="IF104" s="5"/>
      <c r="IG104" s="5"/>
      <c r="IH104" s="5"/>
      <c r="II104" s="5"/>
      <c r="IJ104" s="5"/>
      <c r="IK104" s="5"/>
      <c r="IL104" s="5"/>
      <c r="IM104" s="5"/>
      <c r="IN104" s="5"/>
      <c r="IO104" s="5"/>
      <c r="IP104" s="5"/>
      <c r="IQ104" s="5"/>
      <c r="IR104" s="5"/>
      <c r="IS104" s="5"/>
      <c r="IT104" s="5"/>
      <c r="IU104" s="5"/>
      <c r="IV104" s="5"/>
    </row>
    <row r="105" s="12" customFormat="1" ht="30" customHeight="1" spans="1:256">
      <c r="A105" s="44">
        <v>100</v>
      </c>
      <c r="B105" s="52" t="s">
        <v>718</v>
      </c>
      <c r="C105" s="51">
        <v>1</v>
      </c>
      <c r="D105" s="106" t="s">
        <v>127</v>
      </c>
      <c r="E105" s="55" t="s">
        <v>1114</v>
      </c>
      <c r="F105" s="51" t="s">
        <v>28</v>
      </c>
      <c r="G105" s="51">
        <v>0.12</v>
      </c>
      <c r="H105" s="52" t="s">
        <v>1115</v>
      </c>
      <c r="I105" s="51" t="s">
        <v>1063</v>
      </c>
      <c r="J105" s="98">
        <v>240</v>
      </c>
      <c r="K105" s="98">
        <v>1300</v>
      </c>
      <c r="L105" s="85">
        <v>300</v>
      </c>
      <c r="M105" s="85">
        <v>300</v>
      </c>
      <c r="N105" s="85"/>
      <c r="O105" s="85"/>
      <c r="P105" s="85"/>
      <c r="Q105" s="85"/>
      <c r="R105" s="85" t="s">
        <v>79</v>
      </c>
      <c r="S105" s="86"/>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c r="HJ105" s="5"/>
      <c r="HK105" s="5"/>
      <c r="HL105" s="5"/>
      <c r="HM105" s="5"/>
      <c r="HN105" s="5"/>
      <c r="HO105" s="5"/>
      <c r="HP105" s="5"/>
      <c r="HQ105" s="5"/>
      <c r="HR105" s="5"/>
      <c r="HS105" s="5"/>
      <c r="HT105" s="5"/>
      <c r="HU105" s="5"/>
      <c r="HV105" s="5"/>
      <c r="HW105" s="5"/>
      <c r="HX105" s="5"/>
      <c r="HY105" s="5"/>
      <c r="HZ105" s="5"/>
      <c r="IA105" s="5"/>
      <c r="IB105" s="5"/>
      <c r="IC105" s="5"/>
      <c r="ID105" s="5"/>
      <c r="IE105" s="5"/>
      <c r="IF105" s="5"/>
      <c r="IG105" s="5"/>
      <c r="IH105" s="5"/>
      <c r="II105" s="5"/>
      <c r="IJ105" s="5"/>
      <c r="IK105" s="5"/>
      <c r="IL105" s="5"/>
      <c r="IM105" s="5"/>
      <c r="IN105" s="5"/>
      <c r="IO105" s="5"/>
      <c r="IP105" s="5"/>
      <c r="IQ105" s="5"/>
      <c r="IR105" s="5"/>
      <c r="IS105" s="5"/>
      <c r="IT105" s="5"/>
      <c r="IU105" s="5"/>
      <c r="IV105" s="5"/>
    </row>
    <row r="106" s="12" customFormat="1" ht="30" customHeight="1" spans="1:256">
      <c r="A106" s="44">
        <v>101</v>
      </c>
      <c r="B106" s="52" t="s">
        <v>707</v>
      </c>
      <c r="C106" s="51">
        <v>1</v>
      </c>
      <c r="D106" s="106" t="s">
        <v>52</v>
      </c>
      <c r="E106" s="55" t="s">
        <v>671</v>
      </c>
      <c r="F106" s="51" t="s">
        <v>28</v>
      </c>
      <c r="G106" s="51">
        <v>0.1</v>
      </c>
      <c r="H106" s="52" t="s">
        <v>1116</v>
      </c>
      <c r="I106" s="51" t="s">
        <v>1063</v>
      </c>
      <c r="J106" s="84">
        <v>440</v>
      </c>
      <c r="K106" s="84">
        <v>1770</v>
      </c>
      <c r="L106" s="85">
        <v>480</v>
      </c>
      <c r="M106" s="85">
        <v>480</v>
      </c>
      <c r="N106" s="85"/>
      <c r="O106" s="85"/>
      <c r="P106" s="85"/>
      <c r="Q106" s="85"/>
      <c r="R106" s="85" t="s">
        <v>79</v>
      </c>
      <c r="S106" s="86"/>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c r="IC106" s="5"/>
      <c r="ID106" s="5"/>
      <c r="IE106" s="5"/>
      <c r="IF106" s="5"/>
      <c r="IG106" s="5"/>
      <c r="IH106" s="5"/>
      <c r="II106" s="5"/>
      <c r="IJ106" s="5"/>
      <c r="IK106" s="5"/>
      <c r="IL106" s="5"/>
      <c r="IM106" s="5"/>
      <c r="IN106" s="5"/>
      <c r="IO106" s="5"/>
      <c r="IP106" s="5"/>
      <c r="IQ106" s="5"/>
      <c r="IR106" s="5"/>
      <c r="IS106" s="5"/>
      <c r="IT106" s="5"/>
      <c r="IU106" s="5"/>
      <c r="IV106" s="5"/>
    </row>
    <row r="107" s="12" customFormat="1" ht="30" customHeight="1" spans="1:256">
      <c r="A107" s="44">
        <v>102</v>
      </c>
      <c r="B107" s="52" t="s">
        <v>710</v>
      </c>
      <c r="C107" s="51">
        <v>1</v>
      </c>
      <c r="D107" s="106" t="s">
        <v>31</v>
      </c>
      <c r="E107" s="55" t="s">
        <v>1117</v>
      </c>
      <c r="F107" s="51" t="s">
        <v>28</v>
      </c>
      <c r="G107" s="51">
        <v>0.04</v>
      </c>
      <c r="H107" s="52" t="s">
        <v>1118</v>
      </c>
      <c r="I107" s="51" t="s">
        <v>1063</v>
      </c>
      <c r="J107" s="84">
        <v>45</v>
      </c>
      <c r="K107" s="84">
        <v>186</v>
      </c>
      <c r="L107" s="85">
        <v>120</v>
      </c>
      <c r="M107" s="85">
        <v>120</v>
      </c>
      <c r="N107" s="85"/>
      <c r="O107" s="85"/>
      <c r="P107" s="85"/>
      <c r="Q107" s="85"/>
      <c r="R107" s="85" t="s">
        <v>79</v>
      </c>
      <c r="S107" s="86"/>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c r="HH107" s="5"/>
      <c r="HI107" s="5"/>
      <c r="HJ107" s="5"/>
      <c r="HK107" s="5"/>
      <c r="HL107" s="5"/>
      <c r="HM107" s="5"/>
      <c r="HN107" s="5"/>
      <c r="HO107" s="5"/>
      <c r="HP107" s="5"/>
      <c r="HQ107" s="5"/>
      <c r="HR107" s="5"/>
      <c r="HS107" s="5"/>
      <c r="HT107" s="5"/>
      <c r="HU107" s="5"/>
      <c r="HV107" s="5"/>
      <c r="HW107" s="5"/>
      <c r="HX107" s="5"/>
      <c r="HY107" s="5"/>
      <c r="HZ107" s="5"/>
      <c r="IA107" s="5"/>
      <c r="IB107" s="5"/>
      <c r="IC107" s="5"/>
      <c r="ID107" s="5"/>
      <c r="IE107" s="5"/>
      <c r="IF107" s="5"/>
      <c r="IG107" s="5"/>
      <c r="IH107" s="5"/>
      <c r="II107" s="5"/>
      <c r="IJ107" s="5"/>
      <c r="IK107" s="5"/>
      <c r="IL107" s="5"/>
      <c r="IM107" s="5"/>
      <c r="IN107" s="5"/>
      <c r="IO107" s="5"/>
      <c r="IP107" s="5"/>
      <c r="IQ107" s="5"/>
      <c r="IR107" s="5"/>
      <c r="IS107" s="5"/>
      <c r="IT107" s="5"/>
      <c r="IU107" s="5"/>
      <c r="IV107" s="5"/>
    </row>
    <row r="108" s="12" customFormat="1" ht="30" customHeight="1" spans="1:256">
      <c r="A108" s="44">
        <v>103</v>
      </c>
      <c r="B108" s="52" t="s">
        <v>724</v>
      </c>
      <c r="C108" s="51">
        <v>1</v>
      </c>
      <c r="D108" s="106" t="s">
        <v>41</v>
      </c>
      <c r="E108" s="55" t="s">
        <v>1119</v>
      </c>
      <c r="F108" s="51" t="s">
        <v>28</v>
      </c>
      <c r="G108" s="51">
        <v>0.05</v>
      </c>
      <c r="H108" s="52" t="s">
        <v>1120</v>
      </c>
      <c r="I108" s="51" t="s">
        <v>1063</v>
      </c>
      <c r="J108" s="84">
        <v>35</v>
      </c>
      <c r="K108" s="84">
        <v>87</v>
      </c>
      <c r="L108" s="85">
        <v>35</v>
      </c>
      <c r="M108" s="85">
        <v>35</v>
      </c>
      <c r="N108" s="85"/>
      <c r="O108" s="85"/>
      <c r="P108" s="85"/>
      <c r="Q108" s="85"/>
      <c r="R108" s="85" t="s">
        <v>79</v>
      </c>
      <c r="S108" s="86"/>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c r="HN108" s="5"/>
      <c r="HO108" s="5"/>
      <c r="HP108" s="5"/>
      <c r="HQ108" s="5"/>
      <c r="HR108" s="5"/>
      <c r="HS108" s="5"/>
      <c r="HT108" s="5"/>
      <c r="HU108" s="5"/>
      <c r="HV108" s="5"/>
      <c r="HW108" s="5"/>
      <c r="HX108" s="5"/>
      <c r="HY108" s="5"/>
      <c r="HZ108" s="5"/>
      <c r="IA108" s="5"/>
      <c r="IB108" s="5"/>
      <c r="IC108" s="5"/>
      <c r="ID108" s="5"/>
      <c r="IE108" s="5"/>
      <c r="IF108" s="5"/>
      <c r="IG108" s="5"/>
      <c r="IH108" s="5"/>
      <c r="II108" s="5"/>
      <c r="IJ108" s="5"/>
      <c r="IK108" s="5"/>
      <c r="IL108" s="5"/>
      <c r="IM108" s="5"/>
      <c r="IN108" s="5"/>
      <c r="IO108" s="5"/>
      <c r="IP108" s="5"/>
      <c r="IQ108" s="5"/>
      <c r="IR108" s="5"/>
      <c r="IS108" s="5"/>
      <c r="IT108" s="5"/>
      <c r="IU108" s="5"/>
      <c r="IV108" s="5"/>
    </row>
    <row r="109" s="12" customFormat="1" ht="30" customHeight="1" spans="1:256">
      <c r="A109" s="44">
        <v>104</v>
      </c>
      <c r="B109" s="52" t="s">
        <v>729</v>
      </c>
      <c r="C109" s="51">
        <v>1</v>
      </c>
      <c r="D109" s="106" t="s">
        <v>52</v>
      </c>
      <c r="E109" s="55" t="s">
        <v>671</v>
      </c>
      <c r="F109" s="51" t="s">
        <v>28</v>
      </c>
      <c r="G109" s="51">
        <v>0.08</v>
      </c>
      <c r="H109" s="52" t="s">
        <v>1121</v>
      </c>
      <c r="I109" s="51" t="s">
        <v>1063</v>
      </c>
      <c r="J109" s="84">
        <v>140</v>
      </c>
      <c r="K109" s="84">
        <v>560</v>
      </c>
      <c r="L109" s="85">
        <v>30</v>
      </c>
      <c r="M109" s="85">
        <v>30</v>
      </c>
      <c r="N109" s="85"/>
      <c r="O109" s="85"/>
      <c r="P109" s="85"/>
      <c r="Q109" s="85"/>
      <c r="R109" s="85" t="s">
        <v>79</v>
      </c>
      <c r="S109" s="86"/>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c r="HJ109" s="5"/>
      <c r="HK109" s="5"/>
      <c r="HL109" s="5"/>
      <c r="HM109" s="5"/>
      <c r="HN109" s="5"/>
      <c r="HO109" s="5"/>
      <c r="HP109" s="5"/>
      <c r="HQ109" s="5"/>
      <c r="HR109" s="5"/>
      <c r="HS109" s="5"/>
      <c r="HT109" s="5"/>
      <c r="HU109" s="5"/>
      <c r="HV109" s="5"/>
      <c r="HW109" s="5"/>
      <c r="HX109" s="5"/>
      <c r="HY109" s="5"/>
      <c r="HZ109" s="5"/>
      <c r="IA109" s="5"/>
      <c r="IB109" s="5"/>
      <c r="IC109" s="5"/>
      <c r="ID109" s="5"/>
      <c r="IE109" s="5"/>
      <c r="IF109" s="5"/>
      <c r="IG109" s="5"/>
      <c r="IH109" s="5"/>
      <c r="II109" s="5"/>
      <c r="IJ109" s="5"/>
      <c r="IK109" s="5"/>
      <c r="IL109" s="5"/>
      <c r="IM109" s="5"/>
      <c r="IN109" s="5"/>
      <c r="IO109" s="5"/>
      <c r="IP109" s="5"/>
      <c r="IQ109" s="5"/>
      <c r="IR109" s="5"/>
      <c r="IS109" s="5"/>
      <c r="IT109" s="5"/>
      <c r="IU109" s="5"/>
      <c r="IV109" s="5"/>
    </row>
    <row r="110" s="12" customFormat="1" ht="30" customHeight="1" spans="1:256">
      <c r="A110" s="44">
        <v>105</v>
      </c>
      <c r="B110" s="52" t="s">
        <v>733</v>
      </c>
      <c r="C110" s="51">
        <v>1</v>
      </c>
      <c r="D110" s="106" t="s">
        <v>127</v>
      </c>
      <c r="E110" s="55" t="s">
        <v>734</v>
      </c>
      <c r="F110" s="51" t="s">
        <v>28</v>
      </c>
      <c r="G110" s="51">
        <v>0.1</v>
      </c>
      <c r="H110" s="52" t="s">
        <v>1122</v>
      </c>
      <c r="I110" s="51" t="s">
        <v>1063</v>
      </c>
      <c r="J110" s="98">
        <v>1000</v>
      </c>
      <c r="K110" s="98">
        <v>5000</v>
      </c>
      <c r="L110" s="85">
        <v>200</v>
      </c>
      <c r="M110" s="85">
        <v>200</v>
      </c>
      <c r="N110" s="85"/>
      <c r="O110" s="85"/>
      <c r="P110" s="85"/>
      <c r="Q110" s="85"/>
      <c r="R110" s="85" t="s">
        <v>79</v>
      </c>
      <c r="S110" s="86"/>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c r="HH110" s="5"/>
      <c r="HI110" s="5"/>
      <c r="HJ110" s="5"/>
      <c r="HK110" s="5"/>
      <c r="HL110" s="5"/>
      <c r="HM110" s="5"/>
      <c r="HN110" s="5"/>
      <c r="HO110" s="5"/>
      <c r="HP110" s="5"/>
      <c r="HQ110" s="5"/>
      <c r="HR110" s="5"/>
      <c r="HS110" s="5"/>
      <c r="HT110" s="5"/>
      <c r="HU110" s="5"/>
      <c r="HV110" s="5"/>
      <c r="HW110" s="5"/>
      <c r="HX110" s="5"/>
      <c r="HY110" s="5"/>
      <c r="HZ110" s="5"/>
      <c r="IA110" s="5"/>
      <c r="IB110" s="5"/>
      <c r="IC110" s="5"/>
      <c r="ID110" s="5"/>
      <c r="IE110" s="5"/>
      <c r="IF110" s="5"/>
      <c r="IG110" s="5"/>
      <c r="IH110" s="5"/>
      <c r="II110" s="5"/>
      <c r="IJ110" s="5"/>
      <c r="IK110" s="5"/>
      <c r="IL110" s="5"/>
      <c r="IM110" s="5"/>
      <c r="IN110" s="5"/>
      <c r="IO110" s="5"/>
      <c r="IP110" s="5"/>
      <c r="IQ110" s="5"/>
      <c r="IR110" s="5"/>
      <c r="IS110" s="5"/>
      <c r="IT110" s="5"/>
      <c r="IU110" s="5"/>
      <c r="IV110" s="5"/>
    </row>
    <row r="111" s="5" customFormat="1" ht="30" customHeight="1" spans="1:19">
      <c r="A111" s="44">
        <v>106</v>
      </c>
      <c r="B111" s="52" t="s">
        <v>1123</v>
      </c>
      <c r="C111" s="51">
        <v>1</v>
      </c>
      <c r="D111" s="106" t="s">
        <v>159</v>
      </c>
      <c r="E111" s="55" t="s">
        <v>873</v>
      </c>
      <c r="F111" s="51" t="s">
        <v>28</v>
      </c>
      <c r="G111" s="51">
        <v>0.2</v>
      </c>
      <c r="H111" s="52" t="s">
        <v>1124</v>
      </c>
      <c r="I111" s="51" t="s">
        <v>1063</v>
      </c>
      <c r="J111" s="84">
        <v>856</v>
      </c>
      <c r="K111" s="84">
        <v>3560</v>
      </c>
      <c r="L111" s="85">
        <v>500</v>
      </c>
      <c r="M111" s="85">
        <v>500</v>
      </c>
      <c r="N111" s="85"/>
      <c r="O111" s="85"/>
      <c r="P111" s="85"/>
      <c r="Q111" s="85"/>
      <c r="R111" s="85" t="s">
        <v>35</v>
      </c>
      <c r="S111" s="52"/>
    </row>
    <row r="112" s="13" customFormat="1" ht="27" customHeight="1" spans="1:256">
      <c r="A112" s="44">
        <v>107</v>
      </c>
      <c r="B112" s="48" t="s">
        <v>1125</v>
      </c>
      <c r="C112" s="49">
        <v>1</v>
      </c>
      <c r="D112" s="48" t="s">
        <v>31</v>
      </c>
      <c r="E112" s="55" t="s">
        <v>1126</v>
      </c>
      <c r="F112" s="51" t="s">
        <v>28</v>
      </c>
      <c r="G112" s="49">
        <v>0.2</v>
      </c>
      <c r="H112" s="48" t="s">
        <v>1127</v>
      </c>
      <c r="I112" s="49" t="s">
        <v>1063</v>
      </c>
      <c r="J112" s="49">
        <v>521</v>
      </c>
      <c r="K112" s="49">
        <v>2213</v>
      </c>
      <c r="L112" s="83">
        <v>103.2</v>
      </c>
      <c r="M112" s="83">
        <v>103.2</v>
      </c>
      <c r="N112" s="83"/>
      <c r="O112" s="83"/>
      <c r="P112" s="83"/>
      <c r="Q112" s="83"/>
      <c r="R112" s="83"/>
      <c r="S112" s="49"/>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row>
    <row r="113" s="14" customFormat="1" ht="30" customHeight="1" spans="1:256">
      <c r="A113" s="44">
        <v>108</v>
      </c>
      <c r="B113" s="50" t="s">
        <v>702</v>
      </c>
      <c r="C113" s="51">
        <v>1</v>
      </c>
      <c r="D113" s="53" t="s">
        <v>41</v>
      </c>
      <c r="E113" s="52" t="s">
        <v>1254</v>
      </c>
      <c r="F113" s="51" t="s">
        <v>28</v>
      </c>
      <c r="G113" s="51">
        <v>0.1</v>
      </c>
      <c r="H113" s="50" t="s">
        <v>1255</v>
      </c>
      <c r="I113" s="51" t="s">
        <v>1253</v>
      </c>
      <c r="J113" s="84">
        <v>35</v>
      </c>
      <c r="K113" s="84">
        <v>87</v>
      </c>
      <c r="L113" s="85">
        <v>450</v>
      </c>
      <c r="M113" s="85"/>
      <c r="N113" s="85"/>
      <c r="O113" s="85">
        <v>450</v>
      </c>
      <c r="P113" s="85"/>
      <c r="Q113" s="85"/>
      <c r="R113" s="85" t="s">
        <v>79</v>
      </c>
      <c r="S113" s="51"/>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row>
    <row r="114" s="14" customFormat="1" ht="30" customHeight="1" spans="1:256">
      <c r="A114" s="44">
        <v>109</v>
      </c>
      <c r="B114" s="50" t="s">
        <v>1106</v>
      </c>
      <c r="C114" s="51">
        <v>1</v>
      </c>
      <c r="D114" s="53" t="s">
        <v>203</v>
      </c>
      <c r="E114" s="52" t="s">
        <v>1256</v>
      </c>
      <c r="F114" s="51" t="s">
        <v>28</v>
      </c>
      <c r="G114" s="51">
        <v>0.45</v>
      </c>
      <c r="H114" s="50" t="s">
        <v>1257</v>
      </c>
      <c r="I114" s="51" t="s">
        <v>1253</v>
      </c>
      <c r="J114" s="84">
        <v>156</v>
      </c>
      <c r="K114" s="84">
        <v>412</v>
      </c>
      <c r="L114" s="85">
        <v>500</v>
      </c>
      <c r="M114" s="85"/>
      <c r="N114" s="85"/>
      <c r="O114" s="85">
        <v>500</v>
      </c>
      <c r="P114" s="85"/>
      <c r="Q114" s="85"/>
      <c r="R114" s="85" t="s">
        <v>79</v>
      </c>
      <c r="S114" s="51"/>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row>
    <row r="115" s="14" customFormat="1" ht="30" customHeight="1" spans="1:256">
      <c r="A115" s="44">
        <v>110</v>
      </c>
      <c r="B115" s="50" t="s">
        <v>707</v>
      </c>
      <c r="C115" s="51">
        <v>1</v>
      </c>
      <c r="D115" s="53" t="s">
        <v>52</v>
      </c>
      <c r="E115" s="52" t="s">
        <v>53</v>
      </c>
      <c r="F115" s="51" t="s">
        <v>28</v>
      </c>
      <c r="G115" s="51">
        <v>0.09</v>
      </c>
      <c r="H115" s="50" t="s">
        <v>1258</v>
      </c>
      <c r="I115" s="51" t="s">
        <v>1253</v>
      </c>
      <c r="J115" s="84">
        <v>370</v>
      </c>
      <c r="K115" s="84">
        <v>1345</v>
      </c>
      <c r="L115" s="85">
        <v>540</v>
      </c>
      <c r="M115" s="85"/>
      <c r="N115" s="85"/>
      <c r="O115" s="85">
        <v>540</v>
      </c>
      <c r="P115" s="85"/>
      <c r="Q115" s="85"/>
      <c r="R115" s="85" t="s">
        <v>79</v>
      </c>
      <c r="S115" s="51"/>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row>
    <row r="116" s="14" customFormat="1" ht="30" customHeight="1" spans="1:256">
      <c r="A116" s="44">
        <v>111</v>
      </c>
      <c r="B116" s="50" t="s">
        <v>710</v>
      </c>
      <c r="C116" s="51">
        <v>1</v>
      </c>
      <c r="D116" s="53" t="s">
        <v>31</v>
      </c>
      <c r="E116" s="52" t="s">
        <v>1259</v>
      </c>
      <c r="F116" s="51" t="s">
        <v>28</v>
      </c>
      <c r="G116" s="51">
        <v>0.3</v>
      </c>
      <c r="H116" s="50" t="s">
        <v>1260</v>
      </c>
      <c r="I116" s="51" t="s">
        <v>1253</v>
      </c>
      <c r="J116" s="84">
        <v>45</v>
      </c>
      <c r="K116" s="84">
        <v>196</v>
      </c>
      <c r="L116" s="85">
        <v>480</v>
      </c>
      <c r="M116" s="85"/>
      <c r="N116" s="85"/>
      <c r="O116" s="85">
        <v>480</v>
      </c>
      <c r="P116" s="85"/>
      <c r="Q116" s="85"/>
      <c r="R116" s="85" t="s">
        <v>79</v>
      </c>
      <c r="S116" s="51"/>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row>
    <row r="117" s="14" customFormat="1" ht="30" customHeight="1" spans="1:256">
      <c r="A117" s="44">
        <v>112</v>
      </c>
      <c r="B117" s="50" t="s">
        <v>1109</v>
      </c>
      <c r="C117" s="51">
        <v>1</v>
      </c>
      <c r="D117" s="53" t="s">
        <v>135</v>
      </c>
      <c r="E117" s="52" t="s">
        <v>1261</v>
      </c>
      <c r="F117" s="51" t="s">
        <v>28</v>
      </c>
      <c r="G117" s="51">
        <v>0.2</v>
      </c>
      <c r="H117" s="50" t="s">
        <v>1262</v>
      </c>
      <c r="I117" s="51" t="s">
        <v>1253</v>
      </c>
      <c r="J117" s="84">
        <v>87</v>
      </c>
      <c r="K117" s="84">
        <v>270</v>
      </c>
      <c r="L117" s="85">
        <v>600</v>
      </c>
      <c r="M117" s="85"/>
      <c r="N117" s="85"/>
      <c r="O117" s="85">
        <v>600</v>
      </c>
      <c r="P117" s="85"/>
      <c r="Q117" s="85"/>
      <c r="R117" s="85" t="s">
        <v>79</v>
      </c>
      <c r="S117" s="51"/>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row>
    <row r="118" s="14" customFormat="1" ht="30" customHeight="1" spans="1:256">
      <c r="A118" s="44">
        <v>113</v>
      </c>
      <c r="B118" s="50" t="s">
        <v>718</v>
      </c>
      <c r="C118" s="51">
        <v>1</v>
      </c>
      <c r="D118" s="53" t="s">
        <v>127</v>
      </c>
      <c r="E118" s="52" t="s">
        <v>1263</v>
      </c>
      <c r="F118" s="51" t="s">
        <v>28</v>
      </c>
      <c r="G118" s="51">
        <v>0.6</v>
      </c>
      <c r="H118" s="50" t="s">
        <v>1264</v>
      </c>
      <c r="I118" s="51" t="s">
        <v>1253</v>
      </c>
      <c r="J118" s="98">
        <v>200</v>
      </c>
      <c r="K118" s="98">
        <v>800</v>
      </c>
      <c r="L118" s="85">
        <v>500</v>
      </c>
      <c r="M118" s="85"/>
      <c r="N118" s="85"/>
      <c r="O118" s="85">
        <v>500</v>
      </c>
      <c r="P118" s="85"/>
      <c r="Q118" s="85"/>
      <c r="R118" s="85" t="s">
        <v>79</v>
      </c>
      <c r="S118" s="51"/>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row>
    <row r="119" s="14" customFormat="1" ht="30" customHeight="1" spans="1:256">
      <c r="A119" s="44">
        <v>114</v>
      </c>
      <c r="B119" s="50" t="s">
        <v>729</v>
      </c>
      <c r="C119" s="51">
        <v>1</v>
      </c>
      <c r="D119" s="53" t="s">
        <v>52</v>
      </c>
      <c r="E119" s="52" t="s">
        <v>523</v>
      </c>
      <c r="F119" s="51" t="s">
        <v>28</v>
      </c>
      <c r="G119" s="51">
        <v>0.1</v>
      </c>
      <c r="H119" s="50" t="s">
        <v>1265</v>
      </c>
      <c r="I119" s="51" t="s">
        <v>1253</v>
      </c>
      <c r="J119" s="84">
        <v>300</v>
      </c>
      <c r="K119" s="84">
        <v>1000</v>
      </c>
      <c r="L119" s="85">
        <v>70</v>
      </c>
      <c r="M119" s="85"/>
      <c r="N119" s="85"/>
      <c r="O119" s="85">
        <v>70</v>
      </c>
      <c r="P119" s="85"/>
      <c r="Q119" s="85"/>
      <c r="R119" s="85" t="s">
        <v>79</v>
      </c>
      <c r="S119" s="51"/>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row>
    <row r="120" s="14" customFormat="1" ht="30" customHeight="1" spans="1:256">
      <c r="A120" s="44">
        <v>115</v>
      </c>
      <c r="B120" s="50" t="s">
        <v>724</v>
      </c>
      <c r="C120" s="51">
        <v>1</v>
      </c>
      <c r="D120" s="53" t="s">
        <v>41</v>
      </c>
      <c r="E120" s="52" t="s">
        <v>1266</v>
      </c>
      <c r="F120" s="51" t="s">
        <v>28</v>
      </c>
      <c r="G120" s="51">
        <v>0.04</v>
      </c>
      <c r="H120" s="50" t="s">
        <v>1267</v>
      </c>
      <c r="I120" s="51" t="s">
        <v>1253</v>
      </c>
      <c r="J120" s="84">
        <v>15</v>
      </c>
      <c r="K120" s="84">
        <v>62</v>
      </c>
      <c r="L120" s="85">
        <v>30</v>
      </c>
      <c r="M120" s="85"/>
      <c r="N120" s="85"/>
      <c r="O120" s="85">
        <v>30</v>
      </c>
      <c r="P120" s="85"/>
      <c r="Q120" s="85"/>
      <c r="R120" s="85" t="s">
        <v>79</v>
      </c>
      <c r="S120" s="51"/>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row>
    <row r="121" s="14" customFormat="1" ht="30" customHeight="1" spans="1:256">
      <c r="A121" s="44">
        <v>116</v>
      </c>
      <c r="B121" s="50" t="s">
        <v>1268</v>
      </c>
      <c r="C121" s="51">
        <v>1</v>
      </c>
      <c r="D121" s="53" t="s">
        <v>123</v>
      </c>
      <c r="E121" s="52" t="s">
        <v>790</v>
      </c>
      <c r="F121" s="51" t="s">
        <v>28</v>
      </c>
      <c r="G121" s="51">
        <v>0.05</v>
      </c>
      <c r="H121" s="50" t="s">
        <v>1269</v>
      </c>
      <c r="I121" s="51" t="s">
        <v>1253</v>
      </c>
      <c r="J121" s="84">
        <v>32</v>
      </c>
      <c r="K121" s="84">
        <v>122</v>
      </c>
      <c r="L121" s="85">
        <v>240</v>
      </c>
      <c r="M121" s="85"/>
      <c r="N121" s="85"/>
      <c r="O121" s="85">
        <v>240</v>
      </c>
      <c r="P121" s="85"/>
      <c r="Q121" s="85"/>
      <c r="R121" s="85" t="s">
        <v>79</v>
      </c>
      <c r="S121" s="51"/>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row>
    <row r="122" s="14" customFormat="1" ht="30" customHeight="1" spans="1:256">
      <c r="A122" s="44">
        <v>117</v>
      </c>
      <c r="B122" s="50" t="s">
        <v>1268</v>
      </c>
      <c r="C122" s="51">
        <v>1</v>
      </c>
      <c r="D122" s="53" t="s">
        <v>123</v>
      </c>
      <c r="E122" s="52" t="s">
        <v>1270</v>
      </c>
      <c r="F122" s="51" t="s">
        <v>28</v>
      </c>
      <c r="G122" s="51">
        <v>0.01</v>
      </c>
      <c r="H122" s="50" t="s">
        <v>1271</v>
      </c>
      <c r="I122" s="51" t="s">
        <v>1253</v>
      </c>
      <c r="J122" s="84">
        <v>38</v>
      </c>
      <c r="K122" s="84">
        <v>146</v>
      </c>
      <c r="L122" s="85">
        <v>60</v>
      </c>
      <c r="M122" s="85"/>
      <c r="N122" s="85"/>
      <c r="O122" s="85">
        <v>60</v>
      </c>
      <c r="P122" s="85"/>
      <c r="Q122" s="85"/>
      <c r="R122" s="85" t="s">
        <v>79</v>
      </c>
      <c r="S122" s="51"/>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row>
    <row r="123" s="14" customFormat="1" ht="30" customHeight="1" spans="1:256">
      <c r="A123" s="44">
        <v>118</v>
      </c>
      <c r="B123" s="50" t="s">
        <v>733</v>
      </c>
      <c r="C123" s="51">
        <v>1</v>
      </c>
      <c r="D123" s="53" t="s">
        <v>127</v>
      </c>
      <c r="E123" s="52" t="s">
        <v>734</v>
      </c>
      <c r="F123" s="51" t="s">
        <v>28</v>
      </c>
      <c r="G123" s="51">
        <v>0.02</v>
      </c>
      <c r="H123" s="50" t="s">
        <v>1272</v>
      </c>
      <c r="I123" s="51" t="s">
        <v>1253</v>
      </c>
      <c r="J123" s="98">
        <v>1000</v>
      </c>
      <c r="K123" s="98">
        <v>5000</v>
      </c>
      <c r="L123" s="85">
        <v>200</v>
      </c>
      <c r="M123" s="85"/>
      <c r="N123" s="85"/>
      <c r="O123" s="85">
        <v>200</v>
      </c>
      <c r="P123" s="85"/>
      <c r="Q123" s="85"/>
      <c r="R123" s="85" t="s">
        <v>79</v>
      </c>
      <c r="S123" s="51"/>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row>
    <row r="124" s="3" customFormat="1" ht="30" customHeight="1" spans="1:19">
      <c r="A124" s="44">
        <v>119</v>
      </c>
      <c r="B124" s="50" t="s">
        <v>1123</v>
      </c>
      <c r="C124" s="51">
        <v>1</v>
      </c>
      <c r="D124" s="53" t="s">
        <v>159</v>
      </c>
      <c r="E124" s="52" t="s">
        <v>873</v>
      </c>
      <c r="F124" s="51" t="s">
        <v>28</v>
      </c>
      <c r="G124" s="51">
        <v>0.6</v>
      </c>
      <c r="H124" s="50" t="s">
        <v>1273</v>
      </c>
      <c r="I124" s="51" t="s">
        <v>1253</v>
      </c>
      <c r="J124" s="84">
        <v>962</v>
      </c>
      <c r="K124" s="84">
        <v>3690</v>
      </c>
      <c r="L124" s="85">
        <v>100</v>
      </c>
      <c r="M124" s="85">
        <v>100</v>
      </c>
      <c r="N124" s="85"/>
      <c r="O124" s="85"/>
      <c r="P124" s="85"/>
      <c r="Q124" s="85"/>
      <c r="R124" s="85" t="s">
        <v>35</v>
      </c>
      <c r="S124" s="51"/>
    </row>
    <row r="125" s="15" customFormat="1" ht="30" customHeight="1" spans="1:256">
      <c r="A125" s="44">
        <v>120</v>
      </c>
      <c r="B125" s="48" t="s">
        <v>1125</v>
      </c>
      <c r="C125" s="49">
        <v>1</v>
      </c>
      <c r="D125" s="48" t="s">
        <v>31</v>
      </c>
      <c r="E125" s="55" t="s">
        <v>1274</v>
      </c>
      <c r="F125" s="51" t="s">
        <v>28</v>
      </c>
      <c r="G125" s="49">
        <v>0.4</v>
      </c>
      <c r="H125" s="48" t="s">
        <v>1275</v>
      </c>
      <c r="I125" s="49" t="s">
        <v>1253</v>
      </c>
      <c r="J125" s="49">
        <v>430</v>
      </c>
      <c r="K125" s="49">
        <v>1875</v>
      </c>
      <c r="L125" s="83">
        <v>92</v>
      </c>
      <c r="M125" s="83">
        <v>92</v>
      </c>
      <c r="N125" s="108"/>
      <c r="O125" s="108"/>
      <c r="P125" s="108"/>
      <c r="Q125" s="108"/>
      <c r="R125" s="85" t="s">
        <v>35</v>
      </c>
      <c r="S125" s="111"/>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c r="AO125" s="112"/>
      <c r="AP125" s="112"/>
      <c r="AQ125" s="112"/>
      <c r="AR125" s="112"/>
      <c r="AS125" s="112"/>
      <c r="AT125" s="112"/>
      <c r="AU125" s="112"/>
      <c r="AV125" s="112"/>
      <c r="AW125" s="112"/>
      <c r="AX125" s="112"/>
      <c r="AY125" s="112"/>
      <c r="AZ125" s="112"/>
      <c r="BA125" s="112"/>
      <c r="BB125" s="112"/>
      <c r="BC125" s="112"/>
      <c r="BD125" s="112"/>
      <c r="BE125" s="112"/>
      <c r="BF125" s="112"/>
      <c r="BG125" s="112"/>
      <c r="BH125" s="112"/>
      <c r="BI125" s="112"/>
      <c r="BJ125" s="112"/>
      <c r="BK125" s="112"/>
      <c r="BL125" s="112"/>
      <c r="BM125" s="112"/>
      <c r="BN125" s="112"/>
      <c r="BO125" s="112"/>
      <c r="BP125" s="112"/>
      <c r="BQ125" s="112"/>
      <c r="BR125" s="112"/>
      <c r="BS125" s="112"/>
      <c r="BT125" s="112"/>
      <c r="BU125" s="112"/>
      <c r="BV125" s="112"/>
      <c r="BW125" s="112"/>
      <c r="BX125" s="112"/>
      <c r="BY125" s="112"/>
      <c r="BZ125" s="112"/>
      <c r="CA125" s="112"/>
      <c r="CB125" s="112"/>
      <c r="CC125" s="112"/>
      <c r="CD125" s="112"/>
      <c r="CE125" s="112"/>
      <c r="CF125" s="112"/>
      <c r="CG125" s="112"/>
      <c r="CH125" s="112"/>
      <c r="CI125" s="112"/>
      <c r="CJ125" s="112"/>
      <c r="CK125" s="112"/>
      <c r="CL125" s="112"/>
      <c r="CM125" s="112"/>
      <c r="CN125" s="112"/>
      <c r="CO125" s="112"/>
      <c r="CP125" s="112"/>
      <c r="CQ125" s="112"/>
      <c r="CR125" s="112"/>
      <c r="CS125" s="112"/>
      <c r="CT125" s="112"/>
      <c r="CU125" s="112"/>
      <c r="CV125" s="112"/>
      <c r="CW125" s="112"/>
      <c r="CX125" s="112"/>
      <c r="CY125" s="112"/>
      <c r="CZ125" s="112"/>
      <c r="DA125" s="112"/>
      <c r="DB125" s="112"/>
      <c r="DC125" s="112"/>
      <c r="DD125" s="112"/>
      <c r="DE125" s="112"/>
      <c r="DF125" s="112"/>
      <c r="DG125" s="112"/>
      <c r="DH125" s="112"/>
      <c r="DI125" s="112"/>
      <c r="DJ125" s="112"/>
      <c r="DK125" s="112"/>
      <c r="DL125" s="112"/>
      <c r="DM125" s="112"/>
      <c r="DN125" s="112"/>
      <c r="DO125" s="112"/>
      <c r="DP125" s="112"/>
      <c r="DQ125" s="112"/>
      <c r="DR125" s="112"/>
      <c r="DS125" s="112"/>
      <c r="DT125" s="112"/>
      <c r="DU125" s="112"/>
      <c r="DV125" s="112"/>
      <c r="DW125" s="112"/>
      <c r="DX125" s="112"/>
      <c r="DY125" s="112"/>
      <c r="DZ125" s="112"/>
      <c r="EA125" s="112"/>
      <c r="EB125" s="112"/>
      <c r="EC125" s="112"/>
      <c r="ED125" s="112"/>
      <c r="EE125" s="112"/>
      <c r="EF125" s="112"/>
      <c r="EG125" s="112"/>
      <c r="EH125" s="112"/>
      <c r="EI125" s="112"/>
      <c r="EJ125" s="112"/>
      <c r="EK125" s="112"/>
      <c r="EL125" s="112"/>
      <c r="EM125" s="112"/>
      <c r="EN125" s="112"/>
      <c r="EO125" s="112"/>
      <c r="EP125" s="112"/>
      <c r="EQ125" s="112"/>
      <c r="ER125" s="112"/>
      <c r="ES125" s="112"/>
      <c r="ET125" s="112"/>
      <c r="EU125" s="112"/>
      <c r="EV125" s="112"/>
      <c r="EW125" s="112"/>
      <c r="EX125" s="112"/>
      <c r="EY125" s="112"/>
      <c r="EZ125" s="112"/>
      <c r="FA125" s="112"/>
      <c r="FB125" s="112"/>
      <c r="FC125" s="112"/>
      <c r="FD125" s="112"/>
      <c r="FE125" s="112"/>
      <c r="FF125" s="112"/>
      <c r="FG125" s="112"/>
      <c r="FH125" s="112"/>
      <c r="FI125" s="112"/>
      <c r="FJ125" s="112"/>
      <c r="FK125" s="112"/>
      <c r="FL125" s="112"/>
      <c r="FM125" s="112"/>
      <c r="FN125" s="112"/>
      <c r="FO125" s="112"/>
      <c r="FP125" s="112"/>
      <c r="FQ125" s="112"/>
      <c r="FR125" s="112"/>
      <c r="FS125" s="112"/>
      <c r="FT125" s="112"/>
      <c r="FU125" s="112"/>
      <c r="FV125" s="112"/>
      <c r="FW125" s="112"/>
      <c r="FX125" s="112"/>
      <c r="FY125" s="112"/>
      <c r="FZ125" s="112"/>
      <c r="GA125" s="112"/>
      <c r="GB125" s="112"/>
      <c r="GC125" s="112"/>
      <c r="GD125" s="112"/>
      <c r="GE125" s="112"/>
      <c r="GF125" s="112"/>
      <c r="GG125" s="112"/>
      <c r="GH125" s="112"/>
      <c r="GI125" s="112"/>
      <c r="GJ125" s="112"/>
      <c r="GK125" s="112"/>
      <c r="GL125" s="112"/>
      <c r="GM125" s="112"/>
      <c r="GN125" s="112"/>
      <c r="GO125" s="112"/>
      <c r="GP125" s="112"/>
      <c r="GQ125" s="112"/>
      <c r="GR125" s="112"/>
      <c r="GS125" s="112"/>
      <c r="GT125" s="112"/>
      <c r="GU125" s="112"/>
      <c r="GV125" s="112"/>
      <c r="GW125" s="112"/>
      <c r="GX125" s="112"/>
      <c r="GY125" s="112"/>
      <c r="GZ125" s="112"/>
      <c r="HA125" s="112"/>
      <c r="HB125" s="112"/>
      <c r="HC125" s="112"/>
      <c r="HD125" s="112"/>
      <c r="HE125" s="112"/>
      <c r="HF125" s="112"/>
      <c r="HG125" s="112"/>
      <c r="HH125" s="112"/>
      <c r="HI125" s="112"/>
      <c r="HJ125" s="112"/>
      <c r="HK125" s="112"/>
      <c r="HL125" s="112"/>
      <c r="HM125" s="112"/>
      <c r="HN125" s="112"/>
      <c r="HO125" s="112"/>
      <c r="HP125" s="112"/>
      <c r="HQ125" s="112"/>
      <c r="HR125" s="112"/>
      <c r="HS125" s="112"/>
      <c r="HT125" s="112"/>
      <c r="HU125" s="112"/>
      <c r="HV125" s="112"/>
      <c r="HW125" s="112"/>
      <c r="HX125" s="112"/>
      <c r="HY125" s="112"/>
      <c r="HZ125" s="112"/>
      <c r="IA125" s="112"/>
      <c r="IB125" s="112"/>
      <c r="IC125" s="112"/>
      <c r="ID125" s="112"/>
      <c r="IE125" s="112"/>
      <c r="IF125" s="112"/>
      <c r="IG125" s="112"/>
      <c r="IH125" s="112"/>
      <c r="II125" s="112"/>
      <c r="IJ125" s="112"/>
      <c r="IK125" s="112"/>
      <c r="IL125" s="112"/>
      <c r="IM125" s="112"/>
      <c r="IN125" s="112"/>
      <c r="IO125" s="112"/>
      <c r="IP125" s="112"/>
      <c r="IQ125" s="112"/>
      <c r="IR125" s="112"/>
      <c r="IS125" s="112"/>
      <c r="IT125" s="112"/>
      <c r="IU125" s="112"/>
      <c r="IV125" s="112"/>
    </row>
    <row r="126" s="6" customFormat="1" ht="25" customHeight="1" spans="1:19">
      <c r="A126" s="44">
        <v>121</v>
      </c>
      <c r="B126" s="107" t="s">
        <v>1342</v>
      </c>
      <c r="C126" s="49">
        <v>1</v>
      </c>
      <c r="D126" s="48" t="s">
        <v>67</v>
      </c>
      <c r="E126" s="55" t="s">
        <v>632</v>
      </c>
      <c r="F126" s="49" t="s">
        <v>28</v>
      </c>
      <c r="G126" s="49">
        <v>0.05</v>
      </c>
      <c r="H126" s="48" t="s">
        <v>1343</v>
      </c>
      <c r="I126" s="49" t="s">
        <v>1341</v>
      </c>
      <c r="J126" s="109">
        <v>4000</v>
      </c>
      <c r="K126" s="109">
        <v>1850</v>
      </c>
      <c r="L126" s="83">
        <v>50</v>
      </c>
      <c r="M126" s="83"/>
      <c r="N126" s="83"/>
      <c r="O126" s="83">
        <v>50</v>
      </c>
      <c r="P126" s="83"/>
      <c r="Q126" s="83"/>
      <c r="R126" s="83" t="s">
        <v>59</v>
      </c>
      <c r="S126" s="49"/>
    </row>
    <row r="127" s="6" customFormat="1" ht="25" customHeight="1" spans="1:19">
      <c r="A127" s="44">
        <v>122</v>
      </c>
      <c r="B127" s="107" t="s">
        <v>1344</v>
      </c>
      <c r="C127" s="49">
        <v>1</v>
      </c>
      <c r="D127" s="48" t="s">
        <v>67</v>
      </c>
      <c r="E127" s="55" t="s">
        <v>632</v>
      </c>
      <c r="F127" s="49" t="s">
        <v>28</v>
      </c>
      <c r="G127" s="49">
        <v>0.1</v>
      </c>
      <c r="H127" s="48" t="s">
        <v>1345</v>
      </c>
      <c r="I127" s="49" t="s">
        <v>1341</v>
      </c>
      <c r="J127" s="109">
        <v>4000</v>
      </c>
      <c r="K127" s="109">
        <v>21000</v>
      </c>
      <c r="L127" s="110">
        <v>60</v>
      </c>
      <c r="M127" s="83"/>
      <c r="N127" s="83"/>
      <c r="O127" s="110">
        <v>60</v>
      </c>
      <c r="P127" s="83"/>
      <c r="Q127" s="83"/>
      <c r="R127" s="83" t="s">
        <v>59</v>
      </c>
      <c r="S127" s="49"/>
    </row>
    <row r="128" s="4" customFormat="1" ht="25" customHeight="1" spans="1:256">
      <c r="A128" s="44">
        <v>123</v>
      </c>
      <c r="B128" s="48" t="s">
        <v>702</v>
      </c>
      <c r="C128" s="49">
        <v>1</v>
      </c>
      <c r="D128" s="48" t="s">
        <v>41</v>
      </c>
      <c r="E128" s="55" t="s">
        <v>1346</v>
      </c>
      <c r="F128" s="49" t="s">
        <v>28</v>
      </c>
      <c r="G128" s="49">
        <v>0.05</v>
      </c>
      <c r="H128" s="48" t="s">
        <v>1347</v>
      </c>
      <c r="I128" s="49" t="s">
        <v>1341</v>
      </c>
      <c r="J128" s="92">
        <v>25</v>
      </c>
      <c r="K128" s="92">
        <v>87</v>
      </c>
      <c r="L128" s="83">
        <v>390</v>
      </c>
      <c r="M128" s="83"/>
      <c r="N128" s="83"/>
      <c r="O128" s="83">
        <v>390</v>
      </c>
      <c r="P128" s="83"/>
      <c r="Q128" s="83"/>
      <c r="R128" s="83" t="s">
        <v>79</v>
      </c>
      <c r="S128" s="49"/>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row>
    <row r="129" s="4" customFormat="1" ht="25" customHeight="1" spans="1:256">
      <c r="A129" s="44">
        <v>124</v>
      </c>
      <c r="B129" s="48" t="s">
        <v>704</v>
      </c>
      <c r="C129" s="49">
        <v>1</v>
      </c>
      <c r="D129" s="48" t="s">
        <v>123</v>
      </c>
      <c r="E129" s="55" t="s">
        <v>1348</v>
      </c>
      <c r="F129" s="49" t="s">
        <v>28</v>
      </c>
      <c r="G129" s="49">
        <v>0.06</v>
      </c>
      <c r="H129" s="48" t="s">
        <v>1349</v>
      </c>
      <c r="I129" s="49" t="s">
        <v>1341</v>
      </c>
      <c r="J129" s="92">
        <v>76</v>
      </c>
      <c r="K129" s="92">
        <v>291</v>
      </c>
      <c r="L129" s="83">
        <v>600</v>
      </c>
      <c r="M129" s="83"/>
      <c r="N129" s="83"/>
      <c r="O129" s="83">
        <v>600</v>
      </c>
      <c r="P129" s="83"/>
      <c r="Q129" s="83"/>
      <c r="R129" s="83" t="s">
        <v>79</v>
      </c>
      <c r="S129" s="49"/>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c r="HO129" s="6"/>
      <c r="HP129" s="6"/>
      <c r="HQ129" s="6"/>
      <c r="HR129" s="6"/>
      <c r="HS129" s="6"/>
      <c r="HT129" s="6"/>
      <c r="HU129" s="6"/>
      <c r="HV129" s="6"/>
      <c r="HW129" s="6"/>
      <c r="HX129" s="6"/>
      <c r="HY129" s="6"/>
      <c r="HZ129" s="6"/>
      <c r="IA129" s="6"/>
      <c r="IB129" s="6"/>
      <c r="IC129" s="6"/>
      <c r="ID129" s="6"/>
      <c r="IE129" s="6"/>
      <c r="IF129" s="6"/>
      <c r="IG129" s="6"/>
      <c r="IH129" s="6"/>
      <c r="II129" s="6"/>
      <c r="IJ129" s="6"/>
      <c r="IK129" s="6"/>
      <c r="IL129" s="6"/>
      <c r="IM129" s="6"/>
      <c r="IN129" s="6"/>
      <c r="IO129" s="6"/>
      <c r="IP129" s="6"/>
      <c r="IQ129" s="6"/>
      <c r="IR129" s="6"/>
      <c r="IS129" s="6"/>
      <c r="IT129" s="6"/>
      <c r="IU129" s="6"/>
      <c r="IV129" s="6"/>
    </row>
    <row r="130" s="4" customFormat="1" ht="25" customHeight="1" spans="1:256">
      <c r="A130" s="44">
        <v>125</v>
      </c>
      <c r="B130" s="48" t="s">
        <v>1106</v>
      </c>
      <c r="C130" s="49">
        <v>1</v>
      </c>
      <c r="D130" s="48" t="s">
        <v>203</v>
      </c>
      <c r="E130" s="55" t="s">
        <v>1350</v>
      </c>
      <c r="F130" s="49" t="s">
        <v>28</v>
      </c>
      <c r="G130" s="49">
        <v>0.13</v>
      </c>
      <c r="H130" s="48" t="s">
        <v>1351</v>
      </c>
      <c r="I130" s="49" t="s">
        <v>1341</v>
      </c>
      <c r="J130" s="92">
        <v>142</v>
      </c>
      <c r="K130" s="92">
        <v>468</v>
      </c>
      <c r="L130" s="83">
        <v>750</v>
      </c>
      <c r="M130" s="83"/>
      <c r="N130" s="83"/>
      <c r="O130" s="83">
        <v>750</v>
      </c>
      <c r="P130" s="83"/>
      <c r="Q130" s="83"/>
      <c r="R130" s="83" t="s">
        <v>79</v>
      </c>
      <c r="S130" s="49"/>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c r="HO130" s="6"/>
      <c r="HP130" s="6"/>
      <c r="HQ130" s="6"/>
      <c r="HR130" s="6"/>
      <c r="HS130" s="6"/>
      <c r="HT130" s="6"/>
      <c r="HU130" s="6"/>
      <c r="HV130" s="6"/>
      <c r="HW130" s="6"/>
      <c r="HX130" s="6"/>
      <c r="HY130" s="6"/>
      <c r="HZ130" s="6"/>
      <c r="IA130" s="6"/>
      <c r="IB130" s="6"/>
      <c r="IC130" s="6"/>
      <c r="ID130" s="6"/>
      <c r="IE130" s="6"/>
      <c r="IF130" s="6"/>
      <c r="IG130" s="6"/>
      <c r="IH130" s="6"/>
      <c r="II130" s="6"/>
      <c r="IJ130" s="6"/>
      <c r="IK130" s="6"/>
      <c r="IL130" s="6"/>
      <c r="IM130" s="6"/>
      <c r="IN130" s="6"/>
      <c r="IO130" s="6"/>
      <c r="IP130" s="6"/>
      <c r="IQ130" s="6"/>
      <c r="IR130" s="6"/>
      <c r="IS130" s="6"/>
      <c r="IT130" s="6"/>
      <c r="IU130" s="6"/>
      <c r="IV130" s="6"/>
    </row>
    <row r="131" s="4" customFormat="1" ht="42" customHeight="1" spans="1:256">
      <c r="A131" s="44">
        <v>126</v>
      </c>
      <c r="B131" s="48" t="s">
        <v>707</v>
      </c>
      <c r="C131" s="49">
        <v>1</v>
      </c>
      <c r="D131" s="48" t="s">
        <v>52</v>
      </c>
      <c r="E131" s="55" t="s">
        <v>671</v>
      </c>
      <c r="F131" s="49" t="s">
        <v>28</v>
      </c>
      <c r="G131" s="49">
        <v>0.09</v>
      </c>
      <c r="H131" s="48" t="s">
        <v>1352</v>
      </c>
      <c r="I131" s="49" t="s">
        <v>1341</v>
      </c>
      <c r="J131" s="92">
        <v>200</v>
      </c>
      <c r="K131" s="92">
        <v>800</v>
      </c>
      <c r="L131" s="83">
        <v>480</v>
      </c>
      <c r="M131" s="83"/>
      <c r="N131" s="83"/>
      <c r="O131" s="83">
        <v>480</v>
      </c>
      <c r="P131" s="83"/>
      <c r="Q131" s="83"/>
      <c r="R131" s="83" t="s">
        <v>79</v>
      </c>
      <c r="S131" s="49"/>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c r="HO131" s="6"/>
      <c r="HP131" s="6"/>
      <c r="HQ131" s="6"/>
      <c r="HR131" s="6"/>
      <c r="HS131" s="6"/>
      <c r="HT131" s="6"/>
      <c r="HU131" s="6"/>
      <c r="HV131" s="6"/>
      <c r="HW131" s="6"/>
      <c r="HX131" s="6"/>
      <c r="HY131" s="6"/>
      <c r="HZ131" s="6"/>
      <c r="IA131" s="6"/>
      <c r="IB131" s="6"/>
      <c r="IC131" s="6"/>
      <c r="ID131" s="6"/>
      <c r="IE131" s="6"/>
      <c r="IF131" s="6"/>
      <c r="IG131" s="6"/>
      <c r="IH131" s="6"/>
      <c r="II131" s="6"/>
      <c r="IJ131" s="6"/>
      <c r="IK131" s="6"/>
      <c r="IL131" s="6"/>
      <c r="IM131" s="6"/>
      <c r="IN131" s="6"/>
      <c r="IO131" s="6"/>
      <c r="IP131" s="6"/>
      <c r="IQ131" s="6"/>
      <c r="IR131" s="6"/>
      <c r="IS131" s="6"/>
      <c r="IT131" s="6"/>
      <c r="IU131" s="6"/>
      <c r="IV131" s="6"/>
    </row>
    <row r="132" s="4" customFormat="1" ht="25" customHeight="1" spans="1:256">
      <c r="A132" s="44">
        <v>127</v>
      </c>
      <c r="B132" s="48" t="s">
        <v>1109</v>
      </c>
      <c r="C132" s="49">
        <v>1</v>
      </c>
      <c r="D132" s="48" t="s">
        <v>135</v>
      </c>
      <c r="E132" s="55" t="s">
        <v>531</v>
      </c>
      <c r="F132" s="49" t="s">
        <v>28</v>
      </c>
      <c r="G132" s="49">
        <v>0.07</v>
      </c>
      <c r="H132" s="48" t="s">
        <v>1353</v>
      </c>
      <c r="I132" s="49" t="s">
        <v>1341</v>
      </c>
      <c r="J132" s="92">
        <v>75</v>
      </c>
      <c r="K132" s="83">
        <v>230</v>
      </c>
      <c r="L132" s="83">
        <v>250</v>
      </c>
      <c r="M132" s="83"/>
      <c r="N132" s="83"/>
      <c r="O132" s="83">
        <v>250</v>
      </c>
      <c r="P132" s="83"/>
      <c r="Q132" s="83"/>
      <c r="R132" s="83" t="s">
        <v>79</v>
      </c>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c r="HO132" s="6"/>
      <c r="HP132" s="6"/>
      <c r="HQ132" s="6"/>
      <c r="HR132" s="6"/>
      <c r="HS132" s="6"/>
      <c r="HT132" s="6"/>
      <c r="HU132" s="6"/>
      <c r="HV132" s="6"/>
      <c r="HW132" s="6"/>
      <c r="HX132" s="6"/>
      <c r="HY132" s="6"/>
      <c r="HZ132" s="6"/>
      <c r="IA132" s="6"/>
      <c r="IB132" s="6"/>
      <c r="IC132" s="6"/>
      <c r="ID132" s="6"/>
      <c r="IE132" s="6"/>
      <c r="IF132" s="6"/>
      <c r="IG132" s="6"/>
      <c r="IH132" s="6"/>
      <c r="II132" s="6"/>
      <c r="IJ132" s="6"/>
      <c r="IK132" s="6"/>
      <c r="IL132" s="6"/>
      <c r="IM132" s="6"/>
      <c r="IN132" s="6"/>
      <c r="IO132" s="6"/>
      <c r="IP132" s="6"/>
      <c r="IQ132" s="6"/>
      <c r="IR132" s="6"/>
      <c r="IS132" s="6"/>
      <c r="IT132" s="6"/>
      <c r="IU132" s="6"/>
      <c r="IV132" s="6"/>
    </row>
    <row r="133" s="4" customFormat="1" ht="25" customHeight="1" spans="1:256">
      <c r="A133" s="44">
        <v>128</v>
      </c>
      <c r="B133" s="48" t="s">
        <v>718</v>
      </c>
      <c r="C133" s="49">
        <v>1</v>
      </c>
      <c r="D133" s="48" t="s">
        <v>127</v>
      </c>
      <c r="E133" s="55" t="s">
        <v>734</v>
      </c>
      <c r="F133" s="49" t="s">
        <v>28</v>
      </c>
      <c r="G133" s="49">
        <v>0.12</v>
      </c>
      <c r="H133" s="48" t="s">
        <v>1354</v>
      </c>
      <c r="I133" s="49" t="s">
        <v>1341</v>
      </c>
      <c r="J133" s="116">
        <v>200</v>
      </c>
      <c r="K133" s="116">
        <v>1000</v>
      </c>
      <c r="L133" s="83">
        <v>1200</v>
      </c>
      <c r="M133" s="83"/>
      <c r="N133" s="83"/>
      <c r="O133" s="83">
        <v>1200</v>
      </c>
      <c r="P133" s="83"/>
      <c r="Q133" s="83"/>
      <c r="R133" s="83" t="s">
        <v>79</v>
      </c>
      <c r="S133" s="49"/>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c r="IE133" s="6"/>
      <c r="IF133" s="6"/>
      <c r="IG133" s="6"/>
      <c r="IH133" s="6"/>
      <c r="II133" s="6"/>
      <c r="IJ133" s="6"/>
      <c r="IK133" s="6"/>
      <c r="IL133" s="6"/>
      <c r="IM133" s="6"/>
      <c r="IN133" s="6"/>
      <c r="IO133" s="6"/>
      <c r="IP133" s="6"/>
      <c r="IQ133" s="6"/>
      <c r="IR133" s="6"/>
      <c r="IS133" s="6"/>
      <c r="IT133" s="6"/>
      <c r="IU133" s="6"/>
      <c r="IV133" s="6"/>
    </row>
    <row r="134" s="4" customFormat="1" ht="25" customHeight="1" spans="1:256">
      <c r="A134" s="44">
        <v>129</v>
      </c>
      <c r="B134" s="48" t="s">
        <v>724</v>
      </c>
      <c r="C134" s="49">
        <v>1</v>
      </c>
      <c r="D134" s="48" t="s">
        <v>41</v>
      </c>
      <c r="E134" s="55" t="s">
        <v>96</v>
      </c>
      <c r="F134" s="49" t="s">
        <v>28</v>
      </c>
      <c r="G134" s="49">
        <v>0.08</v>
      </c>
      <c r="H134" s="48" t="s">
        <v>1355</v>
      </c>
      <c r="I134" s="49" t="s">
        <v>1341</v>
      </c>
      <c r="J134" s="92">
        <v>23</v>
      </c>
      <c r="K134" s="92">
        <v>81</v>
      </c>
      <c r="L134" s="83">
        <v>35</v>
      </c>
      <c r="M134" s="83"/>
      <c r="N134" s="83"/>
      <c r="O134" s="83">
        <v>35</v>
      </c>
      <c r="P134" s="83"/>
      <c r="Q134" s="83"/>
      <c r="R134" s="83" t="s">
        <v>79</v>
      </c>
      <c r="S134" s="49"/>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c r="HO134" s="6"/>
      <c r="HP134" s="6"/>
      <c r="HQ134" s="6"/>
      <c r="HR134" s="6"/>
      <c r="HS134" s="6"/>
      <c r="HT134" s="6"/>
      <c r="HU134" s="6"/>
      <c r="HV134" s="6"/>
      <c r="HW134" s="6"/>
      <c r="HX134" s="6"/>
      <c r="HY134" s="6"/>
      <c r="HZ134" s="6"/>
      <c r="IA134" s="6"/>
      <c r="IB134" s="6"/>
      <c r="IC134" s="6"/>
      <c r="ID134" s="6"/>
      <c r="IE134" s="6"/>
      <c r="IF134" s="6"/>
      <c r="IG134" s="6"/>
      <c r="IH134" s="6"/>
      <c r="II134" s="6"/>
      <c r="IJ134" s="6"/>
      <c r="IK134" s="6"/>
      <c r="IL134" s="6"/>
      <c r="IM134" s="6"/>
      <c r="IN134" s="6"/>
      <c r="IO134" s="6"/>
      <c r="IP134" s="6"/>
      <c r="IQ134" s="6"/>
      <c r="IR134" s="6"/>
      <c r="IS134" s="6"/>
      <c r="IT134" s="6"/>
      <c r="IU134" s="6"/>
      <c r="IV134" s="6"/>
    </row>
    <row r="135" s="4" customFormat="1" ht="25" customHeight="1" spans="1:256">
      <c r="A135" s="44">
        <v>130</v>
      </c>
      <c r="B135" s="48" t="s">
        <v>729</v>
      </c>
      <c r="C135" s="49">
        <v>1</v>
      </c>
      <c r="D135" s="48" t="s">
        <v>52</v>
      </c>
      <c r="E135" s="55" t="s">
        <v>708</v>
      </c>
      <c r="F135" s="49" t="s">
        <v>28</v>
      </c>
      <c r="G135" s="49">
        <v>0.1</v>
      </c>
      <c r="H135" s="48" t="s">
        <v>1356</v>
      </c>
      <c r="I135" s="49" t="s">
        <v>1341</v>
      </c>
      <c r="J135" s="92">
        <v>150</v>
      </c>
      <c r="K135" s="92">
        <v>620</v>
      </c>
      <c r="L135" s="83">
        <v>100</v>
      </c>
      <c r="M135" s="83"/>
      <c r="N135" s="83"/>
      <c r="O135" s="83">
        <v>100</v>
      </c>
      <c r="P135" s="83"/>
      <c r="Q135" s="83"/>
      <c r="R135" s="83" t="s">
        <v>79</v>
      </c>
      <c r="S135" s="49"/>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c r="GI135" s="6"/>
      <c r="GJ135" s="6"/>
      <c r="GK135" s="6"/>
      <c r="GL135" s="6"/>
      <c r="GM135" s="6"/>
      <c r="GN135" s="6"/>
      <c r="GO135" s="6"/>
      <c r="GP135" s="6"/>
      <c r="GQ135" s="6"/>
      <c r="GR135" s="6"/>
      <c r="GS135" s="6"/>
      <c r="GT135" s="6"/>
      <c r="GU135" s="6"/>
      <c r="GV135" s="6"/>
      <c r="GW135" s="6"/>
      <c r="GX135" s="6"/>
      <c r="GY135" s="6"/>
      <c r="GZ135" s="6"/>
      <c r="HA135" s="6"/>
      <c r="HB135" s="6"/>
      <c r="HC135" s="6"/>
      <c r="HD135" s="6"/>
      <c r="HE135" s="6"/>
      <c r="HF135" s="6"/>
      <c r="HG135" s="6"/>
      <c r="HH135" s="6"/>
      <c r="HI135" s="6"/>
      <c r="HJ135" s="6"/>
      <c r="HK135" s="6"/>
      <c r="HL135" s="6"/>
      <c r="HM135" s="6"/>
      <c r="HN135" s="6"/>
      <c r="HO135" s="6"/>
      <c r="HP135" s="6"/>
      <c r="HQ135" s="6"/>
      <c r="HR135" s="6"/>
      <c r="HS135" s="6"/>
      <c r="HT135" s="6"/>
      <c r="HU135" s="6"/>
      <c r="HV135" s="6"/>
      <c r="HW135" s="6"/>
      <c r="HX135" s="6"/>
      <c r="HY135" s="6"/>
      <c r="HZ135" s="6"/>
      <c r="IA135" s="6"/>
      <c r="IB135" s="6"/>
      <c r="IC135" s="6"/>
      <c r="ID135" s="6"/>
      <c r="IE135" s="6"/>
      <c r="IF135" s="6"/>
      <c r="IG135" s="6"/>
      <c r="IH135" s="6"/>
      <c r="II135" s="6"/>
      <c r="IJ135" s="6"/>
      <c r="IK135" s="6"/>
      <c r="IL135" s="6"/>
      <c r="IM135" s="6"/>
      <c r="IN135" s="6"/>
      <c r="IO135" s="6"/>
      <c r="IP135" s="6"/>
      <c r="IQ135" s="6"/>
      <c r="IR135" s="6"/>
      <c r="IS135" s="6"/>
      <c r="IT135" s="6"/>
      <c r="IU135" s="6"/>
      <c r="IV135" s="6"/>
    </row>
    <row r="136" s="4" customFormat="1" ht="25" customHeight="1" spans="1:256">
      <c r="A136" s="44">
        <v>131</v>
      </c>
      <c r="B136" s="48" t="s">
        <v>733</v>
      </c>
      <c r="C136" s="49">
        <v>1</v>
      </c>
      <c r="D136" s="48" t="s">
        <v>127</v>
      </c>
      <c r="E136" s="55" t="s">
        <v>1357</v>
      </c>
      <c r="F136" s="49" t="s">
        <v>28</v>
      </c>
      <c r="G136" s="49">
        <v>0.22</v>
      </c>
      <c r="H136" s="48" t="s">
        <v>1358</v>
      </c>
      <c r="I136" s="49" t="s">
        <v>1341</v>
      </c>
      <c r="J136" s="116">
        <v>1000</v>
      </c>
      <c r="K136" s="116">
        <v>5000</v>
      </c>
      <c r="L136" s="83">
        <v>200</v>
      </c>
      <c r="M136" s="83"/>
      <c r="N136" s="83"/>
      <c r="O136" s="83">
        <v>200</v>
      </c>
      <c r="P136" s="83"/>
      <c r="Q136" s="83"/>
      <c r="R136" s="83" t="s">
        <v>79</v>
      </c>
      <c r="S136" s="49"/>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6"/>
      <c r="FT136" s="6"/>
      <c r="FU136" s="6"/>
      <c r="FV136" s="6"/>
      <c r="FW136" s="6"/>
      <c r="FX136" s="6"/>
      <c r="FY136" s="6"/>
      <c r="FZ136" s="6"/>
      <c r="GA136" s="6"/>
      <c r="GB136" s="6"/>
      <c r="GC136" s="6"/>
      <c r="GD136" s="6"/>
      <c r="GE136" s="6"/>
      <c r="GF136" s="6"/>
      <c r="GG136" s="6"/>
      <c r="GH136" s="6"/>
      <c r="GI136" s="6"/>
      <c r="GJ136" s="6"/>
      <c r="GK136" s="6"/>
      <c r="GL136" s="6"/>
      <c r="GM136" s="6"/>
      <c r="GN136" s="6"/>
      <c r="GO136" s="6"/>
      <c r="GP136" s="6"/>
      <c r="GQ136" s="6"/>
      <c r="GR136" s="6"/>
      <c r="GS136" s="6"/>
      <c r="GT136" s="6"/>
      <c r="GU136" s="6"/>
      <c r="GV136" s="6"/>
      <c r="GW136" s="6"/>
      <c r="GX136" s="6"/>
      <c r="GY136" s="6"/>
      <c r="GZ136" s="6"/>
      <c r="HA136" s="6"/>
      <c r="HB136" s="6"/>
      <c r="HC136" s="6"/>
      <c r="HD136" s="6"/>
      <c r="HE136" s="6"/>
      <c r="HF136" s="6"/>
      <c r="HG136" s="6"/>
      <c r="HH136" s="6"/>
      <c r="HI136" s="6"/>
      <c r="HJ136" s="6"/>
      <c r="HK136" s="6"/>
      <c r="HL136" s="6"/>
      <c r="HM136" s="6"/>
      <c r="HN136" s="6"/>
      <c r="HO136" s="6"/>
      <c r="HP136" s="6"/>
      <c r="HQ136" s="6"/>
      <c r="HR136" s="6"/>
      <c r="HS136" s="6"/>
      <c r="HT136" s="6"/>
      <c r="HU136" s="6"/>
      <c r="HV136" s="6"/>
      <c r="HW136" s="6"/>
      <c r="HX136" s="6"/>
      <c r="HY136" s="6"/>
      <c r="HZ136" s="6"/>
      <c r="IA136" s="6"/>
      <c r="IB136" s="6"/>
      <c r="IC136" s="6"/>
      <c r="ID136" s="6"/>
      <c r="IE136" s="6"/>
      <c r="IF136" s="6"/>
      <c r="IG136" s="6"/>
      <c r="IH136" s="6"/>
      <c r="II136" s="6"/>
      <c r="IJ136" s="6"/>
      <c r="IK136" s="6"/>
      <c r="IL136" s="6"/>
      <c r="IM136" s="6"/>
      <c r="IN136" s="6"/>
      <c r="IO136" s="6"/>
      <c r="IP136" s="6"/>
      <c r="IQ136" s="6"/>
      <c r="IR136" s="6"/>
      <c r="IS136" s="6"/>
      <c r="IT136" s="6"/>
      <c r="IU136" s="6"/>
      <c r="IV136" s="6"/>
    </row>
    <row r="137" s="6" customFormat="1" ht="25" customHeight="1" spans="1:19">
      <c r="A137" s="44">
        <v>132</v>
      </c>
      <c r="B137" s="50" t="s">
        <v>1123</v>
      </c>
      <c r="C137" s="51">
        <v>1</v>
      </c>
      <c r="D137" s="48" t="s">
        <v>159</v>
      </c>
      <c r="E137" s="55" t="s">
        <v>873</v>
      </c>
      <c r="F137" s="49" t="s">
        <v>28</v>
      </c>
      <c r="G137" s="51">
        <v>0.02</v>
      </c>
      <c r="H137" s="50" t="s">
        <v>1359</v>
      </c>
      <c r="I137" s="51" t="s">
        <v>1341</v>
      </c>
      <c r="J137" s="84">
        <v>652</v>
      </c>
      <c r="K137" s="84">
        <v>2386</v>
      </c>
      <c r="L137" s="85">
        <v>230</v>
      </c>
      <c r="M137" s="85">
        <v>230</v>
      </c>
      <c r="N137" s="85"/>
      <c r="O137" s="85"/>
      <c r="P137" s="85"/>
      <c r="Q137" s="85"/>
      <c r="R137" s="85" t="s">
        <v>35</v>
      </c>
      <c r="S137" s="49"/>
    </row>
    <row r="138" s="13" customFormat="1" ht="27" customHeight="1" spans="1:256">
      <c r="A138" s="44">
        <v>133</v>
      </c>
      <c r="B138" s="48" t="s">
        <v>1125</v>
      </c>
      <c r="C138" s="49">
        <v>1</v>
      </c>
      <c r="D138" s="48" t="s">
        <v>31</v>
      </c>
      <c r="E138" s="55" t="s">
        <v>1274</v>
      </c>
      <c r="F138" s="49" t="s">
        <v>28</v>
      </c>
      <c r="G138" s="49">
        <v>0.12</v>
      </c>
      <c r="H138" s="48" t="s">
        <v>1360</v>
      </c>
      <c r="I138" s="49" t="s">
        <v>1341</v>
      </c>
      <c r="J138" s="49">
        <v>524</v>
      </c>
      <c r="K138" s="49">
        <v>2520</v>
      </c>
      <c r="L138" s="83">
        <v>124</v>
      </c>
      <c r="M138" s="83">
        <v>124</v>
      </c>
      <c r="N138" s="83"/>
      <c r="O138" s="83"/>
      <c r="P138" s="83"/>
      <c r="Q138" s="83"/>
      <c r="R138" s="83"/>
      <c r="S138" s="49"/>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c r="FN138" s="6"/>
      <c r="FO138" s="6"/>
      <c r="FP138" s="6"/>
      <c r="FQ138" s="6"/>
      <c r="FR138" s="6"/>
      <c r="FS138" s="6"/>
      <c r="FT138" s="6"/>
      <c r="FU138" s="6"/>
      <c r="FV138" s="6"/>
      <c r="FW138" s="6"/>
      <c r="FX138" s="6"/>
      <c r="FY138" s="6"/>
      <c r="FZ138" s="6"/>
      <c r="GA138" s="6"/>
      <c r="GB138" s="6"/>
      <c r="GC138" s="6"/>
      <c r="GD138" s="6"/>
      <c r="GE138" s="6"/>
      <c r="GF138" s="6"/>
      <c r="GG138" s="6"/>
      <c r="GH138" s="6"/>
      <c r="GI138" s="6"/>
      <c r="GJ138" s="6"/>
      <c r="GK138" s="6"/>
      <c r="GL138" s="6"/>
      <c r="GM138" s="6"/>
      <c r="GN138" s="6"/>
      <c r="GO138" s="6"/>
      <c r="GP138" s="6"/>
      <c r="GQ138" s="6"/>
      <c r="GR138" s="6"/>
      <c r="GS138" s="6"/>
      <c r="GT138" s="6"/>
      <c r="GU138" s="6"/>
      <c r="GV138" s="6"/>
      <c r="GW138" s="6"/>
      <c r="GX138" s="6"/>
      <c r="GY138" s="6"/>
      <c r="GZ138" s="6"/>
      <c r="HA138" s="6"/>
      <c r="HB138" s="6"/>
      <c r="HC138" s="6"/>
      <c r="HD138" s="6"/>
      <c r="HE138" s="6"/>
      <c r="HF138" s="6"/>
      <c r="HG138" s="6"/>
      <c r="HH138" s="6"/>
      <c r="HI138" s="6"/>
      <c r="HJ138" s="6"/>
      <c r="HK138" s="6"/>
      <c r="HL138" s="6"/>
      <c r="HM138" s="6"/>
      <c r="HN138" s="6"/>
      <c r="HO138" s="6"/>
      <c r="HP138" s="6"/>
      <c r="HQ138" s="6"/>
      <c r="HR138" s="6"/>
      <c r="HS138" s="6"/>
      <c r="HT138" s="6"/>
      <c r="HU138" s="6"/>
      <c r="HV138" s="6"/>
      <c r="HW138" s="6"/>
      <c r="HX138" s="6"/>
      <c r="HY138" s="6"/>
      <c r="HZ138" s="6"/>
      <c r="IA138" s="6"/>
      <c r="IB138" s="6"/>
      <c r="IC138" s="6"/>
      <c r="ID138" s="6"/>
      <c r="IE138" s="6"/>
      <c r="IF138" s="6"/>
      <c r="IG138" s="6"/>
      <c r="IH138" s="6"/>
      <c r="II138" s="6"/>
      <c r="IJ138" s="6"/>
      <c r="IK138" s="6"/>
      <c r="IL138" s="6"/>
      <c r="IM138" s="6"/>
      <c r="IN138" s="6"/>
      <c r="IO138" s="6"/>
      <c r="IP138" s="6"/>
      <c r="IQ138" s="6"/>
      <c r="IR138" s="6"/>
      <c r="IS138" s="6"/>
      <c r="IT138" s="6"/>
      <c r="IU138" s="6"/>
      <c r="IV138" s="6"/>
    </row>
    <row r="139" s="1" customFormat="1" ht="30" customHeight="1" spans="1:19">
      <c r="A139" s="44">
        <v>134</v>
      </c>
      <c r="B139" s="46" t="s">
        <v>1418</v>
      </c>
      <c r="C139" s="44">
        <f>SUM(C140:C154)</f>
        <v>59</v>
      </c>
      <c r="D139" s="44"/>
      <c r="E139" s="46"/>
      <c r="F139" s="44" t="s">
        <v>28</v>
      </c>
      <c r="G139" s="44">
        <f t="shared" ref="D139:Q139" si="5">SUM(G140:G154)</f>
        <v>2.089</v>
      </c>
      <c r="H139" s="44"/>
      <c r="I139" s="44"/>
      <c r="J139" s="44">
        <f t="shared" si="5"/>
        <v>6338</v>
      </c>
      <c r="K139" s="44">
        <f t="shared" si="5"/>
        <v>25198</v>
      </c>
      <c r="L139" s="82">
        <f t="shared" si="5"/>
        <v>2283.5</v>
      </c>
      <c r="M139" s="82">
        <f t="shared" si="5"/>
        <v>200</v>
      </c>
      <c r="N139" s="82">
        <f t="shared" si="5"/>
        <v>1363.5</v>
      </c>
      <c r="O139" s="82">
        <f t="shared" si="5"/>
        <v>720</v>
      </c>
      <c r="P139" s="82">
        <f t="shared" si="5"/>
        <v>0</v>
      </c>
      <c r="Q139" s="82">
        <f t="shared" si="5"/>
        <v>0</v>
      </c>
      <c r="R139" s="82"/>
      <c r="S139" s="44"/>
    </row>
    <row r="140" s="5" customFormat="1" ht="30" customHeight="1" spans="1:19">
      <c r="A140" s="44">
        <v>135</v>
      </c>
      <c r="B140" s="58" t="s">
        <v>737</v>
      </c>
      <c r="C140" s="51">
        <v>1</v>
      </c>
      <c r="D140" s="52" t="s">
        <v>37</v>
      </c>
      <c r="E140" s="52" t="s">
        <v>738</v>
      </c>
      <c r="F140" s="51" t="s">
        <v>28</v>
      </c>
      <c r="G140" s="51">
        <v>0.2</v>
      </c>
      <c r="H140" s="58" t="s">
        <v>739</v>
      </c>
      <c r="I140" s="51" t="s">
        <v>608</v>
      </c>
      <c r="J140" s="84">
        <v>388</v>
      </c>
      <c r="K140" s="84">
        <v>1474</v>
      </c>
      <c r="L140" s="85">
        <f>M140+N140+O140+P140+Q140</f>
        <v>200</v>
      </c>
      <c r="M140" s="85"/>
      <c r="N140" s="85"/>
      <c r="O140" s="85">
        <v>200</v>
      </c>
      <c r="P140" s="85"/>
      <c r="Q140" s="85"/>
      <c r="R140" s="85" t="s">
        <v>59</v>
      </c>
      <c r="S140" s="52"/>
    </row>
    <row r="141" s="5" customFormat="1" ht="30" customHeight="1" spans="1:19">
      <c r="A141" s="44">
        <v>136</v>
      </c>
      <c r="B141" s="52" t="s">
        <v>740</v>
      </c>
      <c r="C141" s="51">
        <v>1</v>
      </c>
      <c r="D141" s="52" t="s">
        <v>135</v>
      </c>
      <c r="E141" s="52" t="s">
        <v>741</v>
      </c>
      <c r="F141" s="51" t="s">
        <v>28</v>
      </c>
      <c r="G141" s="51">
        <v>0.01</v>
      </c>
      <c r="H141" s="52" t="s">
        <v>742</v>
      </c>
      <c r="I141" s="51" t="s">
        <v>608</v>
      </c>
      <c r="J141" s="84">
        <v>192</v>
      </c>
      <c r="K141" s="84">
        <v>766</v>
      </c>
      <c r="L141" s="85">
        <v>300</v>
      </c>
      <c r="M141" s="86"/>
      <c r="N141" s="85">
        <v>300</v>
      </c>
      <c r="O141" s="85"/>
      <c r="P141" s="85"/>
      <c r="Q141" s="85"/>
      <c r="R141" s="85" t="s">
        <v>59</v>
      </c>
      <c r="S141" s="52"/>
    </row>
    <row r="142" s="5" customFormat="1" ht="63" customHeight="1" spans="1:19">
      <c r="A142" s="44">
        <v>137</v>
      </c>
      <c r="B142" s="52" t="s">
        <v>743</v>
      </c>
      <c r="C142" s="51">
        <v>1</v>
      </c>
      <c r="D142" s="52" t="s">
        <v>203</v>
      </c>
      <c r="E142" s="52" t="s">
        <v>744</v>
      </c>
      <c r="F142" s="51" t="s">
        <v>28</v>
      </c>
      <c r="G142" s="51">
        <v>0.165</v>
      </c>
      <c r="H142" s="52" t="s">
        <v>745</v>
      </c>
      <c r="I142" s="51" t="s">
        <v>608</v>
      </c>
      <c r="J142" s="84">
        <v>568</v>
      </c>
      <c r="K142" s="84">
        <v>2225</v>
      </c>
      <c r="L142" s="85">
        <v>10</v>
      </c>
      <c r="M142" s="86"/>
      <c r="N142" s="85">
        <v>10</v>
      </c>
      <c r="O142" s="85"/>
      <c r="P142" s="85"/>
      <c r="Q142" s="85"/>
      <c r="R142" s="85" t="s">
        <v>59</v>
      </c>
      <c r="S142" s="52"/>
    </row>
    <row r="143" s="5" customFormat="1" ht="63" customHeight="1" spans="1:19">
      <c r="A143" s="44">
        <v>138</v>
      </c>
      <c r="B143" s="52" t="s">
        <v>746</v>
      </c>
      <c r="C143" s="51">
        <v>1</v>
      </c>
      <c r="D143" s="52" t="s">
        <v>203</v>
      </c>
      <c r="E143" s="52" t="s">
        <v>747</v>
      </c>
      <c r="F143" s="51" t="s">
        <v>28</v>
      </c>
      <c r="G143" s="51">
        <v>0.13</v>
      </c>
      <c r="H143" s="52" t="s">
        <v>748</v>
      </c>
      <c r="I143" s="51" t="s">
        <v>608</v>
      </c>
      <c r="J143" s="84">
        <v>504</v>
      </c>
      <c r="K143" s="84">
        <v>2020</v>
      </c>
      <c r="L143" s="85">
        <v>10</v>
      </c>
      <c r="M143" s="86"/>
      <c r="N143" s="85">
        <v>10</v>
      </c>
      <c r="O143" s="85"/>
      <c r="P143" s="85"/>
      <c r="Q143" s="85"/>
      <c r="R143" s="85" t="s">
        <v>59</v>
      </c>
      <c r="S143" s="52"/>
    </row>
    <row r="144" s="5" customFormat="1" ht="41" customHeight="1" spans="1:19">
      <c r="A144" s="44">
        <v>139</v>
      </c>
      <c r="B144" s="113" t="s">
        <v>749</v>
      </c>
      <c r="C144" s="51">
        <v>1</v>
      </c>
      <c r="D144" s="52" t="s">
        <v>81</v>
      </c>
      <c r="E144" s="52" t="s">
        <v>750</v>
      </c>
      <c r="F144" s="51" t="s">
        <v>28</v>
      </c>
      <c r="G144" s="51">
        <v>0.14</v>
      </c>
      <c r="H144" s="113" t="s">
        <v>751</v>
      </c>
      <c r="I144" s="51" t="s">
        <v>608</v>
      </c>
      <c r="J144" s="84">
        <v>577</v>
      </c>
      <c r="K144" s="84">
        <v>2453</v>
      </c>
      <c r="L144" s="85">
        <v>400</v>
      </c>
      <c r="M144" s="86"/>
      <c r="N144" s="85">
        <v>400</v>
      </c>
      <c r="O144" s="85"/>
      <c r="P144" s="85"/>
      <c r="Q144" s="85"/>
      <c r="R144" s="85" t="s">
        <v>59</v>
      </c>
      <c r="S144" s="52"/>
    </row>
    <row r="145" s="5" customFormat="1" ht="69" customHeight="1" spans="1:19">
      <c r="A145" s="44">
        <v>140</v>
      </c>
      <c r="B145" s="52" t="s">
        <v>752</v>
      </c>
      <c r="C145" s="51">
        <v>12</v>
      </c>
      <c r="D145" s="52" t="s">
        <v>753</v>
      </c>
      <c r="E145" s="52" t="s">
        <v>754</v>
      </c>
      <c r="F145" s="51" t="s">
        <v>28</v>
      </c>
      <c r="G145" s="51">
        <v>0.2</v>
      </c>
      <c r="H145" s="52" t="s">
        <v>755</v>
      </c>
      <c r="I145" s="51" t="s">
        <v>608</v>
      </c>
      <c r="J145" s="84">
        <v>450</v>
      </c>
      <c r="K145" s="84">
        <v>1628</v>
      </c>
      <c r="L145" s="85">
        <v>173.5</v>
      </c>
      <c r="M145" s="86"/>
      <c r="N145" s="85">
        <v>173.5</v>
      </c>
      <c r="O145" s="85"/>
      <c r="P145" s="85"/>
      <c r="Q145" s="85"/>
      <c r="R145" s="85" t="s">
        <v>98</v>
      </c>
      <c r="S145" s="52"/>
    </row>
    <row r="146" s="5" customFormat="1" ht="30" customHeight="1" spans="1:19">
      <c r="A146" s="44">
        <v>141</v>
      </c>
      <c r="B146" s="52" t="s">
        <v>1128</v>
      </c>
      <c r="C146" s="51">
        <v>1</v>
      </c>
      <c r="D146" s="52" t="s">
        <v>67</v>
      </c>
      <c r="E146" s="52" t="s">
        <v>1129</v>
      </c>
      <c r="F146" s="51" t="s">
        <v>28</v>
      </c>
      <c r="G146" s="51">
        <v>0.05</v>
      </c>
      <c r="H146" s="52" t="s">
        <v>1130</v>
      </c>
      <c r="I146" s="51" t="s">
        <v>1063</v>
      </c>
      <c r="J146" s="84">
        <v>500</v>
      </c>
      <c r="K146" s="90">
        <v>2360</v>
      </c>
      <c r="L146" s="85">
        <v>250</v>
      </c>
      <c r="M146" s="86"/>
      <c r="N146" s="85">
        <v>250</v>
      </c>
      <c r="O146" s="85"/>
      <c r="P146" s="85"/>
      <c r="Q146" s="85"/>
      <c r="R146" s="85" t="s">
        <v>59</v>
      </c>
      <c r="S146" s="52"/>
    </row>
    <row r="147" s="5" customFormat="1" ht="70" customHeight="1" spans="1:19">
      <c r="A147" s="44">
        <v>142</v>
      </c>
      <c r="B147" s="52" t="s">
        <v>1131</v>
      </c>
      <c r="C147" s="51">
        <v>1</v>
      </c>
      <c r="D147" s="52" t="s">
        <v>203</v>
      </c>
      <c r="E147" s="52" t="s">
        <v>744</v>
      </c>
      <c r="F147" s="51" t="s">
        <v>28</v>
      </c>
      <c r="G147" s="51">
        <v>0.165</v>
      </c>
      <c r="H147" s="52" t="s">
        <v>745</v>
      </c>
      <c r="I147" s="51" t="s">
        <v>1063</v>
      </c>
      <c r="J147" s="84">
        <v>568</v>
      </c>
      <c r="K147" s="84">
        <v>2225</v>
      </c>
      <c r="L147" s="85">
        <v>10</v>
      </c>
      <c r="M147" s="86"/>
      <c r="N147" s="85">
        <v>10</v>
      </c>
      <c r="O147" s="85"/>
      <c r="P147" s="85"/>
      <c r="Q147" s="85"/>
      <c r="R147" s="85" t="s">
        <v>59</v>
      </c>
      <c r="S147" s="52"/>
    </row>
    <row r="148" s="5" customFormat="1" ht="63" customHeight="1" spans="1:19">
      <c r="A148" s="44">
        <v>143</v>
      </c>
      <c r="B148" s="52" t="s">
        <v>1132</v>
      </c>
      <c r="C148" s="51">
        <v>1</v>
      </c>
      <c r="D148" s="52" t="s">
        <v>203</v>
      </c>
      <c r="E148" s="52" t="s">
        <v>747</v>
      </c>
      <c r="F148" s="51" t="s">
        <v>28</v>
      </c>
      <c r="G148" s="51">
        <v>0.13</v>
      </c>
      <c r="H148" s="52" t="s">
        <v>748</v>
      </c>
      <c r="I148" s="51" t="s">
        <v>1063</v>
      </c>
      <c r="J148" s="84">
        <v>504</v>
      </c>
      <c r="K148" s="84">
        <v>2020</v>
      </c>
      <c r="L148" s="85">
        <v>10</v>
      </c>
      <c r="M148" s="86"/>
      <c r="N148" s="85">
        <v>10</v>
      </c>
      <c r="O148" s="85"/>
      <c r="P148" s="85"/>
      <c r="Q148" s="85"/>
      <c r="R148" s="85" t="s">
        <v>59</v>
      </c>
      <c r="S148" s="52"/>
    </row>
    <row r="149" s="5" customFormat="1" ht="75" customHeight="1" spans="1:19">
      <c r="A149" s="44">
        <v>144</v>
      </c>
      <c r="B149" s="52" t="s">
        <v>752</v>
      </c>
      <c r="C149" s="51">
        <v>12</v>
      </c>
      <c r="D149" s="52" t="s">
        <v>753</v>
      </c>
      <c r="E149" s="52" t="s">
        <v>1133</v>
      </c>
      <c r="F149" s="51" t="s">
        <v>28</v>
      </c>
      <c r="G149" s="51">
        <v>0.2</v>
      </c>
      <c r="H149" s="52" t="s">
        <v>1134</v>
      </c>
      <c r="I149" s="51" t="s">
        <v>1063</v>
      </c>
      <c r="J149" s="84">
        <v>256</v>
      </c>
      <c r="K149" s="84">
        <v>926</v>
      </c>
      <c r="L149" s="85">
        <v>200</v>
      </c>
      <c r="M149" s="86"/>
      <c r="N149" s="85">
        <v>200</v>
      </c>
      <c r="O149" s="85"/>
      <c r="P149" s="85"/>
      <c r="Q149" s="85"/>
      <c r="R149" s="85" t="s">
        <v>98</v>
      </c>
      <c r="S149" s="52"/>
    </row>
    <row r="150" s="5" customFormat="1" ht="30" customHeight="1" spans="1:19">
      <c r="A150" s="44">
        <v>145</v>
      </c>
      <c r="B150" s="58" t="s">
        <v>1135</v>
      </c>
      <c r="C150" s="51">
        <v>1</v>
      </c>
      <c r="D150" s="52" t="s">
        <v>37</v>
      </c>
      <c r="E150" s="52" t="s">
        <v>1136</v>
      </c>
      <c r="F150" s="51" t="s">
        <v>28</v>
      </c>
      <c r="G150" s="51">
        <v>0.004</v>
      </c>
      <c r="H150" s="58" t="s">
        <v>1137</v>
      </c>
      <c r="I150" s="51" t="s">
        <v>1063</v>
      </c>
      <c r="J150" s="84">
        <v>378</v>
      </c>
      <c r="K150" s="84">
        <v>1502</v>
      </c>
      <c r="L150" s="85">
        <v>300</v>
      </c>
      <c r="M150" s="85"/>
      <c r="N150" s="85"/>
      <c r="O150" s="85">
        <v>300</v>
      </c>
      <c r="P150" s="85"/>
      <c r="Q150" s="85"/>
      <c r="R150" s="85" t="s">
        <v>59</v>
      </c>
      <c r="S150" s="52"/>
    </row>
    <row r="151" s="6" customFormat="1" ht="63" customHeight="1" spans="1:19">
      <c r="A151" s="44">
        <v>146</v>
      </c>
      <c r="B151" s="48" t="s">
        <v>752</v>
      </c>
      <c r="C151" s="49">
        <v>12</v>
      </c>
      <c r="D151" s="55" t="s">
        <v>1276</v>
      </c>
      <c r="E151" s="55" t="s">
        <v>1277</v>
      </c>
      <c r="F151" s="49" t="s">
        <v>28</v>
      </c>
      <c r="G151" s="49">
        <v>0.2</v>
      </c>
      <c r="H151" s="48" t="s">
        <v>1134</v>
      </c>
      <c r="I151" s="49" t="s">
        <v>1253</v>
      </c>
      <c r="J151" s="92">
        <v>245</v>
      </c>
      <c r="K151" s="92">
        <v>869</v>
      </c>
      <c r="L151" s="83">
        <v>200</v>
      </c>
      <c r="M151" s="83">
        <v>200</v>
      </c>
      <c r="N151" s="83"/>
      <c r="O151" s="83"/>
      <c r="P151" s="83"/>
      <c r="Q151" s="83"/>
      <c r="R151" s="83" t="s">
        <v>98</v>
      </c>
      <c r="S151" s="49"/>
    </row>
    <row r="152" s="6" customFormat="1" ht="72" customHeight="1" spans="1:19">
      <c r="A152" s="44">
        <v>147</v>
      </c>
      <c r="B152" s="48" t="s">
        <v>1361</v>
      </c>
      <c r="C152" s="49">
        <v>1</v>
      </c>
      <c r="D152" s="48" t="s">
        <v>203</v>
      </c>
      <c r="E152" s="55" t="s">
        <v>744</v>
      </c>
      <c r="F152" s="114" t="s">
        <v>28</v>
      </c>
      <c r="G152" s="49">
        <v>0.165</v>
      </c>
      <c r="H152" s="48" t="s">
        <v>1362</v>
      </c>
      <c r="I152" s="49" t="s">
        <v>1341</v>
      </c>
      <c r="J152" s="92">
        <v>568</v>
      </c>
      <c r="K152" s="92">
        <v>2225</v>
      </c>
      <c r="L152" s="83">
        <v>10</v>
      </c>
      <c r="M152" s="83"/>
      <c r="N152" s="83"/>
      <c r="O152" s="83">
        <v>10</v>
      </c>
      <c r="P152" s="83"/>
      <c r="Q152" s="83"/>
      <c r="R152" s="83" t="s">
        <v>59</v>
      </c>
      <c r="S152" s="49"/>
    </row>
    <row r="153" s="6" customFormat="1" ht="69" customHeight="1" spans="1:19">
      <c r="A153" s="44">
        <v>148</v>
      </c>
      <c r="B153" s="48" t="s">
        <v>1363</v>
      </c>
      <c r="C153" s="49">
        <v>1</v>
      </c>
      <c r="D153" s="48" t="s">
        <v>203</v>
      </c>
      <c r="E153" s="55" t="s">
        <v>747</v>
      </c>
      <c r="F153" s="114" t="s">
        <v>28</v>
      </c>
      <c r="G153" s="49">
        <v>0.13</v>
      </c>
      <c r="H153" s="48" t="s">
        <v>1364</v>
      </c>
      <c r="I153" s="49" t="s">
        <v>1341</v>
      </c>
      <c r="J153" s="92">
        <v>504</v>
      </c>
      <c r="K153" s="92">
        <v>2020</v>
      </c>
      <c r="L153" s="83">
        <v>10</v>
      </c>
      <c r="M153" s="83"/>
      <c r="N153" s="83"/>
      <c r="O153" s="83">
        <v>10</v>
      </c>
      <c r="P153" s="83"/>
      <c r="Q153" s="83"/>
      <c r="R153" s="83" t="s">
        <v>59</v>
      </c>
      <c r="S153" s="49"/>
    </row>
    <row r="154" s="6" customFormat="1" ht="65" customHeight="1" spans="1:19">
      <c r="A154" s="44">
        <v>149</v>
      </c>
      <c r="B154" s="48" t="s">
        <v>752</v>
      </c>
      <c r="C154" s="49">
        <v>12</v>
      </c>
      <c r="D154" s="48" t="s">
        <v>1365</v>
      </c>
      <c r="E154" s="55" t="s">
        <v>1366</v>
      </c>
      <c r="F154" s="49" t="s">
        <v>28</v>
      </c>
      <c r="G154" s="49">
        <v>0.2</v>
      </c>
      <c r="H154" s="48" t="s">
        <v>1134</v>
      </c>
      <c r="I154" s="49" t="s">
        <v>1341</v>
      </c>
      <c r="J154" s="92">
        <v>136</v>
      </c>
      <c r="K154" s="92">
        <v>485</v>
      </c>
      <c r="L154" s="83">
        <v>200</v>
      </c>
      <c r="M154" s="83"/>
      <c r="N154" s="83"/>
      <c r="O154" s="83">
        <v>200</v>
      </c>
      <c r="P154" s="83"/>
      <c r="Q154" s="83"/>
      <c r="R154" s="83" t="s">
        <v>98</v>
      </c>
      <c r="S154" s="49"/>
    </row>
    <row r="155" s="1" customFormat="1" ht="30" customHeight="1" spans="1:19">
      <c r="A155" s="44">
        <v>150</v>
      </c>
      <c r="B155" s="46" t="s">
        <v>1419</v>
      </c>
      <c r="C155" s="44">
        <f>SUM(C156:C171)</f>
        <v>60</v>
      </c>
      <c r="D155" s="44"/>
      <c r="E155" s="46"/>
      <c r="F155" s="44" t="s">
        <v>28</v>
      </c>
      <c r="G155" s="44">
        <f t="shared" ref="D155:Q155" si="6">SUM(G156:G171)</f>
        <v>0.85</v>
      </c>
      <c r="H155" s="44"/>
      <c r="I155" s="44"/>
      <c r="J155" s="44">
        <f t="shared" si="6"/>
        <v>4827</v>
      </c>
      <c r="K155" s="44">
        <f t="shared" si="6"/>
        <v>18819</v>
      </c>
      <c r="L155" s="82">
        <f t="shared" si="6"/>
        <v>1777</v>
      </c>
      <c r="M155" s="82">
        <f t="shared" si="6"/>
        <v>245</v>
      </c>
      <c r="N155" s="82">
        <f t="shared" si="6"/>
        <v>1192</v>
      </c>
      <c r="O155" s="82">
        <f t="shared" si="6"/>
        <v>340</v>
      </c>
      <c r="P155" s="82">
        <f t="shared" si="6"/>
        <v>0</v>
      </c>
      <c r="Q155" s="82">
        <f t="shared" si="6"/>
        <v>0</v>
      </c>
      <c r="R155" s="82"/>
      <c r="S155" s="44"/>
    </row>
    <row r="156" s="5" customFormat="1" ht="30" customHeight="1" spans="1:19">
      <c r="A156" s="44">
        <v>151</v>
      </c>
      <c r="B156" s="52" t="s">
        <v>757</v>
      </c>
      <c r="C156" s="51">
        <v>1</v>
      </c>
      <c r="D156" s="52" t="s">
        <v>127</v>
      </c>
      <c r="E156" s="52" t="s">
        <v>758</v>
      </c>
      <c r="F156" s="51" t="s">
        <v>28</v>
      </c>
      <c r="G156" s="51">
        <v>0.03</v>
      </c>
      <c r="H156" s="52" t="s">
        <v>759</v>
      </c>
      <c r="I156" s="51" t="s">
        <v>608</v>
      </c>
      <c r="J156" s="84">
        <v>362</v>
      </c>
      <c r="K156" s="84">
        <v>1423</v>
      </c>
      <c r="L156" s="85">
        <v>60</v>
      </c>
      <c r="M156" s="86"/>
      <c r="N156" s="85">
        <v>60</v>
      </c>
      <c r="O156" s="85"/>
      <c r="P156" s="85"/>
      <c r="Q156" s="85"/>
      <c r="R156" s="85" t="s">
        <v>59</v>
      </c>
      <c r="S156" s="52"/>
    </row>
    <row r="157" s="5" customFormat="1" ht="30" customHeight="1" spans="1:19">
      <c r="A157" s="44">
        <v>152</v>
      </c>
      <c r="B157" s="86" t="s">
        <v>760</v>
      </c>
      <c r="C157" s="51">
        <v>1</v>
      </c>
      <c r="D157" s="52" t="s">
        <v>159</v>
      </c>
      <c r="E157" s="52" t="s">
        <v>761</v>
      </c>
      <c r="F157" s="51" t="s">
        <v>28</v>
      </c>
      <c r="G157" s="51">
        <v>0.02</v>
      </c>
      <c r="H157" s="86" t="s">
        <v>762</v>
      </c>
      <c r="I157" s="51" t="s">
        <v>608</v>
      </c>
      <c r="J157" s="84">
        <v>35</v>
      </c>
      <c r="K157" s="84">
        <v>156</v>
      </c>
      <c r="L157" s="85">
        <v>60</v>
      </c>
      <c r="M157" s="86"/>
      <c r="N157" s="85">
        <v>60</v>
      </c>
      <c r="O157" s="85"/>
      <c r="P157" s="85"/>
      <c r="Q157" s="85"/>
      <c r="R157" s="85" t="s">
        <v>59</v>
      </c>
      <c r="S157" s="52"/>
    </row>
    <row r="158" s="5" customFormat="1" ht="30" customHeight="1" spans="1:19">
      <c r="A158" s="44">
        <v>153</v>
      </c>
      <c r="B158" s="52" t="s">
        <v>763</v>
      </c>
      <c r="C158" s="51">
        <v>1</v>
      </c>
      <c r="D158" s="52" t="s">
        <v>203</v>
      </c>
      <c r="E158" s="52" t="s">
        <v>764</v>
      </c>
      <c r="F158" s="51" t="s">
        <v>28</v>
      </c>
      <c r="G158" s="51">
        <v>0.04</v>
      </c>
      <c r="H158" s="52" t="s">
        <v>765</v>
      </c>
      <c r="I158" s="51" t="s">
        <v>608</v>
      </c>
      <c r="J158" s="84">
        <v>113</v>
      </c>
      <c r="K158" s="84">
        <v>390</v>
      </c>
      <c r="L158" s="85">
        <v>12</v>
      </c>
      <c r="M158" s="86"/>
      <c r="N158" s="85">
        <v>12</v>
      </c>
      <c r="O158" s="85"/>
      <c r="P158" s="85"/>
      <c r="Q158" s="85"/>
      <c r="R158" s="85" t="s">
        <v>59</v>
      </c>
      <c r="S158" s="52"/>
    </row>
    <row r="159" s="5" customFormat="1" ht="71" customHeight="1" spans="1:19">
      <c r="A159" s="44">
        <v>154</v>
      </c>
      <c r="B159" s="52" t="s">
        <v>766</v>
      </c>
      <c r="C159" s="51">
        <v>12</v>
      </c>
      <c r="D159" s="12" t="s">
        <v>753</v>
      </c>
      <c r="E159" s="52" t="s">
        <v>754</v>
      </c>
      <c r="F159" s="51" t="s">
        <v>28</v>
      </c>
      <c r="G159" s="51">
        <v>0.065</v>
      </c>
      <c r="H159" s="52" t="s">
        <v>767</v>
      </c>
      <c r="I159" s="51" t="s">
        <v>608</v>
      </c>
      <c r="J159" s="84">
        <v>168</v>
      </c>
      <c r="K159" s="84">
        <v>603</v>
      </c>
      <c r="L159" s="85">
        <v>130</v>
      </c>
      <c r="M159" s="86"/>
      <c r="N159" s="85">
        <v>130</v>
      </c>
      <c r="O159" s="85"/>
      <c r="P159" s="85"/>
      <c r="Q159" s="85"/>
      <c r="R159" s="85" t="s">
        <v>98</v>
      </c>
      <c r="S159" s="52"/>
    </row>
    <row r="160" s="5" customFormat="1" ht="30" customHeight="1" spans="1:19">
      <c r="A160" s="44">
        <v>155</v>
      </c>
      <c r="B160" s="52" t="s">
        <v>1138</v>
      </c>
      <c r="C160" s="51">
        <v>1</v>
      </c>
      <c r="D160" s="52" t="s">
        <v>127</v>
      </c>
      <c r="E160" s="52" t="s">
        <v>1139</v>
      </c>
      <c r="F160" s="51" t="s">
        <v>28</v>
      </c>
      <c r="G160" s="51">
        <v>0.005</v>
      </c>
      <c r="H160" s="52" t="s">
        <v>1140</v>
      </c>
      <c r="I160" s="51" t="s">
        <v>1063</v>
      </c>
      <c r="J160" s="84">
        <v>320</v>
      </c>
      <c r="K160" s="84">
        <v>1236</v>
      </c>
      <c r="L160" s="85">
        <v>100</v>
      </c>
      <c r="M160" s="85">
        <v>50</v>
      </c>
      <c r="N160" s="85"/>
      <c r="O160" s="85">
        <v>50</v>
      </c>
      <c r="P160" s="117"/>
      <c r="Q160" s="85"/>
      <c r="R160" s="85" t="s">
        <v>59</v>
      </c>
      <c r="S160" s="52"/>
    </row>
    <row r="161" s="5" customFormat="1" ht="39" customHeight="1" spans="1:19">
      <c r="A161" s="44">
        <v>156</v>
      </c>
      <c r="B161" s="52" t="s">
        <v>1141</v>
      </c>
      <c r="C161" s="51">
        <v>1</v>
      </c>
      <c r="D161" s="52" t="s">
        <v>135</v>
      </c>
      <c r="E161" s="52" t="s">
        <v>641</v>
      </c>
      <c r="F161" s="51" t="s">
        <v>28</v>
      </c>
      <c r="G161" s="51">
        <v>0.07</v>
      </c>
      <c r="H161" s="52" t="s">
        <v>1142</v>
      </c>
      <c r="I161" s="51" t="s">
        <v>1063</v>
      </c>
      <c r="J161" s="84">
        <v>1498</v>
      </c>
      <c r="K161" s="84">
        <v>5893</v>
      </c>
      <c r="L161" s="85">
        <v>70</v>
      </c>
      <c r="M161" s="86"/>
      <c r="N161" s="85">
        <v>70</v>
      </c>
      <c r="O161" s="85"/>
      <c r="P161" s="85"/>
      <c r="Q161" s="85"/>
      <c r="R161" s="85" t="s">
        <v>59</v>
      </c>
      <c r="S161" s="52"/>
    </row>
    <row r="162" s="5" customFormat="1" ht="30" customHeight="1" spans="1:19">
      <c r="A162" s="44">
        <v>157</v>
      </c>
      <c r="B162" s="52" t="s">
        <v>1143</v>
      </c>
      <c r="C162" s="51">
        <v>1</v>
      </c>
      <c r="D162" s="52" t="s">
        <v>135</v>
      </c>
      <c r="E162" s="52" t="s">
        <v>641</v>
      </c>
      <c r="F162" s="51" t="s">
        <v>28</v>
      </c>
      <c r="G162" s="51">
        <v>0.05</v>
      </c>
      <c r="H162" s="52" t="s">
        <v>1144</v>
      </c>
      <c r="I162" s="51" t="s">
        <v>1063</v>
      </c>
      <c r="J162" s="84">
        <v>192</v>
      </c>
      <c r="K162" s="84">
        <v>766</v>
      </c>
      <c r="L162" s="85">
        <v>150</v>
      </c>
      <c r="M162" s="86"/>
      <c r="N162" s="85">
        <v>150</v>
      </c>
      <c r="O162" s="85"/>
      <c r="P162" s="85"/>
      <c r="Q162" s="85"/>
      <c r="R162" s="85" t="s">
        <v>1145</v>
      </c>
      <c r="S162" s="52"/>
    </row>
    <row r="163" s="5" customFormat="1" ht="30" customHeight="1" spans="1:19">
      <c r="A163" s="44">
        <v>158</v>
      </c>
      <c r="B163" s="52" t="s">
        <v>1146</v>
      </c>
      <c r="C163" s="51">
        <v>1</v>
      </c>
      <c r="D163" s="52" t="s">
        <v>67</v>
      </c>
      <c r="E163" s="52" t="s">
        <v>632</v>
      </c>
      <c r="F163" s="51" t="s">
        <v>28</v>
      </c>
      <c r="G163" s="51">
        <v>0.1</v>
      </c>
      <c r="H163" s="52" t="s">
        <v>1147</v>
      </c>
      <c r="I163" s="51" t="s">
        <v>1063</v>
      </c>
      <c r="J163" s="90">
        <v>1000</v>
      </c>
      <c r="K163" s="90">
        <v>4060</v>
      </c>
      <c r="L163" s="85">
        <v>100</v>
      </c>
      <c r="M163" s="86"/>
      <c r="N163" s="85">
        <v>100</v>
      </c>
      <c r="O163" s="85"/>
      <c r="P163" s="85"/>
      <c r="Q163" s="85"/>
      <c r="R163" s="85" t="s">
        <v>79</v>
      </c>
      <c r="S163" s="52"/>
    </row>
    <row r="164" s="5" customFormat="1" ht="30" customHeight="1" spans="1:19">
      <c r="A164" s="44">
        <v>159</v>
      </c>
      <c r="B164" s="86" t="s">
        <v>760</v>
      </c>
      <c r="C164" s="51">
        <v>1</v>
      </c>
      <c r="D164" s="52" t="s">
        <v>159</v>
      </c>
      <c r="E164" s="52" t="s">
        <v>1148</v>
      </c>
      <c r="F164" s="51" t="s">
        <v>28</v>
      </c>
      <c r="G164" s="51">
        <v>0.05</v>
      </c>
      <c r="H164" s="86" t="s">
        <v>1149</v>
      </c>
      <c r="I164" s="51" t="s">
        <v>1063</v>
      </c>
      <c r="J164" s="84">
        <v>185</v>
      </c>
      <c r="K164" s="84">
        <v>765</v>
      </c>
      <c r="L164" s="85">
        <v>150</v>
      </c>
      <c r="M164" s="86"/>
      <c r="N164" s="85">
        <v>150</v>
      </c>
      <c r="O164" s="85"/>
      <c r="P164" s="85"/>
      <c r="Q164" s="85"/>
      <c r="R164" s="85" t="s">
        <v>35</v>
      </c>
      <c r="S164" s="52"/>
    </row>
    <row r="165" s="5" customFormat="1" ht="30" customHeight="1" spans="1:19">
      <c r="A165" s="44">
        <v>160</v>
      </c>
      <c r="B165" s="52" t="s">
        <v>1150</v>
      </c>
      <c r="C165" s="51">
        <v>1</v>
      </c>
      <c r="D165" s="52" t="s">
        <v>203</v>
      </c>
      <c r="E165" s="52" t="s">
        <v>1151</v>
      </c>
      <c r="F165" s="51" t="s">
        <v>28</v>
      </c>
      <c r="G165" s="51">
        <v>0.055</v>
      </c>
      <c r="H165" s="52" t="s">
        <v>1152</v>
      </c>
      <c r="I165" s="51" t="s">
        <v>1063</v>
      </c>
      <c r="J165" s="84">
        <v>155</v>
      </c>
      <c r="K165" s="84">
        <v>591</v>
      </c>
      <c r="L165" s="85">
        <v>330</v>
      </c>
      <c r="M165" s="86"/>
      <c r="N165" s="85">
        <v>330</v>
      </c>
      <c r="O165" s="85"/>
      <c r="P165" s="85"/>
      <c r="Q165" s="85"/>
      <c r="R165" s="85" t="s">
        <v>59</v>
      </c>
      <c r="S165" s="52"/>
    </row>
    <row r="166" s="5" customFormat="1" ht="58" customHeight="1" spans="1:19">
      <c r="A166" s="44">
        <v>161</v>
      </c>
      <c r="B166" s="52" t="s">
        <v>766</v>
      </c>
      <c r="C166" s="51">
        <v>12</v>
      </c>
      <c r="D166" s="52" t="s">
        <v>753</v>
      </c>
      <c r="E166" s="52" t="s">
        <v>1133</v>
      </c>
      <c r="F166" s="51" t="s">
        <v>28</v>
      </c>
      <c r="G166" s="51">
        <v>0.065</v>
      </c>
      <c r="H166" s="52" t="s">
        <v>1153</v>
      </c>
      <c r="I166" s="51" t="s">
        <v>1063</v>
      </c>
      <c r="J166" s="84">
        <v>163</v>
      </c>
      <c r="K166" s="84">
        <v>596</v>
      </c>
      <c r="L166" s="85">
        <v>130</v>
      </c>
      <c r="M166" s="86"/>
      <c r="N166" s="85">
        <v>130</v>
      </c>
      <c r="O166" s="85"/>
      <c r="P166" s="85"/>
      <c r="Q166" s="85"/>
      <c r="R166" s="85" t="s">
        <v>98</v>
      </c>
      <c r="S166" s="52"/>
    </row>
    <row r="167" s="16" customFormat="1" ht="30" customHeight="1" spans="1:19">
      <c r="A167" s="44">
        <v>162</v>
      </c>
      <c r="B167" s="86" t="s">
        <v>760</v>
      </c>
      <c r="C167" s="51">
        <v>1</v>
      </c>
      <c r="D167" s="55" t="s">
        <v>159</v>
      </c>
      <c r="E167" s="55" t="s">
        <v>650</v>
      </c>
      <c r="F167" s="51" t="s">
        <v>28</v>
      </c>
      <c r="G167" s="51">
        <v>0.05</v>
      </c>
      <c r="H167" s="86" t="s">
        <v>1279</v>
      </c>
      <c r="I167" s="51" t="s">
        <v>1253</v>
      </c>
      <c r="J167" s="84">
        <v>35</v>
      </c>
      <c r="K167" s="84">
        <v>156</v>
      </c>
      <c r="L167" s="85">
        <v>50</v>
      </c>
      <c r="M167" s="118"/>
      <c r="N167" s="85"/>
      <c r="O167" s="85">
        <v>50</v>
      </c>
      <c r="P167" s="85"/>
      <c r="Q167" s="85"/>
      <c r="R167" s="83" t="s">
        <v>59</v>
      </c>
      <c r="S167" s="55"/>
    </row>
    <row r="168" s="16" customFormat="1" ht="30" customHeight="1" spans="1:19">
      <c r="A168" s="44">
        <v>163</v>
      </c>
      <c r="B168" s="55" t="s">
        <v>1280</v>
      </c>
      <c r="C168" s="49">
        <v>1</v>
      </c>
      <c r="D168" s="55" t="s">
        <v>203</v>
      </c>
      <c r="E168" s="55" t="s">
        <v>1281</v>
      </c>
      <c r="F168" s="51" t="s">
        <v>28</v>
      </c>
      <c r="G168" s="49">
        <v>0.06</v>
      </c>
      <c r="H168" s="55" t="s">
        <v>1282</v>
      </c>
      <c r="I168" s="49" t="s">
        <v>1253</v>
      </c>
      <c r="J168" s="92">
        <v>126</v>
      </c>
      <c r="K168" s="92">
        <v>480</v>
      </c>
      <c r="L168" s="83">
        <v>60</v>
      </c>
      <c r="M168" s="118"/>
      <c r="N168" s="83"/>
      <c r="O168" s="83">
        <v>60</v>
      </c>
      <c r="P168" s="83"/>
      <c r="Q168" s="83"/>
      <c r="R168" s="83" t="s">
        <v>59</v>
      </c>
      <c r="S168" s="55"/>
    </row>
    <row r="169" s="16" customFormat="1" ht="76" customHeight="1" spans="1:19">
      <c r="A169" s="44">
        <v>164</v>
      </c>
      <c r="B169" s="55" t="s">
        <v>766</v>
      </c>
      <c r="C169" s="49">
        <v>12</v>
      </c>
      <c r="D169" s="55" t="s">
        <v>1276</v>
      </c>
      <c r="E169" s="55" t="s">
        <v>1277</v>
      </c>
      <c r="F169" s="49" t="s">
        <v>28</v>
      </c>
      <c r="G169" s="49">
        <v>0.065</v>
      </c>
      <c r="H169" s="55" t="s">
        <v>1283</v>
      </c>
      <c r="I169" s="49" t="s">
        <v>1253</v>
      </c>
      <c r="J169" s="92">
        <v>136</v>
      </c>
      <c r="K169" s="92">
        <v>496</v>
      </c>
      <c r="L169" s="83">
        <v>65</v>
      </c>
      <c r="M169" s="83">
        <v>65</v>
      </c>
      <c r="N169" s="83"/>
      <c r="O169" s="83"/>
      <c r="P169" s="83"/>
      <c r="Q169" s="83"/>
      <c r="R169" s="83" t="s">
        <v>98</v>
      </c>
      <c r="S169" s="55"/>
    </row>
    <row r="170" s="6" customFormat="1" ht="32" customHeight="1" spans="1:19">
      <c r="A170" s="44">
        <v>165</v>
      </c>
      <c r="B170" s="102" t="s">
        <v>760</v>
      </c>
      <c r="C170" s="51">
        <v>1</v>
      </c>
      <c r="D170" s="48" t="s">
        <v>159</v>
      </c>
      <c r="E170" s="55" t="s">
        <v>1367</v>
      </c>
      <c r="F170" s="51" t="s">
        <v>28</v>
      </c>
      <c r="G170" s="51">
        <v>0.06</v>
      </c>
      <c r="H170" s="102" t="s">
        <v>1368</v>
      </c>
      <c r="I170" s="51" t="s">
        <v>1341</v>
      </c>
      <c r="J170" s="84">
        <v>126</v>
      </c>
      <c r="K170" s="84">
        <v>452</v>
      </c>
      <c r="L170" s="85">
        <v>180</v>
      </c>
      <c r="M170" s="93"/>
      <c r="N170" s="85"/>
      <c r="O170" s="85">
        <v>180</v>
      </c>
      <c r="P170" s="85"/>
      <c r="Q170" s="85"/>
      <c r="R170" s="83" t="s">
        <v>59</v>
      </c>
      <c r="S170" s="49"/>
    </row>
    <row r="171" s="6" customFormat="1" ht="87" customHeight="1" spans="1:19">
      <c r="A171" s="44">
        <v>166</v>
      </c>
      <c r="B171" s="48" t="s">
        <v>766</v>
      </c>
      <c r="C171" s="49">
        <v>12</v>
      </c>
      <c r="D171" s="48" t="s">
        <v>1365</v>
      </c>
      <c r="E171" s="55" t="s">
        <v>1366</v>
      </c>
      <c r="F171" s="49" t="s">
        <v>28</v>
      </c>
      <c r="G171" s="49">
        <v>0.065</v>
      </c>
      <c r="H171" s="48" t="s">
        <v>1369</v>
      </c>
      <c r="I171" s="49" t="s">
        <v>1341</v>
      </c>
      <c r="J171" s="92">
        <v>213</v>
      </c>
      <c r="K171" s="92">
        <v>756</v>
      </c>
      <c r="L171" s="83">
        <v>130</v>
      </c>
      <c r="M171" s="83">
        <v>130</v>
      </c>
      <c r="N171" s="83"/>
      <c r="O171" s="83"/>
      <c r="P171" s="83"/>
      <c r="Q171" s="83"/>
      <c r="R171" s="83" t="s">
        <v>98</v>
      </c>
      <c r="S171" s="49"/>
    </row>
    <row r="172" s="1" customFormat="1" ht="30" customHeight="1" spans="1:19">
      <c r="A172" s="44">
        <v>167</v>
      </c>
      <c r="B172" s="47" t="s">
        <v>116</v>
      </c>
      <c r="C172" s="44">
        <f>C173+C187+C194+C211+C223+C225</f>
        <v>51</v>
      </c>
      <c r="D172" s="44"/>
      <c r="E172" s="46"/>
      <c r="F172" s="44"/>
      <c r="G172" s="44"/>
      <c r="H172" s="44"/>
      <c r="I172" s="44"/>
      <c r="J172" s="44">
        <f t="shared" ref="D172:Q172" si="7">J173+J187+J194+J211+J223+J225</f>
        <v>35064</v>
      </c>
      <c r="K172" s="44">
        <f t="shared" si="7"/>
        <v>139422</v>
      </c>
      <c r="L172" s="82">
        <f t="shared" si="7"/>
        <v>14593.2</v>
      </c>
      <c r="M172" s="82">
        <f t="shared" si="7"/>
        <v>4245.6</v>
      </c>
      <c r="N172" s="82">
        <f t="shared" si="7"/>
        <v>6192</v>
      </c>
      <c r="O172" s="82">
        <f t="shared" si="7"/>
        <v>3030.6</v>
      </c>
      <c r="P172" s="82">
        <f t="shared" si="7"/>
        <v>0</v>
      </c>
      <c r="Q172" s="82">
        <f t="shared" si="7"/>
        <v>1125</v>
      </c>
      <c r="R172" s="82"/>
      <c r="S172" s="44"/>
    </row>
    <row r="173" s="1" customFormat="1" ht="30" customHeight="1" spans="1:19">
      <c r="A173" s="44">
        <v>168</v>
      </c>
      <c r="B173" s="46" t="s">
        <v>1420</v>
      </c>
      <c r="C173" s="44">
        <f>SUM(C174:C186)</f>
        <v>15</v>
      </c>
      <c r="D173" s="44"/>
      <c r="E173" s="46"/>
      <c r="F173" s="44" t="s">
        <v>118</v>
      </c>
      <c r="G173" s="44">
        <f t="shared" ref="D173:Q173" si="8">SUM(G174:G186)</f>
        <v>5.422</v>
      </c>
      <c r="H173" s="44"/>
      <c r="I173" s="44"/>
      <c r="J173" s="44">
        <f t="shared" si="8"/>
        <v>5497</v>
      </c>
      <c r="K173" s="44">
        <f t="shared" si="8"/>
        <v>24189</v>
      </c>
      <c r="L173" s="82">
        <f t="shared" si="8"/>
        <v>3365</v>
      </c>
      <c r="M173" s="82">
        <f t="shared" si="8"/>
        <v>130</v>
      </c>
      <c r="N173" s="82">
        <f t="shared" si="8"/>
        <v>1520</v>
      </c>
      <c r="O173" s="82">
        <f t="shared" si="8"/>
        <v>590</v>
      </c>
      <c r="P173" s="82">
        <f t="shared" si="8"/>
        <v>0</v>
      </c>
      <c r="Q173" s="82">
        <f t="shared" si="8"/>
        <v>1125</v>
      </c>
      <c r="R173" s="82"/>
      <c r="S173" s="44"/>
    </row>
    <row r="174" s="3" customFormat="1" ht="30" customHeight="1" spans="1:19">
      <c r="A174" s="44">
        <v>169</v>
      </c>
      <c r="B174" s="50" t="s">
        <v>119</v>
      </c>
      <c r="C174" s="51">
        <v>1</v>
      </c>
      <c r="D174" s="50" t="s">
        <v>120</v>
      </c>
      <c r="E174" s="52"/>
      <c r="F174" s="51" t="s">
        <v>118</v>
      </c>
      <c r="G174" s="51">
        <v>0.1</v>
      </c>
      <c r="H174" s="50" t="s">
        <v>121</v>
      </c>
      <c r="I174" s="84" t="s">
        <v>34</v>
      </c>
      <c r="J174" s="84">
        <v>18</v>
      </c>
      <c r="K174" s="84">
        <v>69</v>
      </c>
      <c r="L174" s="85">
        <v>26</v>
      </c>
      <c r="M174" s="85"/>
      <c r="N174" s="85">
        <v>26</v>
      </c>
      <c r="O174" s="85"/>
      <c r="P174" s="85"/>
      <c r="Q174" s="85"/>
      <c r="R174" s="85" t="s">
        <v>59</v>
      </c>
      <c r="S174" s="51"/>
    </row>
    <row r="175" s="14" customFormat="1" ht="46" customHeight="1" spans="1:256">
      <c r="A175" s="44">
        <v>170</v>
      </c>
      <c r="B175" s="50" t="s">
        <v>122</v>
      </c>
      <c r="C175" s="51">
        <v>1</v>
      </c>
      <c r="D175" s="50" t="s">
        <v>123</v>
      </c>
      <c r="E175" s="52" t="s">
        <v>124</v>
      </c>
      <c r="F175" s="51" t="s">
        <v>118</v>
      </c>
      <c r="G175" s="51">
        <v>0.01</v>
      </c>
      <c r="H175" s="50" t="s">
        <v>1421</v>
      </c>
      <c r="I175" s="84" t="s">
        <v>34</v>
      </c>
      <c r="J175" s="84">
        <v>34</v>
      </c>
      <c r="K175" s="84">
        <v>136</v>
      </c>
      <c r="L175" s="85">
        <v>155</v>
      </c>
      <c r="M175" s="85">
        <v>30</v>
      </c>
      <c r="N175" s="85"/>
      <c r="O175" s="85"/>
      <c r="P175" s="85"/>
      <c r="Q175" s="85">
        <v>125</v>
      </c>
      <c r="R175" s="85" t="s">
        <v>98</v>
      </c>
      <c r="S175" s="51" t="s">
        <v>102</v>
      </c>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c r="ES175" s="3"/>
      <c r="ET175" s="3"/>
      <c r="EU175" s="3"/>
      <c r="EV175" s="3"/>
      <c r="EW175" s="3"/>
      <c r="EX175" s="3"/>
      <c r="EY175" s="3"/>
      <c r="EZ175" s="3"/>
      <c r="FA175" s="3"/>
      <c r="FB175" s="3"/>
      <c r="FC175" s="3"/>
      <c r="FD175" s="3"/>
      <c r="FE175" s="3"/>
      <c r="FF175" s="3"/>
      <c r="FG175" s="3"/>
      <c r="FH175" s="3"/>
      <c r="FI175" s="3"/>
      <c r="FJ175" s="3"/>
      <c r="FK175" s="3"/>
      <c r="FL175" s="3"/>
      <c r="FM175" s="3"/>
      <c r="FN175" s="3"/>
      <c r="FO175" s="3"/>
      <c r="FP175" s="3"/>
      <c r="FQ175" s="3"/>
      <c r="FR175" s="3"/>
      <c r="FS175" s="3"/>
      <c r="FT175" s="3"/>
      <c r="FU175" s="3"/>
      <c r="FV175" s="3"/>
      <c r="FW175" s="3"/>
      <c r="FX175" s="3"/>
      <c r="FY175" s="3"/>
      <c r="FZ175" s="3"/>
      <c r="GA175" s="3"/>
      <c r="GB175" s="3"/>
      <c r="GC175" s="3"/>
      <c r="GD175" s="3"/>
      <c r="GE175" s="3"/>
      <c r="GF175" s="3"/>
      <c r="GG175" s="3"/>
      <c r="GH175" s="3"/>
      <c r="GI175" s="3"/>
      <c r="GJ175" s="3"/>
      <c r="GK175" s="3"/>
      <c r="GL175" s="3"/>
      <c r="GM175" s="3"/>
      <c r="GN175" s="3"/>
      <c r="GO175" s="3"/>
      <c r="GP175" s="3"/>
      <c r="GQ175" s="3"/>
      <c r="GR175" s="3"/>
      <c r="GS175" s="3"/>
      <c r="GT175" s="3"/>
      <c r="GU175" s="3"/>
      <c r="GV175" s="3"/>
      <c r="GW175" s="3"/>
      <c r="GX175" s="3"/>
      <c r="GY175" s="3"/>
      <c r="GZ175" s="3"/>
      <c r="HA175" s="3"/>
      <c r="HB175" s="3"/>
      <c r="HC175" s="3"/>
      <c r="HD175" s="3"/>
      <c r="HE175" s="3"/>
      <c r="HF175" s="3"/>
      <c r="HG175" s="3"/>
      <c r="HH175" s="3"/>
      <c r="HI175" s="3"/>
      <c r="HJ175" s="3"/>
      <c r="HK175" s="3"/>
      <c r="HL175" s="3"/>
      <c r="HM175" s="3"/>
      <c r="HN175" s="3"/>
      <c r="HO175" s="3"/>
      <c r="HP175" s="3"/>
      <c r="HQ175" s="3"/>
      <c r="HR175" s="3"/>
      <c r="HS175" s="3"/>
      <c r="HT175" s="3"/>
      <c r="HU175" s="3"/>
      <c r="HV175" s="3"/>
      <c r="HW175" s="3"/>
      <c r="HX175" s="3"/>
      <c r="HY175" s="3"/>
      <c r="HZ175" s="3"/>
      <c r="IA175" s="3"/>
      <c r="IB175" s="3"/>
      <c r="IC175" s="3"/>
      <c r="ID175" s="3"/>
      <c r="IE175" s="3"/>
      <c r="IF175" s="3"/>
      <c r="IG175" s="3"/>
      <c r="IH175" s="3"/>
      <c r="II175" s="3"/>
      <c r="IJ175" s="3"/>
      <c r="IK175" s="3"/>
      <c r="IL175" s="3"/>
      <c r="IM175" s="3"/>
      <c r="IN175" s="3"/>
      <c r="IO175" s="3"/>
      <c r="IP175" s="3"/>
      <c r="IQ175" s="3"/>
      <c r="IR175" s="3"/>
      <c r="IS175" s="3"/>
      <c r="IT175" s="3"/>
      <c r="IU175" s="3"/>
      <c r="IV175" s="3"/>
    </row>
    <row r="176" s="14" customFormat="1" ht="97" customHeight="1" spans="1:256">
      <c r="A176" s="44">
        <v>171</v>
      </c>
      <c r="B176" s="50" t="s">
        <v>126</v>
      </c>
      <c r="C176" s="51">
        <v>1</v>
      </c>
      <c r="D176" s="50" t="s">
        <v>127</v>
      </c>
      <c r="E176" s="52" t="s">
        <v>128</v>
      </c>
      <c r="F176" s="51" t="s">
        <v>118</v>
      </c>
      <c r="G176" s="51">
        <v>0.1</v>
      </c>
      <c r="H176" s="50" t="s">
        <v>129</v>
      </c>
      <c r="I176" s="84" t="s">
        <v>34</v>
      </c>
      <c r="J176" s="84">
        <v>768</v>
      </c>
      <c r="K176" s="84">
        <v>3164</v>
      </c>
      <c r="L176" s="85">
        <v>1000</v>
      </c>
      <c r="M176" s="85"/>
      <c r="N176" s="85"/>
      <c r="O176" s="85"/>
      <c r="P176" s="85"/>
      <c r="Q176" s="85">
        <v>1000</v>
      </c>
      <c r="R176" s="85" t="s">
        <v>35</v>
      </c>
      <c r="S176" s="51" t="s">
        <v>130</v>
      </c>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c r="GA176" s="3"/>
      <c r="GB176" s="3"/>
      <c r="GC176" s="3"/>
      <c r="GD176" s="3"/>
      <c r="GE176" s="3"/>
      <c r="GF176" s="3"/>
      <c r="GG176" s="3"/>
      <c r="GH176" s="3"/>
      <c r="GI176" s="3"/>
      <c r="GJ176" s="3"/>
      <c r="GK176" s="3"/>
      <c r="GL176" s="3"/>
      <c r="GM176" s="3"/>
      <c r="GN176" s="3"/>
      <c r="GO176" s="3"/>
      <c r="GP176" s="3"/>
      <c r="GQ176" s="3"/>
      <c r="GR176" s="3"/>
      <c r="GS176" s="3"/>
      <c r="GT176" s="3"/>
      <c r="GU176" s="3"/>
      <c r="GV176" s="3"/>
      <c r="GW176" s="3"/>
      <c r="GX176" s="3"/>
      <c r="GY176" s="3"/>
      <c r="GZ176" s="3"/>
      <c r="HA176" s="3"/>
      <c r="HB176" s="3"/>
      <c r="HC176" s="3"/>
      <c r="HD176" s="3"/>
      <c r="HE176" s="3"/>
      <c r="HF176" s="3"/>
      <c r="HG176" s="3"/>
      <c r="HH176" s="3"/>
      <c r="HI176" s="3"/>
      <c r="HJ176" s="3"/>
      <c r="HK176" s="3"/>
      <c r="HL176" s="3"/>
      <c r="HM176" s="3"/>
      <c r="HN176" s="3"/>
      <c r="HO176" s="3"/>
      <c r="HP176" s="3"/>
      <c r="HQ176" s="3"/>
      <c r="HR176" s="3"/>
      <c r="HS176" s="3"/>
      <c r="HT176" s="3"/>
      <c r="HU176" s="3"/>
      <c r="HV176" s="3"/>
      <c r="HW176" s="3"/>
      <c r="HX176" s="3"/>
      <c r="HY176" s="3"/>
      <c r="HZ176" s="3"/>
      <c r="IA176" s="3"/>
      <c r="IB176" s="3"/>
      <c r="IC176" s="3"/>
      <c r="ID176" s="3"/>
      <c r="IE176" s="3"/>
      <c r="IF176" s="3"/>
      <c r="IG176" s="3"/>
      <c r="IH176" s="3"/>
      <c r="II176" s="3"/>
      <c r="IJ176" s="3"/>
      <c r="IK176" s="3"/>
      <c r="IL176" s="3"/>
      <c r="IM176" s="3"/>
      <c r="IN176" s="3"/>
      <c r="IO176" s="3"/>
      <c r="IP176" s="3"/>
      <c r="IQ176" s="3"/>
      <c r="IR176" s="3"/>
      <c r="IS176" s="3"/>
      <c r="IT176" s="3"/>
      <c r="IU176" s="3"/>
      <c r="IV176" s="3"/>
    </row>
    <row r="177" s="17" customFormat="1" ht="45" customHeight="1" spans="1:256">
      <c r="A177" s="44">
        <v>172</v>
      </c>
      <c r="B177" s="48" t="s">
        <v>775</v>
      </c>
      <c r="C177" s="49">
        <v>1</v>
      </c>
      <c r="D177" s="48" t="s">
        <v>67</v>
      </c>
      <c r="E177" s="55" t="s">
        <v>776</v>
      </c>
      <c r="F177" s="49" t="s">
        <v>118</v>
      </c>
      <c r="G177" s="49">
        <v>0.01</v>
      </c>
      <c r="H177" s="48" t="s">
        <v>777</v>
      </c>
      <c r="I177" s="49" t="s">
        <v>608</v>
      </c>
      <c r="J177" s="49">
        <v>80</v>
      </c>
      <c r="K177" s="49">
        <v>356</v>
      </c>
      <c r="L177" s="83">
        <v>100</v>
      </c>
      <c r="M177" s="108">
        <v>100</v>
      </c>
      <c r="N177" s="83"/>
      <c r="O177" s="108"/>
      <c r="P177" s="108"/>
      <c r="Q177" s="108"/>
      <c r="R177" s="85" t="s">
        <v>59</v>
      </c>
      <c r="S177" s="111"/>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c r="AO177" s="112"/>
      <c r="AP177" s="112"/>
      <c r="AQ177" s="112"/>
      <c r="AR177" s="112"/>
      <c r="AS177" s="112"/>
      <c r="AT177" s="112"/>
      <c r="AU177" s="112"/>
      <c r="AV177" s="112"/>
      <c r="AW177" s="112"/>
      <c r="AX177" s="112"/>
      <c r="AY177" s="112"/>
      <c r="AZ177" s="112"/>
      <c r="BA177" s="112"/>
      <c r="BB177" s="112"/>
      <c r="BC177" s="112"/>
      <c r="BD177" s="112"/>
      <c r="BE177" s="112"/>
      <c r="BF177" s="112"/>
      <c r="BG177" s="112"/>
      <c r="BH177" s="112"/>
      <c r="BI177" s="112"/>
      <c r="BJ177" s="112"/>
      <c r="BK177" s="112"/>
      <c r="BL177" s="112"/>
      <c r="BM177" s="112"/>
      <c r="BN177" s="112"/>
      <c r="BO177" s="112"/>
      <c r="BP177" s="112"/>
      <c r="BQ177" s="112"/>
      <c r="BR177" s="112"/>
      <c r="BS177" s="112"/>
      <c r="BT177" s="112"/>
      <c r="BU177" s="112"/>
      <c r="BV177" s="112"/>
      <c r="BW177" s="112"/>
      <c r="BX177" s="112"/>
      <c r="BY177" s="112"/>
      <c r="BZ177" s="112"/>
      <c r="CA177" s="112"/>
      <c r="CB177" s="112"/>
      <c r="CC177" s="112"/>
      <c r="CD177" s="112"/>
      <c r="CE177" s="112"/>
      <c r="CF177" s="112"/>
      <c r="CG177" s="112"/>
      <c r="CH177" s="112"/>
      <c r="CI177" s="112"/>
      <c r="CJ177" s="112"/>
      <c r="CK177" s="112"/>
      <c r="CL177" s="112"/>
      <c r="CM177" s="112"/>
      <c r="CN177" s="112"/>
      <c r="CO177" s="112"/>
      <c r="CP177" s="112"/>
      <c r="CQ177" s="112"/>
      <c r="CR177" s="112"/>
      <c r="CS177" s="112"/>
      <c r="CT177" s="112"/>
      <c r="CU177" s="112"/>
      <c r="CV177" s="112"/>
      <c r="CW177" s="112"/>
      <c r="CX177" s="112"/>
      <c r="CY177" s="112"/>
      <c r="CZ177" s="112"/>
      <c r="DA177" s="112"/>
      <c r="DB177" s="112"/>
      <c r="DC177" s="112"/>
      <c r="DD177" s="112"/>
      <c r="DE177" s="112"/>
      <c r="DF177" s="112"/>
      <c r="DG177" s="112"/>
      <c r="DH177" s="112"/>
      <c r="DI177" s="112"/>
      <c r="DJ177" s="112"/>
      <c r="DK177" s="112"/>
      <c r="DL177" s="112"/>
      <c r="DM177" s="112"/>
      <c r="DN177" s="112"/>
      <c r="DO177" s="112"/>
      <c r="DP177" s="112"/>
      <c r="DQ177" s="112"/>
      <c r="DR177" s="112"/>
      <c r="DS177" s="112"/>
      <c r="DT177" s="112"/>
      <c r="DU177" s="112"/>
      <c r="DV177" s="112"/>
      <c r="DW177" s="112"/>
      <c r="DX177" s="112"/>
      <c r="DY177" s="112"/>
      <c r="DZ177" s="112"/>
      <c r="EA177" s="112"/>
      <c r="EB177" s="112"/>
      <c r="EC177" s="112"/>
      <c r="ED177" s="112"/>
      <c r="EE177" s="112"/>
      <c r="EF177" s="112"/>
      <c r="EG177" s="112"/>
      <c r="EH177" s="112"/>
      <c r="EI177" s="112"/>
      <c r="EJ177" s="112"/>
      <c r="EK177" s="112"/>
      <c r="EL177" s="112"/>
      <c r="EM177" s="112"/>
      <c r="EN177" s="112"/>
      <c r="EO177" s="112"/>
      <c r="EP177" s="112"/>
      <c r="EQ177" s="112"/>
      <c r="ER177" s="112"/>
      <c r="ES177" s="112"/>
      <c r="ET177" s="112"/>
      <c r="EU177" s="112"/>
      <c r="EV177" s="112"/>
      <c r="EW177" s="112"/>
      <c r="EX177" s="112"/>
      <c r="EY177" s="112"/>
      <c r="EZ177" s="112"/>
      <c r="FA177" s="112"/>
      <c r="FB177" s="112"/>
      <c r="FC177" s="112"/>
      <c r="FD177" s="112"/>
      <c r="FE177" s="112"/>
      <c r="FF177" s="112"/>
      <c r="FG177" s="112"/>
      <c r="FH177" s="112"/>
      <c r="FI177" s="112"/>
      <c r="FJ177" s="112"/>
      <c r="FK177" s="112"/>
      <c r="FL177" s="112"/>
      <c r="FM177" s="112"/>
      <c r="FN177" s="112"/>
      <c r="FO177" s="112"/>
      <c r="FP177" s="112"/>
      <c r="FQ177" s="112"/>
      <c r="FR177" s="112"/>
      <c r="FS177" s="112"/>
      <c r="FT177" s="112"/>
      <c r="FU177" s="112"/>
      <c r="FV177" s="112"/>
      <c r="FW177" s="112"/>
      <c r="FX177" s="112"/>
      <c r="FY177" s="112"/>
      <c r="FZ177" s="112"/>
      <c r="GA177" s="112"/>
      <c r="GB177" s="112"/>
      <c r="GC177" s="112"/>
      <c r="GD177" s="112"/>
      <c r="GE177" s="112"/>
      <c r="GF177" s="112"/>
      <c r="GG177" s="112"/>
      <c r="GH177" s="112"/>
      <c r="GI177" s="112"/>
      <c r="GJ177" s="112"/>
      <c r="GK177" s="112"/>
      <c r="GL177" s="112"/>
      <c r="GM177" s="112"/>
      <c r="GN177" s="112"/>
      <c r="GO177" s="112"/>
      <c r="GP177" s="112"/>
      <c r="GQ177" s="112"/>
      <c r="GR177" s="112"/>
      <c r="GS177" s="112"/>
      <c r="GT177" s="112"/>
      <c r="GU177" s="112"/>
      <c r="GV177" s="112"/>
      <c r="GW177" s="112"/>
      <c r="GX177" s="112"/>
      <c r="GY177" s="112"/>
      <c r="GZ177" s="112"/>
      <c r="HA177" s="112"/>
      <c r="HB177" s="112"/>
      <c r="HC177" s="112"/>
      <c r="HD177" s="112"/>
      <c r="HE177" s="112"/>
      <c r="HF177" s="112"/>
      <c r="HG177" s="112"/>
      <c r="HH177" s="112"/>
      <c r="HI177" s="112"/>
      <c r="HJ177" s="112"/>
      <c r="HK177" s="112"/>
      <c r="HL177" s="112"/>
      <c r="HM177" s="112"/>
      <c r="HN177" s="112"/>
      <c r="HO177" s="112"/>
      <c r="HP177" s="112"/>
      <c r="HQ177" s="112"/>
      <c r="HR177" s="112"/>
      <c r="HS177" s="112"/>
      <c r="HT177" s="112"/>
      <c r="HU177" s="112"/>
      <c r="HV177" s="112"/>
      <c r="HW177" s="112"/>
      <c r="HX177" s="112"/>
      <c r="HY177" s="112"/>
      <c r="HZ177" s="112"/>
      <c r="IA177" s="112"/>
      <c r="IB177" s="112"/>
      <c r="IC177" s="112"/>
      <c r="ID177" s="112"/>
      <c r="IE177" s="112"/>
      <c r="IF177" s="112"/>
      <c r="IG177" s="112"/>
      <c r="IH177" s="112"/>
      <c r="II177" s="112"/>
      <c r="IJ177" s="112"/>
      <c r="IK177" s="112"/>
      <c r="IL177" s="112"/>
      <c r="IM177" s="112"/>
      <c r="IN177" s="112"/>
      <c r="IO177" s="112"/>
      <c r="IP177" s="112"/>
      <c r="IQ177" s="112"/>
      <c r="IR177" s="112"/>
      <c r="IS177" s="112"/>
      <c r="IT177" s="112"/>
      <c r="IU177" s="112"/>
      <c r="IV177" s="112"/>
    </row>
    <row r="178" s="17" customFormat="1" ht="45" customHeight="1" spans="1:256">
      <c r="A178" s="44">
        <v>173</v>
      </c>
      <c r="B178" s="48" t="s">
        <v>778</v>
      </c>
      <c r="C178" s="49">
        <v>3</v>
      </c>
      <c r="D178" s="48" t="s">
        <v>31</v>
      </c>
      <c r="E178" s="55" t="s">
        <v>779</v>
      </c>
      <c r="F178" s="49" t="s">
        <v>118</v>
      </c>
      <c r="G178" s="49">
        <v>0.012</v>
      </c>
      <c r="H178" s="48" t="s">
        <v>780</v>
      </c>
      <c r="I178" s="49" t="s">
        <v>608</v>
      </c>
      <c r="J178" s="49">
        <v>350</v>
      </c>
      <c r="K178" s="49">
        <v>1287</v>
      </c>
      <c r="L178" s="83">
        <v>234</v>
      </c>
      <c r="M178" s="108"/>
      <c r="N178" s="83">
        <v>234</v>
      </c>
      <c r="O178" s="83"/>
      <c r="P178" s="108"/>
      <c r="Q178" s="108"/>
      <c r="R178" s="85" t="s">
        <v>59</v>
      </c>
      <c r="S178" s="111"/>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c r="AO178" s="112"/>
      <c r="AP178" s="112"/>
      <c r="AQ178" s="112"/>
      <c r="AR178" s="112"/>
      <c r="AS178" s="112"/>
      <c r="AT178" s="112"/>
      <c r="AU178" s="112"/>
      <c r="AV178" s="112"/>
      <c r="AW178" s="112"/>
      <c r="AX178" s="112"/>
      <c r="AY178" s="112"/>
      <c r="AZ178" s="112"/>
      <c r="BA178" s="112"/>
      <c r="BB178" s="112"/>
      <c r="BC178" s="112"/>
      <c r="BD178" s="112"/>
      <c r="BE178" s="112"/>
      <c r="BF178" s="112"/>
      <c r="BG178" s="112"/>
      <c r="BH178" s="112"/>
      <c r="BI178" s="112"/>
      <c r="BJ178" s="112"/>
      <c r="BK178" s="112"/>
      <c r="BL178" s="112"/>
      <c r="BM178" s="112"/>
      <c r="BN178" s="112"/>
      <c r="BO178" s="112"/>
      <c r="BP178" s="112"/>
      <c r="BQ178" s="112"/>
      <c r="BR178" s="112"/>
      <c r="BS178" s="112"/>
      <c r="BT178" s="112"/>
      <c r="BU178" s="112"/>
      <c r="BV178" s="112"/>
      <c r="BW178" s="112"/>
      <c r="BX178" s="112"/>
      <c r="BY178" s="112"/>
      <c r="BZ178" s="112"/>
      <c r="CA178" s="112"/>
      <c r="CB178" s="112"/>
      <c r="CC178" s="112"/>
      <c r="CD178" s="112"/>
      <c r="CE178" s="112"/>
      <c r="CF178" s="112"/>
      <c r="CG178" s="112"/>
      <c r="CH178" s="112"/>
      <c r="CI178" s="112"/>
      <c r="CJ178" s="112"/>
      <c r="CK178" s="112"/>
      <c r="CL178" s="112"/>
      <c r="CM178" s="112"/>
      <c r="CN178" s="112"/>
      <c r="CO178" s="112"/>
      <c r="CP178" s="112"/>
      <c r="CQ178" s="112"/>
      <c r="CR178" s="112"/>
      <c r="CS178" s="112"/>
      <c r="CT178" s="112"/>
      <c r="CU178" s="112"/>
      <c r="CV178" s="112"/>
      <c r="CW178" s="112"/>
      <c r="CX178" s="112"/>
      <c r="CY178" s="112"/>
      <c r="CZ178" s="112"/>
      <c r="DA178" s="112"/>
      <c r="DB178" s="112"/>
      <c r="DC178" s="112"/>
      <c r="DD178" s="112"/>
      <c r="DE178" s="112"/>
      <c r="DF178" s="112"/>
      <c r="DG178" s="112"/>
      <c r="DH178" s="112"/>
      <c r="DI178" s="112"/>
      <c r="DJ178" s="112"/>
      <c r="DK178" s="112"/>
      <c r="DL178" s="112"/>
      <c r="DM178" s="112"/>
      <c r="DN178" s="112"/>
      <c r="DO178" s="112"/>
      <c r="DP178" s="112"/>
      <c r="DQ178" s="112"/>
      <c r="DR178" s="112"/>
      <c r="DS178" s="112"/>
      <c r="DT178" s="112"/>
      <c r="DU178" s="112"/>
      <c r="DV178" s="112"/>
      <c r="DW178" s="112"/>
      <c r="DX178" s="112"/>
      <c r="DY178" s="112"/>
      <c r="DZ178" s="112"/>
      <c r="EA178" s="112"/>
      <c r="EB178" s="112"/>
      <c r="EC178" s="112"/>
      <c r="ED178" s="112"/>
      <c r="EE178" s="112"/>
      <c r="EF178" s="112"/>
      <c r="EG178" s="112"/>
      <c r="EH178" s="112"/>
      <c r="EI178" s="112"/>
      <c r="EJ178" s="112"/>
      <c r="EK178" s="112"/>
      <c r="EL178" s="112"/>
      <c r="EM178" s="112"/>
      <c r="EN178" s="112"/>
      <c r="EO178" s="112"/>
      <c r="EP178" s="112"/>
      <c r="EQ178" s="112"/>
      <c r="ER178" s="112"/>
      <c r="ES178" s="112"/>
      <c r="ET178" s="112"/>
      <c r="EU178" s="112"/>
      <c r="EV178" s="112"/>
      <c r="EW178" s="112"/>
      <c r="EX178" s="112"/>
      <c r="EY178" s="112"/>
      <c r="EZ178" s="112"/>
      <c r="FA178" s="112"/>
      <c r="FB178" s="112"/>
      <c r="FC178" s="112"/>
      <c r="FD178" s="112"/>
      <c r="FE178" s="112"/>
      <c r="FF178" s="112"/>
      <c r="FG178" s="112"/>
      <c r="FH178" s="112"/>
      <c r="FI178" s="112"/>
      <c r="FJ178" s="112"/>
      <c r="FK178" s="112"/>
      <c r="FL178" s="112"/>
      <c r="FM178" s="112"/>
      <c r="FN178" s="112"/>
      <c r="FO178" s="112"/>
      <c r="FP178" s="112"/>
      <c r="FQ178" s="112"/>
      <c r="FR178" s="112"/>
      <c r="FS178" s="112"/>
      <c r="FT178" s="112"/>
      <c r="FU178" s="112"/>
      <c r="FV178" s="112"/>
      <c r="FW178" s="112"/>
      <c r="FX178" s="112"/>
      <c r="FY178" s="112"/>
      <c r="FZ178" s="112"/>
      <c r="GA178" s="112"/>
      <c r="GB178" s="112"/>
      <c r="GC178" s="112"/>
      <c r="GD178" s="112"/>
      <c r="GE178" s="112"/>
      <c r="GF178" s="112"/>
      <c r="GG178" s="112"/>
      <c r="GH178" s="112"/>
      <c r="GI178" s="112"/>
      <c r="GJ178" s="112"/>
      <c r="GK178" s="112"/>
      <c r="GL178" s="112"/>
      <c r="GM178" s="112"/>
      <c r="GN178" s="112"/>
      <c r="GO178" s="112"/>
      <c r="GP178" s="112"/>
      <c r="GQ178" s="112"/>
      <c r="GR178" s="112"/>
      <c r="GS178" s="112"/>
      <c r="GT178" s="112"/>
      <c r="GU178" s="112"/>
      <c r="GV178" s="112"/>
      <c r="GW178" s="112"/>
      <c r="GX178" s="112"/>
      <c r="GY178" s="112"/>
      <c r="GZ178" s="112"/>
      <c r="HA178" s="112"/>
      <c r="HB178" s="112"/>
      <c r="HC178" s="112"/>
      <c r="HD178" s="112"/>
      <c r="HE178" s="112"/>
      <c r="HF178" s="112"/>
      <c r="HG178" s="112"/>
      <c r="HH178" s="112"/>
      <c r="HI178" s="112"/>
      <c r="HJ178" s="112"/>
      <c r="HK178" s="112"/>
      <c r="HL178" s="112"/>
      <c r="HM178" s="112"/>
      <c r="HN178" s="112"/>
      <c r="HO178" s="112"/>
      <c r="HP178" s="112"/>
      <c r="HQ178" s="112"/>
      <c r="HR178" s="112"/>
      <c r="HS178" s="112"/>
      <c r="HT178" s="112"/>
      <c r="HU178" s="112"/>
      <c r="HV178" s="112"/>
      <c r="HW178" s="112"/>
      <c r="HX178" s="112"/>
      <c r="HY178" s="112"/>
      <c r="HZ178" s="112"/>
      <c r="IA178" s="112"/>
      <c r="IB178" s="112"/>
      <c r="IC178" s="112"/>
      <c r="ID178" s="112"/>
      <c r="IE178" s="112"/>
      <c r="IF178" s="112"/>
      <c r="IG178" s="112"/>
      <c r="IH178" s="112"/>
      <c r="II178" s="112"/>
      <c r="IJ178" s="112"/>
      <c r="IK178" s="112"/>
      <c r="IL178" s="112"/>
      <c r="IM178" s="112"/>
      <c r="IN178" s="112"/>
      <c r="IO178" s="112"/>
      <c r="IP178" s="112"/>
      <c r="IQ178" s="112"/>
      <c r="IR178" s="112"/>
      <c r="IS178" s="112"/>
      <c r="IT178" s="112"/>
      <c r="IU178" s="112"/>
      <c r="IV178" s="112"/>
    </row>
    <row r="179" s="5" customFormat="1" ht="30" customHeight="1" spans="1:19">
      <c r="A179" s="44">
        <v>174</v>
      </c>
      <c r="B179" s="50" t="s">
        <v>769</v>
      </c>
      <c r="C179" s="51">
        <v>1</v>
      </c>
      <c r="D179" s="50" t="s">
        <v>127</v>
      </c>
      <c r="E179" s="52" t="s">
        <v>770</v>
      </c>
      <c r="F179" s="51" t="s">
        <v>118</v>
      </c>
      <c r="G179" s="51">
        <v>0.03</v>
      </c>
      <c r="H179" s="52" t="s">
        <v>771</v>
      </c>
      <c r="I179" s="51" t="s">
        <v>608</v>
      </c>
      <c r="J179" s="84">
        <v>60</v>
      </c>
      <c r="K179" s="84">
        <v>256</v>
      </c>
      <c r="L179" s="85">
        <v>100</v>
      </c>
      <c r="M179" s="86"/>
      <c r="N179" s="85">
        <v>100</v>
      </c>
      <c r="O179" s="85"/>
      <c r="P179" s="85"/>
      <c r="Q179" s="85"/>
      <c r="R179" s="85" t="s">
        <v>59</v>
      </c>
      <c r="S179" s="52"/>
    </row>
    <row r="180" s="5" customFormat="1" ht="30" customHeight="1" spans="1:19">
      <c r="A180" s="44">
        <v>175</v>
      </c>
      <c r="B180" s="50" t="s">
        <v>772</v>
      </c>
      <c r="C180" s="51">
        <v>1</v>
      </c>
      <c r="D180" s="50" t="s">
        <v>135</v>
      </c>
      <c r="E180" s="52" t="s">
        <v>773</v>
      </c>
      <c r="F180" s="51" t="s">
        <v>118</v>
      </c>
      <c r="G180" s="51">
        <v>4</v>
      </c>
      <c r="H180" s="52" t="s">
        <v>774</v>
      </c>
      <c r="I180" s="51" t="s">
        <v>608</v>
      </c>
      <c r="J180" s="84">
        <v>865</v>
      </c>
      <c r="K180" s="84">
        <v>3320</v>
      </c>
      <c r="L180" s="85">
        <v>400</v>
      </c>
      <c r="M180" s="86"/>
      <c r="N180" s="85">
        <v>400</v>
      </c>
      <c r="O180" s="85"/>
      <c r="P180" s="85"/>
      <c r="Q180" s="85"/>
      <c r="R180" s="85" t="s">
        <v>59</v>
      </c>
      <c r="S180" s="52"/>
    </row>
    <row r="181" s="5" customFormat="1" ht="40" customHeight="1" spans="1:19">
      <c r="A181" s="44">
        <v>176</v>
      </c>
      <c r="B181" s="50" t="s">
        <v>781</v>
      </c>
      <c r="C181" s="51">
        <v>1</v>
      </c>
      <c r="D181" s="50" t="s">
        <v>203</v>
      </c>
      <c r="E181" s="12" t="s">
        <v>782</v>
      </c>
      <c r="F181" s="51" t="s">
        <v>118</v>
      </c>
      <c r="G181" s="51">
        <v>0.05</v>
      </c>
      <c r="H181" s="52" t="s">
        <v>783</v>
      </c>
      <c r="I181" s="51" t="s">
        <v>608</v>
      </c>
      <c r="J181" s="84">
        <v>165</v>
      </c>
      <c r="K181" s="84">
        <v>625</v>
      </c>
      <c r="L181" s="85">
        <v>100</v>
      </c>
      <c r="M181" s="86"/>
      <c r="N181" s="85">
        <v>100</v>
      </c>
      <c r="O181" s="85"/>
      <c r="P181" s="85"/>
      <c r="Q181" s="85"/>
      <c r="R181" s="85" t="s">
        <v>59</v>
      </c>
      <c r="S181" s="52"/>
    </row>
    <row r="182" s="17" customFormat="1" ht="33" customHeight="1" spans="1:256">
      <c r="A182" s="44">
        <v>177</v>
      </c>
      <c r="B182" s="48" t="s">
        <v>784</v>
      </c>
      <c r="C182" s="49">
        <v>1</v>
      </c>
      <c r="D182" s="48" t="s">
        <v>31</v>
      </c>
      <c r="E182" s="55" t="s">
        <v>418</v>
      </c>
      <c r="F182" s="51" t="s">
        <v>118</v>
      </c>
      <c r="G182" s="49">
        <v>0.01</v>
      </c>
      <c r="H182" s="48" t="s">
        <v>785</v>
      </c>
      <c r="I182" s="49" t="s">
        <v>608</v>
      </c>
      <c r="J182" s="49">
        <v>40</v>
      </c>
      <c r="K182" s="49">
        <v>153</v>
      </c>
      <c r="L182" s="83">
        <v>60</v>
      </c>
      <c r="M182" s="108"/>
      <c r="N182" s="83">
        <v>60</v>
      </c>
      <c r="O182" s="108"/>
      <c r="P182" s="108"/>
      <c r="Q182" s="108"/>
      <c r="R182" s="85" t="s">
        <v>59</v>
      </c>
      <c r="S182" s="111"/>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c r="AO182" s="112"/>
      <c r="AP182" s="112"/>
      <c r="AQ182" s="112"/>
      <c r="AR182" s="112"/>
      <c r="AS182" s="112"/>
      <c r="AT182" s="112"/>
      <c r="AU182" s="112"/>
      <c r="AV182" s="112"/>
      <c r="AW182" s="112"/>
      <c r="AX182" s="112"/>
      <c r="AY182" s="112"/>
      <c r="AZ182" s="112"/>
      <c r="BA182" s="112"/>
      <c r="BB182" s="112"/>
      <c r="BC182" s="112"/>
      <c r="BD182" s="112"/>
      <c r="BE182" s="112"/>
      <c r="BF182" s="112"/>
      <c r="BG182" s="112"/>
      <c r="BH182" s="112"/>
      <c r="BI182" s="112"/>
      <c r="BJ182" s="112"/>
      <c r="BK182" s="112"/>
      <c r="BL182" s="112"/>
      <c r="BM182" s="112"/>
      <c r="BN182" s="112"/>
      <c r="BO182" s="112"/>
      <c r="BP182" s="112"/>
      <c r="BQ182" s="112"/>
      <c r="BR182" s="112"/>
      <c r="BS182" s="112"/>
      <c r="BT182" s="112"/>
      <c r="BU182" s="112"/>
      <c r="BV182" s="112"/>
      <c r="BW182" s="112"/>
      <c r="BX182" s="112"/>
      <c r="BY182" s="112"/>
      <c r="BZ182" s="112"/>
      <c r="CA182" s="112"/>
      <c r="CB182" s="112"/>
      <c r="CC182" s="112"/>
      <c r="CD182" s="112"/>
      <c r="CE182" s="112"/>
      <c r="CF182" s="112"/>
      <c r="CG182" s="112"/>
      <c r="CH182" s="112"/>
      <c r="CI182" s="112"/>
      <c r="CJ182" s="112"/>
      <c r="CK182" s="112"/>
      <c r="CL182" s="112"/>
      <c r="CM182" s="112"/>
      <c r="CN182" s="112"/>
      <c r="CO182" s="112"/>
      <c r="CP182" s="112"/>
      <c r="CQ182" s="112"/>
      <c r="CR182" s="112"/>
      <c r="CS182" s="112"/>
      <c r="CT182" s="112"/>
      <c r="CU182" s="112"/>
      <c r="CV182" s="112"/>
      <c r="CW182" s="112"/>
      <c r="CX182" s="112"/>
      <c r="CY182" s="112"/>
      <c r="CZ182" s="112"/>
      <c r="DA182" s="112"/>
      <c r="DB182" s="112"/>
      <c r="DC182" s="112"/>
      <c r="DD182" s="112"/>
      <c r="DE182" s="112"/>
      <c r="DF182" s="112"/>
      <c r="DG182" s="112"/>
      <c r="DH182" s="112"/>
      <c r="DI182" s="112"/>
      <c r="DJ182" s="112"/>
      <c r="DK182" s="112"/>
      <c r="DL182" s="112"/>
      <c r="DM182" s="112"/>
      <c r="DN182" s="112"/>
      <c r="DO182" s="112"/>
      <c r="DP182" s="112"/>
      <c r="DQ182" s="112"/>
      <c r="DR182" s="112"/>
      <c r="DS182" s="112"/>
      <c r="DT182" s="112"/>
      <c r="DU182" s="112"/>
      <c r="DV182" s="112"/>
      <c r="DW182" s="112"/>
      <c r="DX182" s="112"/>
      <c r="DY182" s="112"/>
      <c r="DZ182" s="112"/>
      <c r="EA182" s="112"/>
      <c r="EB182" s="112"/>
      <c r="EC182" s="112"/>
      <c r="ED182" s="112"/>
      <c r="EE182" s="112"/>
      <c r="EF182" s="112"/>
      <c r="EG182" s="112"/>
      <c r="EH182" s="112"/>
      <c r="EI182" s="112"/>
      <c r="EJ182" s="112"/>
      <c r="EK182" s="112"/>
      <c r="EL182" s="112"/>
      <c r="EM182" s="112"/>
      <c r="EN182" s="112"/>
      <c r="EO182" s="112"/>
      <c r="EP182" s="112"/>
      <c r="EQ182" s="112"/>
      <c r="ER182" s="112"/>
      <c r="ES182" s="112"/>
      <c r="ET182" s="112"/>
      <c r="EU182" s="112"/>
      <c r="EV182" s="112"/>
      <c r="EW182" s="112"/>
      <c r="EX182" s="112"/>
      <c r="EY182" s="112"/>
      <c r="EZ182" s="112"/>
      <c r="FA182" s="112"/>
      <c r="FB182" s="112"/>
      <c r="FC182" s="112"/>
      <c r="FD182" s="112"/>
      <c r="FE182" s="112"/>
      <c r="FF182" s="112"/>
      <c r="FG182" s="112"/>
      <c r="FH182" s="112"/>
      <c r="FI182" s="112"/>
      <c r="FJ182" s="112"/>
      <c r="FK182" s="112"/>
      <c r="FL182" s="112"/>
      <c r="FM182" s="112"/>
      <c r="FN182" s="112"/>
      <c r="FO182" s="112"/>
      <c r="FP182" s="112"/>
      <c r="FQ182" s="112"/>
      <c r="FR182" s="112"/>
      <c r="FS182" s="112"/>
      <c r="FT182" s="112"/>
      <c r="FU182" s="112"/>
      <c r="FV182" s="112"/>
      <c r="FW182" s="112"/>
      <c r="FX182" s="112"/>
      <c r="FY182" s="112"/>
      <c r="FZ182" s="112"/>
      <c r="GA182" s="112"/>
      <c r="GB182" s="112"/>
      <c r="GC182" s="112"/>
      <c r="GD182" s="112"/>
      <c r="GE182" s="112"/>
      <c r="GF182" s="112"/>
      <c r="GG182" s="112"/>
      <c r="GH182" s="112"/>
      <c r="GI182" s="112"/>
      <c r="GJ182" s="112"/>
      <c r="GK182" s="112"/>
      <c r="GL182" s="112"/>
      <c r="GM182" s="112"/>
      <c r="GN182" s="112"/>
      <c r="GO182" s="112"/>
      <c r="GP182" s="112"/>
      <c r="GQ182" s="112"/>
      <c r="GR182" s="112"/>
      <c r="GS182" s="112"/>
      <c r="GT182" s="112"/>
      <c r="GU182" s="112"/>
      <c r="GV182" s="112"/>
      <c r="GW182" s="112"/>
      <c r="GX182" s="112"/>
      <c r="GY182" s="112"/>
      <c r="GZ182" s="112"/>
      <c r="HA182" s="112"/>
      <c r="HB182" s="112"/>
      <c r="HC182" s="112"/>
      <c r="HD182" s="112"/>
      <c r="HE182" s="112"/>
      <c r="HF182" s="112"/>
      <c r="HG182" s="112"/>
      <c r="HH182" s="112"/>
      <c r="HI182" s="112"/>
      <c r="HJ182" s="112"/>
      <c r="HK182" s="112"/>
      <c r="HL182" s="112"/>
      <c r="HM182" s="112"/>
      <c r="HN182" s="112"/>
      <c r="HO182" s="112"/>
      <c r="HP182" s="112"/>
      <c r="HQ182" s="112"/>
      <c r="HR182" s="112"/>
      <c r="HS182" s="112"/>
      <c r="HT182" s="112"/>
      <c r="HU182" s="112"/>
      <c r="HV182" s="112"/>
      <c r="HW182" s="112"/>
      <c r="HX182" s="112"/>
      <c r="HY182" s="112"/>
      <c r="HZ182" s="112"/>
      <c r="IA182" s="112"/>
      <c r="IB182" s="112"/>
      <c r="IC182" s="112"/>
      <c r="ID182" s="112"/>
      <c r="IE182" s="112"/>
      <c r="IF182" s="112"/>
      <c r="IG182" s="112"/>
      <c r="IH182" s="112"/>
      <c r="II182" s="112"/>
      <c r="IJ182" s="112"/>
      <c r="IK182" s="112"/>
      <c r="IL182" s="112"/>
      <c r="IM182" s="112"/>
      <c r="IN182" s="112"/>
      <c r="IO182" s="112"/>
      <c r="IP182" s="112"/>
      <c r="IQ182" s="112"/>
      <c r="IR182" s="112"/>
      <c r="IS182" s="112"/>
      <c r="IT182" s="112"/>
      <c r="IU182" s="112"/>
      <c r="IV182" s="112"/>
    </row>
    <row r="183" s="5" customFormat="1" ht="30" customHeight="1" spans="1:19">
      <c r="A183" s="44">
        <v>178</v>
      </c>
      <c r="B183" s="59" t="s">
        <v>1154</v>
      </c>
      <c r="C183" s="51">
        <v>1</v>
      </c>
      <c r="D183" s="52" t="s">
        <v>67</v>
      </c>
      <c r="E183" s="52" t="s">
        <v>1155</v>
      </c>
      <c r="F183" s="51" t="s">
        <v>118</v>
      </c>
      <c r="G183" s="51">
        <v>0.02</v>
      </c>
      <c r="H183" s="52" t="s">
        <v>1156</v>
      </c>
      <c r="I183" s="51" t="s">
        <v>1063</v>
      </c>
      <c r="J183" s="84">
        <v>2000</v>
      </c>
      <c r="K183" s="90">
        <v>10500</v>
      </c>
      <c r="L183" s="91">
        <v>300</v>
      </c>
      <c r="M183" s="86"/>
      <c r="N183" s="91">
        <v>300</v>
      </c>
      <c r="O183" s="85"/>
      <c r="P183" s="85"/>
      <c r="Q183" s="85"/>
      <c r="R183" s="85" t="s">
        <v>59</v>
      </c>
      <c r="S183" s="52"/>
    </row>
    <row r="184" s="5" customFormat="1" ht="30" customHeight="1" spans="1:19">
      <c r="A184" s="44">
        <v>179</v>
      </c>
      <c r="B184" s="59" t="s">
        <v>1157</v>
      </c>
      <c r="C184" s="51">
        <v>1</v>
      </c>
      <c r="D184" s="52" t="s">
        <v>159</v>
      </c>
      <c r="E184" s="52" t="s">
        <v>1158</v>
      </c>
      <c r="F184" s="51" t="s">
        <v>118</v>
      </c>
      <c r="G184" s="51">
        <v>0.03</v>
      </c>
      <c r="H184" s="59" t="s">
        <v>1159</v>
      </c>
      <c r="I184" s="51" t="s">
        <v>1063</v>
      </c>
      <c r="J184" s="84">
        <v>195</v>
      </c>
      <c r="K184" s="84">
        <v>789</v>
      </c>
      <c r="L184" s="85">
        <v>300</v>
      </c>
      <c r="M184" s="86"/>
      <c r="N184" s="85">
        <v>300</v>
      </c>
      <c r="O184" s="85"/>
      <c r="P184" s="85"/>
      <c r="Q184" s="85"/>
      <c r="R184" s="85" t="s">
        <v>59</v>
      </c>
      <c r="S184" s="52"/>
    </row>
    <row r="185" s="3" customFormat="1" ht="41" customHeight="1" spans="1:19">
      <c r="A185" s="44">
        <v>180</v>
      </c>
      <c r="B185" s="50" t="s">
        <v>1371</v>
      </c>
      <c r="C185" s="51">
        <v>1</v>
      </c>
      <c r="D185" s="50" t="s">
        <v>37</v>
      </c>
      <c r="E185" s="52" t="s">
        <v>1372</v>
      </c>
      <c r="F185" s="51" t="s">
        <v>118</v>
      </c>
      <c r="G185" s="51">
        <v>1</v>
      </c>
      <c r="H185" s="50" t="s">
        <v>1373</v>
      </c>
      <c r="I185" s="51" t="s">
        <v>1341</v>
      </c>
      <c r="J185" s="84">
        <v>836</v>
      </c>
      <c r="K185" s="84">
        <v>3189</v>
      </c>
      <c r="L185" s="85">
        <v>500</v>
      </c>
      <c r="M185" s="85"/>
      <c r="N185" s="85"/>
      <c r="O185" s="85">
        <v>500</v>
      </c>
      <c r="P185" s="85"/>
      <c r="Q185" s="85"/>
      <c r="R185" s="85" t="s">
        <v>59</v>
      </c>
      <c r="S185" s="51"/>
    </row>
    <row r="186" s="6" customFormat="1" ht="38" customHeight="1" spans="1:19">
      <c r="A186" s="44">
        <v>181</v>
      </c>
      <c r="B186" s="48" t="s">
        <v>1374</v>
      </c>
      <c r="C186" s="49">
        <v>1</v>
      </c>
      <c r="D186" s="48" t="s">
        <v>31</v>
      </c>
      <c r="E186" s="55" t="s">
        <v>49</v>
      </c>
      <c r="F186" s="51" t="s">
        <v>118</v>
      </c>
      <c r="G186" s="49">
        <v>0.05</v>
      </c>
      <c r="H186" s="48" t="s">
        <v>1375</v>
      </c>
      <c r="I186" s="49" t="s">
        <v>1341</v>
      </c>
      <c r="J186" s="49">
        <v>86</v>
      </c>
      <c r="K186" s="49">
        <v>345</v>
      </c>
      <c r="L186" s="83">
        <v>90</v>
      </c>
      <c r="M186" s="83"/>
      <c r="N186" s="83"/>
      <c r="O186" s="83">
        <v>90</v>
      </c>
      <c r="P186" s="83"/>
      <c r="Q186" s="83"/>
      <c r="R186" s="85" t="s">
        <v>59</v>
      </c>
      <c r="S186" s="49"/>
    </row>
    <row r="187" s="1" customFormat="1" ht="30" customHeight="1" spans="1:19">
      <c r="A187" s="44">
        <v>182</v>
      </c>
      <c r="B187" s="46" t="s">
        <v>1422</v>
      </c>
      <c r="C187" s="44">
        <f>SUM(C188:C193)</f>
        <v>6</v>
      </c>
      <c r="D187" s="44"/>
      <c r="E187" s="46"/>
      <c r="F187" s="44" t="s">
        <v>132</v>
      </c>
      <c r="G187" s="44">
        <f t="shared" ref="D187:Q187" si="9">SUM(G188:G193)</f>
        <v>6.5</v>
      </c>
      <c r="H187" s="44"/>
      <c r="I187" s="44"/>
      <c r="J187" s="44">
        <f t="shared" si="9"/>
        <v>4039</v>
      </c>
      <c r="K187" s="44">
        <f t="shared" si="9"/>
        <v>18166</v>
      </c>
      <c r="L187" s="82">
        <f t="shared" si="9"/>
        <v>870</v>
      </c>
      <c r="M187" s="82">
        <f t="shared" si="9"/>
        <v>0</v>
      </c>
      <c r="N187" s="82">
        <f t="shared" si="9"/>
        <v>370</v>
      </c>
      <c r="O187" s="82">
        <f t="shared" si="9"/>
        <v>500</v>
      </c>
      <c r="P187" s="82">
        <f t="shared" si="9"/>
        <v>0</v>
      </c>
      <c r="Q187" s="82">
        <f t="shared" si="9"/>
        <v>0</v>
      </c>
      <c r="R187" s="82"/>
      <c r="S187" s="44"/>
    </row>
    <row r="188" s="5" customFormat="1" ht="30" customHeight="1" spans="1:19">
      <c r="A188" s="44">
        <v>183</v>
      </c>
      <c r="B188" s="59" t="s">
        <v>787</v>
      </c>
      <c r="C188" s="51">
        <v>1</v>
      </c>
      <c r="D188" s="52" t="s">
        <v>67</v>
      </c>
      <c r="E188" s="52" t="s">
        <v>632</v>
      </c>
      <c r="F188" s="51" t="s">
        <v>132</v>
      </c>
      <c r="G188" s="51">
        <v>1</v>
      </c>
      <c r="H188" s="52" t="s">
        <v>788</v>
      </c>
      <c r="I188" s="51" t="s">
        <v>608</v>
      </c>
      <c r="J188" s="84">
        <v>2000</v>
      </c>
      <c r="K188" s="90">
        <v>10500</v>
      </c>
      <c r="L188" s="85">
        <v>220</v>
      </c>
      <c r="M188" s="87"/>
      <c r="N188" s="85">
        <v>220</v>
      </c>
      <c r="O188" s="85"/>
      <c r="P188" s="85"/>
      <c r="Q188" s="85"/>
      <c r="R188" s="85" t="s">
        <v>59</v>
      </c>
      <c r="S188" s="52"/>
    </row>
    <row r="189" s="5" customFormat="1" ht="30" customHeight="1" spans="1:19">
      <c r="A189" s="44">
        <v>184</v>
      </c>
      <c r="B189" s="52" t="s">
        <v>789</v>
      </c>
      <c r="C189" s="51">
        <v>1</v>
      </c>
      <c r="D189" s="52" t="s">
        <v>123</v>
      </c>
      <c r="E189" s="52" t="s">
        <v>790</v>
      </c>
      <c r="F189" s="51" t="s">
        <v>132</v>
      </c>
      <c r="G189" s="51">
        <v>0.05</v>
      </c>
      <c r="H189" s="52" t="s">
        <v>791</v>
      </c>
      <c r="I189" s="51" t="s">
        <v>608</v>
      </c>
      <c r="J189" s="84">
        <v>693</v>
      </c>
      <c r="K189" s="84">
        <v>2208</v>
      </c>
      <c r="L189" s="85">
        <v>50</v>
      </c>
      <c r="M189" s="85"/>
      <c r="N189" s="85">
        <v>50</v>
      </c>
      <c r="O189" s="85"/>
      <c r="P189" s="85"/>
      <c r="Q189" s="85"/>
      <c r="R189" s="85" t="s">
        <v>59</v>
      </c>
      <c r="S189" s="52"/>
    </row>
    <row r="190" s="5" customFormat="1" ht="30" customHeight="1" spans="1:19">
      <c r="A190" s="44">
        <v>185</v>
      </c>
      <c r="B190" s="52" t="s">
        <v>1160</v>
      </c>
      <c r="C190" s="51">
        <v>1</v>
      </c>
      <c r="D190" s="52" t="s">
        <v>127</v>
      </c>
      <c r="E190" s="52" t="s">
        <v>1161</v>
      </c>
      <c r="F190" s="51" t="s">
        <v>132</v>
      </c>
      <c r="G190" s="51">
        <v>0.1</v>
      </c>
      <c r="H190" s="52" t="s">
        <v>1162</v>
      </c>
      <c r="I190" s="51" t="s">
        <v>1063</v>
      </c>
      <c r="J190" s="84">
        <v>50</v>
      </c>
      <c r="K190" s="84">
        <v>215</v>
      </c>
      <c r="L190" s="85">
        <v>100</v>
      </c>
      <c r="M190" s="87"/>
      <c r="N190" s="85">
        <v>100</v>
      </c>
      <c r="O190" s="85"/>
      <c r="P190" s="85"/>
      <c r="Q190" s="85"/>
      <c r="R190" s="85" t="s">
        <v>59</v>
      </c>
      <c r="S190" s="52"/>
    </row>
    <row r="191" s="6" customFormat="1" ht="30" customHeight="1" spans="1:19">
      <c r="A191" s="44">
        <v>186</v>
      </c>
      <c r="B191" s="48" t="s">
        <v>1284</v>
      </c>
      <c r="C191" s="49">
        <v>1</v>
      </c>
      <c r="D191" s="48" t="s">
        <v>127</v>
      </c>
      <c r="E191" s="55" t="s">
        <v>163</v>
      </c>
      <c r="F191" s="49" t="s">
        <v>132</v>
      </c>
      <c r="G191" s="49">
        <v>0.3</v>
      </c>
      <c r="H191" s="48" t="s">
        <v>1285</v>
      </c>
      <c r="I191" s="49" t="s">
        <v>1253</v>
      </c>
      <c r="J191" s="92">
        <v>30</v>
      </c>
      <c r="K191" s="92">
        <v>125</v>
      </c>
      <c r="L191" s="83">
        <v>200</v>
      </c>
      <c r="M191" s="83"/>
      <c r="N191" s="83"/>
      <c r="O191" s="83">
        <v>200</v>
      </c>
      <c r="P191" s="93"/>
      <c r="Q191" s="83"/>
      <c r="R191" s="49" t="s">
        <v>59</v>
      </c>
      <c r="S191" s="49"/>
    </row>
    <row r="192" s="6" customFormat="1" ht="30" customHeight="1" spans="1:19">
      <c r="A192" s="44">
        <v>187</v>
      </c>
      <c r="B192" s="115" t="s">
        <v>1286</v>
      </c>
      <c r="C192" s="51">
        <v>1</v>
      </c>
      <c r="D192" s="62" t="s">
        <v>159</v>
      </c>
      <c r="E192" s="55" t="s">
        <v>432</v>
      </c>
      <c r="F192" s="49" t="s">
        <v>132</v>
      </c>
      <c r="G192" s="51">
        <v>0.05</v>
      </c>
      <c r="H192" s="50" t="s">
        <v>1287</v>
      </c>
      <c r="I192" s="51" t="s">
        <v>1253</v>
      </c>
      <c r="J192" s="84">
        <v>78</v>
      </c>
      <c r="K192" s="84">
        <v>316</v>
      </c>
      <c r="L192" s="85">
        <v>100</v>
      </c>
      <c r="M192" s="93"/>
      <c r="N192" s="85"/>
      <c r="O192" s="85">
        <v>100</v>
      </c>
      <c r="P192" s="85"/>
      <c r="Q192" s="85"/>
      <c r="R192" s="49" t="s">
        <v>59</v>
      </c>
      <c r="S192" s="49"/>
    </row>
    <row r="193" s="3" customFormat="1" ht="46" customHeight="1" spans="1:19">
      <c r="A193" s="44">
        <v>188</v>
      </c>
      <c r="B193" s="50" t="s">
        <v>1376</v>
      </c>
      <c r="C193" s="51">
        <v>1</v>
      </c>
      <c r="D193" s="50" t="s">
        <v>37</v>
      </c>
      <c r="E193" s="52" t="s">
        <v>1377</v>
      </c>
      <c r="F193" s="51" t="s">
        <v>132</v>
      </c>
      <c r="G193" s="51">
        <v>5</v>
      </c>
      <c r="H193" s="50" t="s">
        <v>1378</v>
      </c>
      <c r="I193" s="51" t="s">
        <v>1341</v>
      </c>
      <c r="J193" s="84">
        <v>1188</v>
      </c>
      <c r="K193" s="84">
        <v>4802</v>
      </c>
      <c r="L193" s="85">
        <v>200</v>
      </c>
      <c r="M193" s="85"/>
      <c r="N193" s="85"/>
      <c r="O193" s="85">
        <v>200</v>
      </c>
      <c r="P193" s="85"/>
      <c r="Q193" s="85"/>
      <c r="R193" s="85" t="s">
        <v>59</v>
      </c>
      <c r="S193" s="51"/>
    </row>
    <row r="194" s="1" customFormat="1" ht="30" customHeight="1" spans="1:19">
      <c r="A194" s="44">
        <v>189</v>
      </c>
      <c r="B194" s="46" t="s">
        <v>1423</v>
      </c>
      <c r="C194" s="44">
        <f>SUM(C195:C210)</f>
        <v>16</v>
      </c>
      <c r="D194" s="44"/>
      <c r="E194" s="46"/>
      <c r="F194" s="44" t="s">
        <v>118</v>
      </c>
      <c r="G194" s="44">
        <f t="shared" ref="D194:Q194" si="10">SUM(G195:G210)</f>
        <v>18.74</v>
      </c>
      <c r="H194" s="44"/>
      <c r="I194" s="44"/>
      <c r="J194" s="44">
        <f t="shared" si="10"/>
        <v>16031</v>
      </c>
      <c r="K194" s="44">
        <f t="shared" si="10"/>
        <v>58920</v>
      </c>
      <c r="L194" s="82">
        <f t="shared" si="10"/>
        <v>3899</v>
      </c>
      <c r="M194" s="82">
        <f t="shared" si="10"/>
        <v>1479</v>
      </c>
      <c r="N194" s="82">
        <f t="shared" si="10"/>
        <v>1500</v>
      </c>
      <c r="O194" s="82">
        <f t="shared" si="10"/>
        <v>920</v>
      </c>
      <c r="P194" s="82">
        <f t="shared" si="10"/>
        <v>0</v>
      </c>
      <c r="Q194" s="82">
        <f t="shared" si="10"/>
        <v>0</v>
      </c>
      <c r="R194" s="82"/>
      <c r="S194" s="44"/>
    </row>
    <row r="195" s="3" customFormat="1" ht="59" customHeight="1" spans="1:19">
      <c r="A195" s="44">
        <v>190</v>
      </c>
      <c r="B195" s="50" t="s">
        <v>134</v>
      </c>
      <c r="C195" s="51">
        <v>1</v>
      </c>
      <c r="D195" s="53" t="s">
        <v>135</v>
      </c>
      <c r="E195" s="52" t="s">
        <v>136</v>
      </c>
      <c r="F195" s="51" t="s">
        <v>118</v>
      </c>
      <c r="G195" s="51">
        <v>0.15</v>
      </c>
      <c r="H195" s="50" t="s">
        <v>137</v>
      </c>
      <c r="I195" s="51" t="s">
        <v>34</v>
      </c>
      <c r="J195" s="84">
        <v>685</v>
      </c>
      <c r="K195" s="84">
        <v>1638</v>
      </c>
      <c r="L195" s="85">
        <v>200</v>
      </c>
      <c r="M195" s="85">
        <v>200</v>
      </c>
      <c r="N195" s="85"/>
      <c r="O195" s="85"/>
      <c r="P195" s="85"/>
      <c r="Q195" s="85"/>
      <c r="R195" s="85" t="s">
        <v>35</v>
      </c>
      <c r="S195" s="51"/>
    </row>
    <row r="196" s="3" customFormat="1" ht="43" customHeight="1" spans="1:19">
      <c r="A196" s="44">
        <v>191</v>
      </c>
      <c r="B196" s="50" t="s">
        <v>792</v>
      </c>
      <c r="C196" s="51">
        <v>1</v>
      </c>
      <c r="D196" s="50" t="s">
        <v>81</v>
      </c>
      <c r="E196" s="50" t="s">
        <v>793</v>
      </c>
      <c r="F196" s="51" t="s">
        <v>118</v>
      </c>
      <c r="G196" s="51">
        <v>10</v>
      </c>
      <c r="H196" s="50" t="s">
        <v>794</v>
      </c>
      <c r="I196" s="51" t="s">
        <v>608</v>
      </c>
      <c r="J196" s="84">
        <v>685</v>
      </c>
      <c r="K196" s="84">
        <v>2740</v>
      </c>
      <c r="L196" s="85">
        <v>500</v>
      </c>
      <c r="M196" s="85">
        <v>500</v>
      </c>
      <c r="N196" s="85"/>
      <c r="O196" s="85"/>
      <c r="P196" s="85"/>
      <c r="Q196" s="85">
        <v>0</v>
      </c>
      <c r="R196" s="85" t="s">
        <v>59</v>
      </c>
      <c r="S196" s="51"/>
    </row>
    <row r="197" s="3" customFormat="1" ht="33" customHeight="1" spans="1:19">
      <c r="A197" s="44">
        <v>192</v>
      </c>
      <c r="B197" s="50" t="s">
        <v>795</v>
      </c>
      <c r="C197" s="51">
        <v>1</v>
      </c>
      <c r="D197" s="50" t="s">
        <v>67</v>
      </c>
      <c r="E197" s="52" t="s">
        <v>796</v>
      </c>
      <c r="F197" s="51" t="s">
        <v>118</v>
      </c>
      <c r="G197" s="51">
        <v>0.12</v>
      </c>
      <c r="H197" s="50" t="s">
        <v>797</v>
      </c>
      <c r="I197" s="49" t="s">
        <v>608</v>
      </c>
      <c r="J197" s="84">
        <v>168</v>
      </c>
      <c r="K197" s="84">
        <v>689</v>
      </c>
      <c r="L197" s="85">
        <v>200</v>
      </c>
      <c r="M197" s="85">
        <v>200</v>
      </c>
      <c r="N197" s="85"/>
      <c r="O197" s="85"/>
      <c r="P197" s="85"/>
      <c r="Q197" s="85"/>
      <c r="R197" s="85" t="s">
        <v>59</v>
      </c>
      <c r="S197" s="51"/>
    </row>
    <row r="198" s="3" customFormat="1" ht="33" customHeight="1" spans="1:19">
      <c r="A198" s="44">
        <v>193</v>
      </c>
      <c r="B198" s="50" t="s">
        <v>798</v>
      </c>
      <c r="C198" s="51">
        <v>1</v>
      </c>
      <c r="D198" s="53" t="s">
        <v>45</v>
      </c>
      <c r="E198" s="52" t="s">
        <v>799</v>
      </c>
      <c r="F198" s="51" t="s">
        <v>118</v>
      </c>
      <c r="G198" s="51">
        <v>0.4</v>
      </c>
      <c r="H198" s="50" t="s">
        <v>800</v>
      </c>
      <c r="I198" s="51" t="s">
        <v>608</v>
      </c>
      <c r="J198" s="84">
        <v>241</v>
      </c>
      <c r="K198" s="84">
        <v>789</v>
      </c>
      <c r="L198" s="85">
        <v>200</v>
      </c>
      <c r="M198" s="85">
        <v>200</v>
      </c>
      <c r="N198" s="85"/>
      <c r="O198" s="85"/>
      <c r="P198" s="85"/>
      <c r="Q198" s="85"/>
      <c r="R198" s="85" t="s">
        <v>59</v>
      </c>
      <c r="S198" s="51"/>
    </row>
    <row r="199" s="3" customFormat="1" ht="52" customHeight="1" spans="1:19">
      <c r="A199" s="44">
        <v>194</v>
      </c>
      <c r="B199" s="50" t="s">
        <v>801</v>
      </c>
      <c r="C199" s="51">
        <v>1</v>
      </c>
      <c r="D199" s="53" t="s">
        <v>203</v>
      </c>
      <c r="E199" s="52" t="s">
        <v>802</v>
      </c>
      <c r="F199" s="51" t="s">
        <v>118</v>
      </c>
      <c r="G199" s="51">
        <v>0.19</v>
      </c>
      <c r="H199" s="50" t="s">
        <v>803</v>
      </c>
      <c r="I199" s="49" t="s">
        <v>608</v>
      </c>
      <c r="J199" s="84">
        <v>384</v>
      </c>
      <c r="K199" s="84">
        <v>1386</v>
      </c>
      <c r="L199" s="85">
        <v>304</v>
      </c>
      <c r="M199" s="85">
        <v>304</v>
      </c>
      <c r="N199" s="85"/>
      <c r="O199" s="85"/>
      <c r="P199" s="85"/>
      <c r="Q199" s="85"/>
      <c r="R199" s="85" t="s">
        <v>59</v>
      </c>
      <c r="S199" s="51"/>
    </row>
    <row r="200" s="4" customFormat="1" ht="32" customHeight="1" spans="1:256">
      <c r="A200" s="44">
        <v>195</v>
      </c>
      <c r="B200" s="48" t="s">
        <v>804</v>
      </c>
      <c r="C200" s="49">
        <v>1</v>
      </c>
      <c r="D200" s="48" t="s">
        <v>31</v>
      </c>
      <c r="E200" s="55" t="s">
        <v>418</v>
      </c>
      <c r="F200" s="51" t="s">
        <v>118</v>
      </c>
      <c r="G200" s="49">
        <v>0.1</v>
      </c>
      <c r="H200" s="48" t="s">
        <v>805</v>
      </c>
      <c r="I200" s="51" t="s">
        <v>608</v>
      </c>
      <c r="J200" s="49">
        <v>10</v>
      </c>
      <c r="K200" s="49">
        <v>50</v>
      </c>
      <c r="L200" s="83">
        <v>75</v>
      </c>
      <c r="M200" s="83">
        <v>75</v>
      </c>
      <c r="N200" s="83"/>
      <c r="O200" s="83"/>
      <c r="P200" s="83"/>
      <c r="Q200" s="83"/>
      <c r="R200" s="85" t="s">
        <v>59</v>
      </c>
      <c r="S200" s="49"/>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c r="FC200" s="6"/>
      <c r="FD200" s="6"/>
      <c r="FE200" s="6"/>
      <c r="FF200" s="6"/>
      <c r="FG200" s="6"/>
      <c r="FH200" s="6"/>
      <c r="FI200" s="6"/>
      <c r="FJ200" s="6"/>
      <c r="FK200" s="6"/>
      <c r="FL200" s="6"/>
      <c r="FM200" s="6"/>
      <c r="FN200" s="6"/>
      <c r="FO200" s="6"/>
      <c r="FP200" s="6"/>
      <c r="FQ200" s="6"/>
      <c r="FR200" s="6"/>
      <c r="FS200" s="6"/>
      <c r="FT200" s="6"/>
      <c r="FU200" s="6"/>
      <c r="FV200" s="6"/>
      <c r="FW200" s="6"/>
      <c r="FX200" s="6"/>
      <c r="FY200" s="6"/>
      <c r="FZ200" s="6"/>
      <c r="GA200" s="6"/>
      <c r="GB200" s="6"/>
      <c r="GC200" s="6"/>
      <c r="GD200" s="6"/>
      <c r="GE200" s="6"/>
      <c r="GF200" s="6"/>
      <c r="GG200" s="6"/>
      <c r="GH200" s="6"/>
      <c r="GI200" s="6"/>
      <c r="GJ200" s="6"/>
      <c r="GK200" s="6"/>
      <c r="GL200" s="6"/>
      <c r="GM200" s="6"/>
      <c r="GN200" s="6"/>
      <c r="GO200" s="6"/>
      <c r="GP200" s="6"/>
      <c r="GQ200" s="6"/>
      <c r="GR200" s="6"/>
      <c r="GS200" s="6"/>
      <c r="GT200" s="6"/>
      <c r="GU200" s="6"/>
      <c r="GV200" s="6"/>
      <c r="GW200" s="6"/>
      <c r="GX200" s="6"/>
      <c r="GY200" s="6"/>
      <c r="GZ200" s="6"/>
      <c r="HA200" s="6"/>
      <c r="HB200" s="6"/>
      <c r="HC200" s="6"/>
      <c r="HD200" s="6"/>
      <c r="HE200" s="6"/>
      <c r="HF200" s="6"/>
      <c r="HG200" s="6"/>
      <c r="HH200" s="6"/>
      <c r="HI200" s="6"/>
      <c r="HJ200" s="6"/>
      <c r="HK200" s="6"/>
      <c r="HL200" s="6"/>
      <c r="HM200" s="6"/>
      <c r="HN200" s="6"/>
      <c r="HO200" s="6"/>
      <c r="HP200" s="6"/>
      <c r="HQ200" s="6"/>
      <c r="HR200" s="6"/>
      <c r="HS200" s="6"/>
      <c r="HT200" s="6"/>
      <c r="HU200" s="6"/>
      <c r="HV200" s="6"/>
      <c r="HW200" s="6"/>
      <c r="HX200" s="6"/>
      <c r="HY200" s="6"/>
      <c r="HZ200" s="6"/>
      <c r="IA200" s="6"/>
      <c r="IB200" s="6"/>
      <c r="IC200" s="6"/>
      <c r="ID200" s="6"/>
      <c r="IE200" s="6"/>
      <c r="IF200" s="6"/>
      <c r="IG200" s="6"/>
      <c r="IH200" s="6"/>
      <c r="II200" s="6"/>
      <c r="IJ200" s="6"/>
      <c r="IK200" s="6"/>
      <c r="IL200" s="6"/>
      <c r="IM200" s="6"/>
      <c r="IN200" s="6"/>
      <c r="IO200" s="6"/>
      <c r="IP200" s="6"/>
      <c r="IQ200" s="6"/>
      <c r="IR200" s="6"/>
      <c r="IS200" s="6"/>
      <c r="IT200" s="6"/>
      <c r="IU200" s="6"/>
      <c r="IV200" s="6"/>
    </row>
    <row r="201" s="5" customFormat="1" ht="30" customHeight="1" spans="1:19">
      <c r="A201" s="44">
        <v>196</v>
      </c>
      <c r="B201" s="52" t="s">
        <v>806</v>
      </c>
      <c r="C201" s="51">
        <v>1</v>
      </c>
      <c r="D201" s="52" t="s">
        <v>127</v>
      </c>
      <c r="E201" s="52" t="s">
        <v>807</v>
      </c>
      <c r="F201" s="51" t="s">
        <v>118</v>
      </c>
      <c r="G201" s="51">
        <v>0.04</v>
      </c>
      <c r="H201" s="52" t="s">
        <v>808</v>
      </c>
      <c r="I201" s="51" t="s">
        <v>608</v>
      </c>
      <c r="J201" s="84">
        <v>60</v>
      </c>
      <c r="K201" s="84">
        <v>265</v>
      </c>
      <c r="L201" s="85">
        <v>100</v>
      </c>
      <c r="M201" s="85"/>
      <c r="N201" s="85">
        <v>100</v>
      </c>
      <c r="O201" s="85"/>
      <c r="P201" s="85"/>
      <c r="Q201" s="85"/>
      <c r="R201" s="85" t="s">
        <v>59</v>
      </c>
      <c r="S201" s="52"/>
    </row>
    <row r="202" s="4" customFormat="1" ht="37" customHeight="1" spans="1:256">
      <c r="A202" s="44">
        <v>197</v>
      </c>
      <c r="B202" s="48" t="s">
        <v>804</v>
      </c>
      <c r="C202" s="49">
        <v>1</v>
      </c>
      <c r="D202" s="48" t="s">
        <v>31</v>
      </c>
      <c r="E202" s="55" t="s">
        <v>809</v>
      </c>
      <c r="F202" s="49" t="s">
        <v>118</v>
      </c>
      <c r="G202" s="49">
        <v>0.1</v>
      </c>
      <c r="H202" s="48" t="s">
        <v>810</v>
      </c>
      <c r="I202" s="49" t="s">
        <v>608</v>
      </c>
      <c r="J202" s="49">
        <v>60</v>
      </c>
      <c r="K202" s="49">
        <v>230</v>
      </c>
      <c r="L202" s="83">
        <v>200</v>
      </c>
      <c r="M202" s="83"/>
      <c r="N202" s="83">
        <v>200</v>
      </c>
      <c r="O202" s="83"/>
      <c r="P202" s="83"/>
      <c r="Q202" s="83"/>
      <c r="R202" s="83"/>
      <c r="S202" s="49"/>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c r="FB202" s="6"/>
      <c r="FC202" s="6"/>
      <c r="FD202" s="6"/>
      <c r="FE202" s="6"/>
      <c r="FF202" s="6"/>
      <c r="FG202" s="6"/>
      <c r="FH202" s="6"/>
      <c r="FI202" s="6"/>
      <c r="FJ202" s="6"/>
      <c r="FK202" s="6"/>
      <c r="FL202" s="6"/>
      <c r="FM202" s="6"/>
      <c r="FN202" s="6"/>
      <c r="FO202" s="6"/>
      <c r="FP202" s="6"/>
      <c r="FQ202" s="6"/>
      <c r="FR202" s="6"/>
      <c r="FS202" s="6"/>
      <c r="FT202" s="6"/>
      <c r="FU202" s="6"/>
      <c r="FV202" s="6"/>
      <c r="FW202" s="6"/>
      <c r="FX202" s="6"/>
      <c r="FY202" s="6"/>
      <c r="FZ202" s="6"/>
      <c r="GA202" s="6"/>
      <c r="GB202" s="6"/>
      <c r="GC202" s="6"/>
      <c r="GD202" s="6"/>
      <c r="GE202" s="6"/>
      <c r="GF202" s="6"/>
      <c r="GG202" s="6"/>
      <c r="GH202" s="6"/>
      <c r="GI202" s="6"/>
      <c r="GJ202" s="6"/>
      <c r="GK202" s="6"/>
      <c r="GL202" s="6"/>
      <c r="GM202" s="6"/>
      <c r="GN202" s="6"/>
      <c r="GO202" s="6"/>
      <c r="GP202" s="6"/>
      <c r="GQ202" s="6"/>
      <c r="GR202" s="6"/>
      <c r="GS202" s="6"/>
      <c r="GT202" s="6"/>
      <c r="GU202" s="6"/>
      <c r="GV202" s="6"/>
      <c r="GW202" s="6"/>
      <c r="GX202" s="6"/>
      <c r="GY202" s="6"/>
      <c r="GZ202" s="6"/>
      <c r="HA202" s="6"/>
      <c r="HB202" s="6"/>
      <c r="HC202" s="6"/>
      <c r="HD202" s="6"/>
      <c r="HE202" s="6"/>
      <c r="HF202" s="6"/>
      <c r="HG202" s="6"/>
      <c r="HH202" s="6"/>
      <c r="HI202" s="6"/>
      <c r="HJ202" s="6"/>
      <c r="HK202" s="6"/>
      <c r="HL202" s="6"/>
      <c r="HM202" s="6"/>
      <c r="HN202" s="6"/>
      <c r="HO202" s="6"/>
      <c r="HP202" s="6"/>
      <c r="HQ202" s="6"/>
      <c r="HR202" s="6"/>
      <c r="HS202" s="6"/>
      <c r="HT202" s="6"/>
      <c r="HU202" s="6"/>
      <c r="HV202" s="6"/>
      <c r="HW202" s="6"/>
      <c r="HX202" s="6"/>
      <c r="HY202" s="6"/>
      <c r="HZ202" s="6"/>
      <c r="IA202" s="6"/>
      <c r="IB202" s="6"/>
      <c r="IC202" s="6"/>
      <c r="ID202" s="6"/>
      <c r="IE202" s="6"/>
      <c r="IF202" s="6"/>
      <c r="IG202" s="6"/>
      <c r="IH202" s="6"/>
      <c r="II202" s="6"/>
      <c r="IJ202" s="6"/>
      <c r="IK202" s="6"/>
      <c r="IL202" s="6"/>
      <c r="IM202" s="6"/>
      <c r="IN202" s="6"/>
      <c r="IO202" s="6"/>
      <c r="IP202" s="6"/>
      <c r="IQ202" s="6"/>
      <c r="IR202" s="6"/>
      <c r="IS202" s="6"/>
      <c r="IT202" s="6"/>
      <c r="IU202" s="6"/>
      <c r="IV202" s="6"/>
    </row>
    <row r="203" s="5" customFormat="1" ht="30" customHeight="1" spans="1:19">
      <c r="A203" s="44">
        <v>198</v>
      </c>
      <c r="B203" s="52" t="s">
        <v>1163</v>
      </c>
      <c r="C203" s="51">
        <v>1</v>
      </c>
      <c r="D203" s="52" t="s">
        <v>127</v>
      </c>
      <c r="E203" s="52" t="s">
        <v>1164</v>
      </c>
      <c r="F203" s="51" t="s">
        <v>118</v>
      </c>
      <c r="G203" s="51">
        <v>0.03</v>
      </c>
      <c r="H203" s="52" t="s">
        <v>1165</v>
      </c>
      <c r="I203" s="51" t="s">
        <v>1063</v>
      </c>
      <c r="J203" s="84">
        <v>100</v>
      </c>
      <c r="K203" s="84">
        <v>365</v>
      </c>
      <c r="L203" s="85">
        <v>200</v>
      </c>
      <c r="M203" s="86"/>
      <c r="N203" s="117">
        <v>200</v>
      </c>
      <c r="O203" s="85"/>
      <c r="P203" s="85"/>
      <c r="Q203" s="85"/>
      <c r="R203" s="85" t="s">
        <v>59</v>
      </c>
      <c r="S203" s="52"/>
    </row>
    <row r="204" s="5" customFormat="1" ht="30" customHeight="1" spans="1:19">
      <c r="A204" s="44">
        <v>199</v>
      </c>
      <c r="B204" s="59" t="s">
        <v>1166</v>
      </c>
      <c r="C204" s="51">
        <v>1</v>
      </c>
      <c r="D204" s="52" t="s">
        <v>67</v>
      </c>
      <c r="E204" s="52" t="s">
        <v>632</v>
      </c>
      <c r="F204" s="51" t="s">
        <v>118</v>
      </c>
      <c r="G204" s="51">
        <v>0.2</v>
      </c>
      <c r="H204" s="52" t="s">
        <v>1167</v>
      </c>
      <c r="I204" s="51" t="s">
        <v>1063</v>
      </c>
      <c r="J204" s="84">
        <v>5000</v>
      </c>
      <c r="K204" s="90">
        <v>21000</v>
      </c>
      <c r="L204" s="91">
        <v>350</v>
      </c>
      <c r="M204" s="86"/>
      <c r="N204" s="125">
        <v>350</v>
      </c>
      <c r="O204" s="85"/>
      <c r="P204" s="85"/>
      <c r="Q204" s="85"/>
      <c r="R204" s="85" t="s">
        <v>59</v>
      </c>
      <c r="S204" s="52"/>
    </row>
    <row r="205" s="5" customFormat="1" ht="30" customHeight="1" spans="1:19">
      <c r="A205" s="44">
        <v>200</v>
      </c>
      <c r="B205" s="52" t="s">
        <v>1168</v>
      </c>
      <c r="C205" s="51">
        <v>1</v>
      </c>
      <c r="D205" s="52" t="s">
        <v>123</v>
      </c>
      <c r="E205" s="52" t="s">
        <v>1169</v>
      </c>
      <c r="F205" s="51" t="s">
        <v>118</v>
      </c>
      <c r="G205" s="51">
        <v>0.01</v>
      </c>
      <c r="H205" s="52" t="s">
        <v>1170</v>
      </c>
      <c r="I205" s="51" t="s">
        <v>1063</v>
      </c>
      <c r="J205" s="84">
        <v>7584</v>
      </c>
      <c r="K205" s="84">
        <v>25541</v>
      </c>
      <c r="L205" s="85">
        <v>300</v>
      </c>
      <c r="M205" s="85"/>
      <c r="N205" s="85">
        <v>300</v>
      </c>
      <c r="O205" s="85"/>
      <c r="P205" s="85"/>
      <c r="Q205" s="85"/>
      <c r="R205" s="85" t="s">
        <v>59</v>
      </c>
      <c r="S205" s="52"/>
    </row>
    <row r="206" s="5" customFormat="1" ht="30" customHeight="1" spans="1:19">
      <c r="A206" s="44">
        <v>201</v>
      </c>
      <c r="B206" s="52" t="s">
        <v>1171</v>
      </c>
      <c r="C206" s="51">
        <v>1</v>
      </c>
      <c r="D206" s="52" t="s">
        <v>203</v>
      </c>
      <c r="E206" s="52" t="s">
        <v>397</v>
      </c>
      <c r="F206" s="51" t="s">
        <v>118</v>
      </c>
      <c r="G206" s="51">
        <v>0.1</v>
      </c>
      <c r="H206" s="52" t="s">
        <v>1172</v>
      </c>
      <c r="I206" s="51" t="s">
        <v>1063</v>
      </c>
      <c r="J206" s="84">
        <v>68</v>
      </c>
      <c r="K206" s="84">
        <v>274</v>
      </c>
      <c r="L206" s="85">
        <v>350</v>
      </c>
      <c r="M206" s="85"/>
      <c r="N206" s="85">
        <v>350</v>
      </c>
      <c r="O206" s="85"/>
      <c r="P206" s="85"/>
      <c r="Q206" s="85"/>
      <c r="R206" s="85" t="s">
        <v>59</v>
      </c>
      <c r="S206" s="52"/>
    </row>
    <row r="207" s="3" customFormat="1" ht="30" customHeight="1" spans="1:19">
      <c r="A207" s="44">
        <v>202</v>
      </c>
      <c r="B207" s="50" t="s">
        <v>1288</v>
      </c>
      <c r="C207" s="51">
        <v>1</v>
      </c>
      <c r="D207" s="50" t="s">
        <v>127</v>
      </c>
      <c r="E207" s="52" t="s">
        <v>1289</v>
      </c>
      <c r="F207" s="51" t="s">
        <v>118</v>
      </c>
      <c r="G207" s="51">
        <v>0.2</v>
      </c>
      <c r="H207" s="50" t="s">
        <v>1290</v>
      </c>
      <c r="I207" s="51" t="s">
        <v>1253</v>
      </c>
      <c r="J207" s="84">
        <v>49</v>
      </c>
      <c r="K207" s="84">
        <v>181</v>
      </c>
      <c r="L207" s="85">
        <v>200</v>
      </c>
      <c r="M207" s="85"/>
      <c r="N207" s="85"/>
      <c r="O207" s="85">
        <v>200</v>
      </c>
      <c r="P207" s="85"/>
      <c r="Q207" s="85"/>
      <c r="R207" s="51" t="s">
        <v>59</v>
      </c>
      <c r="S207" s="51"/>
    </row>
    <row r="208" s="3" customFormat="1" ht="39" customHeight="1" spans="1:19">
      <c r="A208" s="44">
        <v>203</v>
      </c>
      <c r="B208" s="50" t="s">
        <v>1291</v>
      </c>
      <c r="C208" s="51">
        <v>1</v>
      </c>
      <c r="D208" s="52" t="s">
        <v>37</v>
      </c>
      <c r="E208" s="52" t="s">
        <v>1292</v>
      </c>
      <c r="F208" s="51" t="s">
        <v>118</v>
      </c>
      <c r="G208" s="51">
        <v>5</v>
      </c>
      <c r="H208" s="50" t="s">
        <v>1293</v>
      </c>
      <c r="I208" s="51" t="s">
        <v>1253</v>
      </c>
      <c r="J208" s="84">
        <v>664</v>
      </c>
      <c r="K208" s="84">
        <v>2687</v>
      </c>
      <c r="L208" s="85">
        <v>400</v>
      </c>
      <c r="M208" s="85"/>
      <c r="N208" s="85"/>
      <c r="O208" s="85">
        <v>400</v>
      </c>
      <c r="P208" s="85"/>
      <c r="Q208" s="85"/>
      <c r="R208" s="51" t="s">
        <v>59</v>
      </c>
      <c r="S208" s="51"/>
    </row>
    <row r="209" s="3" customFormat="1" ht="30" customHeight="1" spans="1:19">
      <c r="A209" s="44">
        <v>204</v>
      </c>
      <c r="B209" s="50" t="s">
        <v>1294</v>
      </c>
      <c r="C209" s="51">
        <v>1</v>
      </c>
      <c r="D209" s="52" t="s">
        <v>159</v>
      </c>
      <c r="E209" s="52" t="s">
        <v>1295</v>
      </c>
      <c r="F209" s="51" t="s">
        <v>118</v>
      </c>
      <c r="G209" s="51">
        <v>2</v>
      </c>
      <c r="H209" s="50" t="s">
        <v>1296</v>
      </c>
      <c r="I209" s="51" t="s">
        <v>1253</v>
      </c>
      <c r="J209" s="84">
        <v>163</v>
      </c>
      <c r="K209" s="84">
        <v>603</v>
      </c>
      <c r="L209" s="85">
        <v>200</v>
      </c>
      <c r="M209" s="85"/>
      <c r="N209" s="85"/>
      <c r="O209" s="85">
        <v>200</v>
      </c>
      <c r="P209" s="85"/>
      <c r="Q209" s="85"/>
      <c r="R209" s="51" t="s">
        <v>59</v>
      </c>
      <c r="S209" s="51"/>
    </row>
    <row r="210" s="6" customFormat="1" ht="35" customHeight="1" spans="1:19">
      <c r="A210" s="44">
        <v>205</v>
      </c>
      <c r="B210" s="48" t="s">
        <v>804</v>
      </c>
      <c r="C210" s="49">
        <v>1</v>
      </c>
      <c r="D210" s="48" t="s">
        <v>31</v>
      </c>
      <c r="E210" s="55" t="s">
        <v>49</v>
      </c>
      <c r="F210" s="49" t="s">
        <v>118</v>
      </c>
      <c r="G210" s="49">
        <v>0.1</v>
      </c>
      <c r="H210" s="48" t="s">
        <v>1379</v>
      </c>
      <c r="I210" s="49" t="s">
        <v>1341</v>
      </c>
      <c r="J210" s="49">
        <v>110</v>
      </c>
      <c r="K210" s="49">
        <v>482</v>
      </c>
      <c r="L210" s="83">
        <v>120</v>
      </c>
      <c r="M210" s="93"/>
      <c r="N210" s="83"/>
      <c r="O210" s="83">
        <v>120</v>
      </c>
      <c r="P210" s="83"/>
      <c r="Q210" s="83"/>
      <c r="R210" s="85" t="s">
        <v>59</v>
      </c>
      <c r="S210" s="49"/>
    </row>
    <row r="211" s="1" customFormat="1" ht="30" customHeight="1" spans="1:19">
      <c r="A211" s="44">
        <v>206</v>
      </c>
      <c r="B211" s="46" t="s">
        <v>1424</v>
      </c>
      <c r="C211" s="44">
        <f>SUM(C212:C222)</f>
        <v>11</v>
      </c>
      <c r="D211" s="44"/>
      <c r="E211" s="46"/>
      <c r="F211" s="44" t="s">
        <v>139</v>
      </c>
      <c r="G211" s="44">
        <f t="shared" ref="D211:Q211" si="11">SUM(G212:G222)</f>
        <v>26.8</v>
      </c>
      <c r="H211" s="44"/>
      <c r="I211" s="44"/>
      <c r="J211" s="44">
        <f t="shared" si="11"/>
        <v>8167</v>
      </c>
      <c r="K211" s="44">
        <f t="shared" si="11"/>
        <v>33405</v>
      </c>
      <c r="L211" s="82">
        <f t="shared" si="11"/>
        <v>1964.6</v>
      </c>
      <c r="M211" s="82">
        <f t="shared" si="11"/>
        <v>100</v>
      </c>
      <c r="N211" s="82">
        <f t="shared" si="11"/>
        <v>844</v>
      </c>
      <c r="O211" s="82">
        <f t="shared" si="11"/>
        <v>1020.6</v>
      </c>
      <c r="P211" s="82">
        <f t="shared" si="11"/>
        <v>0</v>
      </c>
      <c r="Q211" s="82">
        <f t="shared" si="11"/>
        <v>0</v>
      </c>
      <c r="R211" s="82"/>
      <c r="S211" s="44"/>
    </row>
    <row r="212" s="3" customFormat="1" ht="30" customHeight="1" spans="1:19">
      <c r="A212" s="44">
        <v>207</v>
      </c>
      <c r="B212" s="50" t="s">
        <v>814</v>
      </c>
      <c r="C212" s="51">
        <v>1</v>
      </c>
      <c r="D212" s="53" t="s">
        <v>159</v>
      </c>
      <c r="E212" s="52" t="s">
        <v>815</v>
      </c>
      <c r="F212" s="51" t="s">
        <v>139</v>
      </c>
      <c r="G212" s="51">
        <v>2</v>
      </c>
      <c r="H212" s="50" t="s">
        <v>816</v>
      </c>
      <c r="I212" s="51" t="s">
        <v>608</v>
      </c>
      <c r="J212" s="84">
        <v>150</v>
      </c>
      <c r="K212" s="84">
        <v>620</v>
      </c>
      <c r="L212" s="85">
        <v>190</v>
      </c>
      <c r="M212" s="85"/>
      <c r="N212" s="85"/>
      <c r="O212" s="85">
        <v>190</v>
      </c>
      <c r="P212" s="85"/>
      <c r="Q212" s="85"/>
      <c r="R212" s="85" t="s">
        <v>59</v>
      </c>
      <c r="S212" s="51"/>
    </row>
    <row r="213" s="14" customFormat="1" ht="30" customHeight="1" spans="1:256">
      <c r="A213" s="44">
        <v>208</v>
      </c>
      <c r="B213" s="50" t="s">
        <v>1425</v>
      </c>
      <c r="C213" s="51">
        <v>1</v>
      </c>
      <c r="D213" s="53" t="s">
        <v>127</v>
      </c>
      <c r="E213" s="52" t="s">
        <v>171</v>
      </c>
      <c r="F213" s="51" t="s">
        <v>139</v>
      </c>
      <c r="G213" s="51">
        <v>1.1</v>
      </c>
      <c r="H213" s="50" t="s">
        <v>1426</v>
      </c>
      <c r="I213" s="51" t="s">
        <v>608</v>
      </c>
      <c r="J213" s="84">
        <v>256</v>
      </c>
      <c r="K213" s="84">
        <v>1098</v>
      </c>
      <c r="L213" s="85">
        <v>100</v>
      </c>
      <c r="M213" s="85">
        <v>100</v>
      </c>
      <c r="N213" s="85"/>
      <c r="O213" s="85"/>
      <c r="P213" s="85"/>
      <c r="Q213" s="85"/>
      <c r="R213" s="85" t="s">
        <v>35</v>
      </c>
      <c r="S213" s="51"/>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3"/>
      <c r="FF213" s="3"/>
      <c r="FG213" s="3"/>
      <c r="FH213" s="3"/>
      <c r="FI213" s="3"/>
      <c r="FJ213" s="3"/>
      <c r="FK213" s="3"/>
      <c r="FL213" s="3"/>
      <c r="FM213" s="3"/>
      <c r="FN213" s="3"/>
      <c r="FO213" s="3"/>
      <c r="FP213" s="3"/>
      <c r="FQ213" s="3"/>
      <c r="FR213" s="3"/>
      <c r="FS213" s="3"/>
      <c r="FT213" s="3"/>
      <c r="FU213" s="3"/>
      <c r="FV213" s="3"/>
      <c r="FW213" s="3"/>
      <c r="FX213" s="3"/>
      <c r="FY213" s="3"/>
      <c r="FZ213" s="3"/>
      <c r="GA213" s="3"/>
      <c r="GB213" s="3"/>
      <c r="GC213" s="3"/>
      <c r="GD213" s="3"/>
      <c r="GE213" s="3"/>
      <c r="GF213" s="3"/>
      <c r="GG213" s="3"/>
      <c r="GH213" s="3"/>
      <c r="GI213" s="3"/>
      <c r="GJ213" s="3"/>
      <c r="GK213" s="3"/>
      <c r="GL213" s="3"/>
      <c r="GM213" s="3"/>
      <c r="GN213" s="3"/>
      <c r="GO213" s="3"/>
      <c r="GP213" s="3"/>
      <c r="GQ213" s="3"/>
      <c r="GR213" s="3"/>
      <c r="GS213" s="3"/>
      <c r="GT213" s="3"/>
      <c r="GU213" s="3"/>
      <c r="GV213" s="3"/>
      <c r="GW213" s="3"/>
      <c r="GX213" s="3"/>
      <c r="GY213" s="3"/>
      <c r="GZ213" s="3"/>
      <c r="HA213" s="3"/>
      <c r="HB213" s="3"/>
      <c r="HC213" s="3"/>
      <c r="HD213" s="3"/>
      <c r="HE213" s="3"/>
      <c r="HF213" s="3"/>
      <c r="HG213" s="3"/>
      <c r="HH213" s="3"/>
      <c r="HI213" s="3"/>
      <c r="HJ213" s="3"/>
      <c r="HK213" s="3"/>
      <c r="HL213" s="3"/>
      <c r="HM213" s="3"/>
      <c r="HN213" s="3"/>
      <c r="HO213" s="3"/>
      <c r="HP213" s="3"/>
      <c r="HQ213" s="3"/>
      <c r="HR213" s="3"/>
      <c r="HS213" s="3"/>
      <c r="HT213" s="3"/>
      <c r="HU213" s="3"/>
      <c r="HV213" s="3"/>
      <c r="HW213" s="3"/>
      <c r="HX213" s="3"/>
      <c r="HY213" s="3"/>
      <c r="HZ213" s="3"/>
      <c r="IA213" s="3"/>
      <c r="IB213" s="3"/>
      <c r="IC213" s="3"/>
      <c r="ID213" s="3"/>
      <c r="IE213" s="3"/>
      <c r="IF213" s="3"/>
      <c r="IG213" s="3"/>
      <c r="IH213" s="3"/>
      <c r="II213" s="3"/>
      <c r="IJ213" s="3"/>
      <c r="IK213" s="3"/>
      <c r="IL213" s="3"/>
      <c r="IM213" s="3"/>
      <c r="IN213" s="3"/>
      <c r="IO213" s="3"/>
      <c r="IP213" s="3"/>
      <c r="IQ213" s="3"/>
      <c r="IR213" s="3"/>
      <c r="IS213" s="3"/>
      <c r="IT213" s="3"/>
      <c r="IU213" s="3"/>
      <c r="IV213" s="3"/>
    </row>
    <row r="214" s="4" customFormat="1" ht="26" customHeight="1" spans="1:256">
      <c r="A214" s="44">
        <v>209</v>
      </c>
      <c r="B214" s="48" t="s">
        <v>817</v>
      </c>
      <c r="C214" s="49">
        <v>1</v>
      </c>
      <c r="D214" s="48" t="s">
        <v>31</v>
      </c>
      <c r="E214" s="55" t="s">
        <v>32</v>
      </c>
      <c r="F214" s="49" t="s">
        <v>139</v>
      </c>
      <c r="G214" s="49">
        <v>0.1</v>
      </c>
      <c r="H214" s="48" t="s">
        <v>818</v>
      </c>
      <c r="I214" s="49" t="s">
        <v>608</v>
      </c>
      <c r="J214" s="49">
        <v>17</v>
      </c>
      <c r="K214" s="49">
        <v>40</v>
      </c>
      <c r="L214" s="83">
        <v>10.6</v>
      </c>
      <c r="M214" s="83"/>
      <c r="N214" s="83"/>
      <c r="O214" s="83">
        <v>10.6</v>
      </c>
      <c r="P214" s="83"/>
      <c r="Q214" s="83"/>
      <c r="R214" s="85" t="s">
        <v>59</v>
      </c>
      <c r="S214" s="49"/>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6"/>
      <c r="EV214" s="6"/>
      <c r="EW214" s="6"/>
      <c r="EX214" s="6"/>
      <c r="EY214" s="6"/>
      <c r="EZ214" s="6"/>
      <c r="FA214" s="6"/>
      <c r="FB214" s="6"/>
      <c r="FC214" s="6"/>
      <c r="FD214" s="6"/>
      <c r="FE214" s="6"/>
      <c r="FF214" s="6"/>
      <c r="FG214" s="6"/>
      <c r="FH214" s="6"/>
      <c r="FI214" s="6"/>
      <c r="FJ214" s="6"/>
      <c r="FK214" s="6"/>
      <c r="FL214" s="6"/>
      <c r="FM214" s="6"/>
      <c r="FN214" s="6"/>
      <c r="FO214" s="6"/>
      <c r="FP214" s="6"/>
      <c r="FQ214" s="6"/>
      <c r="FR214" s="6"/>
      <c r="FS214" s="6"/>
      <c r="FT214" s="6"/>
      <c r="FU214" s="6"/>
      <c r="FV214" s="6"/>
      <c r="FW214" s="6"/>
      <c r="FX214" s="6"/>
      <c r="FY214" s="6"/>
      <c r="FZ214" s="6"/>
      <c r="GA214" s="6"/>
      <c r="GB214" s="6"/>
      <c r="GC214" s="6"/>
      <c r="GD214" s="6"/>
      <c r="GE214" s="6"/>
      <c r="GF214" s="6"/>
      <c r="GG214" s="6"/>
      <c r="GH214" s="6"/>
      <c r="GI214" s="6"/>
      <c r="GJ214" s="6"/>
      <c r="GK214" s="6"/>
      <c r="GL214" s="6"/>
      <c r="GM214" s="6"/>
      <c r="GN214" s="6"/>
      <c r="GO214" s="6"/>
      <c r="GP214" s="6"/>
      <c r="GQ214" s="6"/>
      <c r="GR214" s="6"/>
      <c r="GS214" s="6"/>
      <c r="GT214" s="6"/>
      <c r="GU214" s="6"/>
      <c r="GV214" s="6"/>
      <c r="GW214" s="6"/>
      <c r="GX214" s="6"/>
      <c r="GY214" s="6"/>
      <c r="GZ214" s="6"/>
      <c r="HA214" s="6"/>
      <c r="HB214" s="6"/>
      <c r="HC214" s="6"/>
      <c r="HD214" s="6"/>
      <c r="HE214" s="6"/>
      <c r="HF214" s="6"/>
      <c r="HG214" s="6"/>
      <c r="HH214" s="6"/>
      <c r="HI214" s="6"/>
      <c r="HJ214" s="6"/>
      <c r="HK214" s="6"/>
      <c r="HL214" s="6"/>
      <c r="HM214" s="6"/>
      <c r="HN214" s="6"/>
      <c r="HO214" s="6"/>
      <c r="HP214" s="6"/>
      <c r="HQ214" s="6"/>
      <c r="HR214" s="6"/>
      <c r="HS214" s="6"/>
      <c r="HT214" s="6"/>
      <c r="HU214" s="6"/>
      <c r="HV214" s="6"/>
      <c r="HW214" s="6"/>
      <c r="HX214" s="6"/>
      <c r="HY214" s="6"/>
      <c r="HZ214" s="6"/>
      <c r="IA214" s="6"/>
      <c r="IB214" s="6"/>
      <c r="IC214" s="6"/>
      <c r="ID214" s="6"/>
      <c r="IE214" s="6"/>
      <c r="IF214" s="6"/>
      <c r="IG214" s="6"/>
      <c r="IH214" s="6"/>
      <c r="II214" s="6"/>
      <c r="IJ214" s="6"/>
      <c r="IK214" s="6"/>
      <c r="IL214" s="6"/>
      <c r="IM214" s="6"/>
      <c r="IN214" s="6"/>
      <c r="IO214" s="6"/>
      <c r="IP214" s="6"/>
      <c r="IQ214" s="6"/>
      <c r="IR214" s="6"/>
      <c r="IS214" s="6"/>
      <c r="IT214" s="6"/>
      <c r="IU214" s="6"/>
      <c r="IV214" s="6"/>
    </row>
    <row r="215" s="5" customFormat="1" ht="30" customHeight="1" spans="1:19">
      <c r="A215" s="44">
        <v>210</v>
      </c>
      <c r="B215" s="52" t="s">
        <v>812</v>
      </c>
      <c r="C215" s="51">
        <v>1</v>
      </c>
      <c r="D215" s="52" t="s">
        <v>67</v>
      </c>
      <c r="E215" s="52" t="s">
        <v>632</v>
      </c>
      <c r="F215" s="51" t="s">
        <v>139</v>
      </c>
      <c r="G215" s="51">
        <v>2</v>
      </c>
      <c r="H215" s="52" t="s">
        <v>813</v>
      </c>
      <c r="I215" s="51" t="s">
        <v>608</v>
      </c>
      <c r="J215" s="84">
        <v>5000</v>
      </c>
      <c r="K215" s="90">
        <v>21000</v>
      </c>
      <c r="L215" s="91">
        <v>220</v>
      </c>
      <c r="M215" s="87"/>
      <c r="N215" s="91">
        <v>220</v>
      </c>
      <c r="O215" s="85"/>
      <c r="P215" s="85"/>
      <c r="Q215" s="85"/>
      <c r="R215" s="85" t="s">
        <v>59</v>
      </c>
      <c r="S215" s="52"/>
    </row>
    <row r="216" s="5" customFormat="1" ht="30" customHeight="1" spans="1:19">
      <c r="A216" s="44">
        <v>211</v>
      </c>
      <c r="B216" s="52" t="s">
        <v>814</v>
      </c>
      <c r="C216" s="51">
        <v>1</v>
      </c>
      <c r="D216" s="52" t="s">
        <v>159</v>
      </c>
      <c r="E216" s="52" t="s">
        <v>819</v>
      </c>
      <c r="F216" s="51" t="s">
        <v>139</v>
      </c>
      <c r="G216" s="51">
        <v>3</v>
      </c>
      <c r="H216" s="52" t="s">
        <v>820</v>
      </c>
      <c r="I216" s="51" t="s">
        <v>608</v>
      </c>
      <c r="J216" s="84">
        <v>160</v>
      </c>
      <c r="K216" s="84">
        <v>652</v>
      </c>
      <c r="L216" s="85">
        <v>285</v>
      </c>
      <c r="M216" s="85"/>
      <c r="N216" s="85">
        <v>285</v>
      </c>
      <c r="O216" s="85"/>
      <c r="P216" s="85"/>
      <c r="Q216" s="85"/>
      <c r="R216" s="85" t="s">
        <v>59</v>
      </c>
      <c r="S216" s="52"/>
    </row>
    <row r="217" s="4" customFormat="1" ht="34" customHeight="1" spans="1:256">
      <c r="A217" s="44">
        <v>212</v>
      </c>
      <c r="B217" s="48" t="s">
        <v>821</v>
      </c>
      <c r="C217" s="49">
        <v>1</v>
      </c>
      <c r="D217" s="48" t="s">
        <v>31</v>
      </c>
      <c r="E217" s="55" t="s">
        <v>418</v>
      </c>
      <c r="F217" s="51" t="s">
        <v>139</v>
      </c>
      <c r="G217" s="49">
        <v>0.1</v>
      </c>
      <c r="H217" s="48" t="s">
        <v>822</v>
      </c>
      <c r="I217" s="49" t="s">
        <v>608</v>
      </c>
      <c r="J217" s="49">
        <v>171</v>
      </c>
      <c r="K217" s="49">
        <v>768</v>
      </c>
      <c r="L217" s="83">
        <v>54</v>
      </c>
      <c r="M217" s="83"/>
      <c r="N217" s="83">
        <v>54</v>
      </c>
      <c r="O217" s="83"/>
      <c r="P217" s="83"/>
      <c r="Q217" s="83"/>
      <c r="R217" s="85" t="s">
        <v>59</v>
      </c>
      <c r="S217" s="49"/>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c r="EN217" s="6"/>
      <c r="EO217" s="6"/>
      <c r="EP217" s="6"/>
      <c r="EQ217" s="6"/>
      <c r="ER217" s="6"/>
      <c r="ES217" s="6"/>
      <c r="ET217" s="6"/>
      <c r="EU217" s="6"/>
      <c r="EV217" s="6"/>
      <c r="EW217" s="6"/>
      <c r="EX217" s="6"/>
      <c r="EY217" s="6"/>
      <c r="EZ217" s="6"/>
      <c r="FA217" s="6"/>
      <c r="FB217" s="6"/>
      <c r="FC217" s="6"/>
      <c r="FD217" s="6"/>
      <c r="FE217" s="6"/>
      <c r="FF217" s="6"/>
      <c r="FG217" s="6"/>
      <c r="FH217" s="6"/>
      <c r="FI217" s="6"/>
      <c r="FJ217" s="6"/>
      <c r="FK217" s="6"/>
      <c r="FL217" s="6"/>
      <c r="FM217" s="6"/>
      <c r="FN217" s="6"/>
      <c r="FO217" s="6"/>
      <c r="FP217" s="6"/>
      <c r="FQ217" s="6"/>
      <c r="FR217" s="6"/>
      <c r="FS217" s="6"/>
      <c r="FT217" s="6"/>
      <c r="FU217" s="6"/>
      <c r="FV217" s="6"/>
      <c r="FW217" s="6"/>
      <c r="FX217" s="6"/>
      <c r="FY217" s="6"/>
      <c r="FZ217" s="6"/>
      <c r="GA217" s="6"/>
      <c r="GB217" s="6"/>
      <c r="GC217" s="6"/>
      <c r="GD217" s="6"/>
      <c r="GE217" s="6"/>
      <c r="GF217" s="6"/>
      <c r="GG217" s="6"/>
      <c r="GH217" s="6"/>
      <c r="GI217" s="6"/>
      <c r="GJ217" s="6"/>
      <c r="GK217" s="6"/>
      <c r="GL217" s="6"/>
      <c r="GM217" s="6"/>
      <c r="GN217" s="6"/>
      <c r="GO217" s="6"/>
      <c r="GP217" s="6"/>
      <c r="GQ217" s="6"/>
      <c r="GR217" s="6"/>
      <c r="GS217" s="6"/>
      <c r="GT217" s="6"/>
      <c r="GU217" s="6"/>
      <c r="GV217" s="6"/>
      <c r="GW217" s="6"/>
      <c r="GX217" s="6"/>
      <c r="GY217" s="6"/>
      <c r="GZ217" s="6"/>
      <c r="HA217" s="6"/>
      <c r="HB217" s="6"/>
      <c r="HC217" s="6"/>
      <c r="HD217" s="6"/>
      <c r="HE217" s="6"/>
      <c r="HF217" s="6"/>
      <c r="HG217" s="6"/>
      <c r="HH217" s="6"/>
      <c r="HI217" s="6"/>
      <c r="HJ217" s="6"/>
      <c r="HK217" s="6"/>
      <c r="HL217" s="6"/>
      <c r="HM217" s="6"/>
      <c r="HN217" s="6"/>
      <c r="HO217" s="6"/>
      <c r="HP217" s="6"/>
      <c r="HQ217" s="6"/>
      <c r="HR217" s="6"/>
      <c r="HS217" s="6"/>
      <c r="HT217" s="6"/>
      <c r="HU217" s="6"/>
      <c r="HV217" s="6"/>
      <c r="HW217" s="6"/>
      <c r="HX217" s="6"/>
      <c r="HY217" s="6"/>
      <c r="HZ217" s="6"/>
      <c r="IA217" s="6"/>
      <c r="IB217" s="6"/>
      <c r="IC217" s="6"/>
      <c r="ID217" s="6"/>
      <c r="IE217" s="6"/>
      <c r="IF217" s="6"/>
      <c r="IG217" s="6"/>
      <c r="IH217" s="6"/>
      <c r="II217" s="6"/>
      <c r="IJ217" s="6"/>
      <c r="IK217" s="6"/>
      <c r="IL217" s="6"/>
      <c r="IM217" s="6"/>
      <c r="IN217" s="6"/>
      <c r="IO217" s="6"/>
      <c r="IP217" s="6"/>
      <c r="IQ217" s="6"/>
      <c r="IR217" s="6"/>
      <c r="IS217" s="6"/>
      <c r="IT217" s="6"/>
      <c r="IU217" s="6"/>
      <c r="IV217" s="6"/>
    </row>
    <row r="218" s="5" customFormat="1" ht="30" customHeight="1" spans="1:19">
      <c r="A218" s="44">
        <v>213</v>
      </c>
      <c r="B218" s="52" t="s">
        <v>1173</v>
      </c>
      <c r="C218" s="51">
        <v>1</v>
      </c>
      <c r="D218" s="52" t="s">
        <v>37</v>
      </c>
      <c r="E218" s="52" t="s">
        <v>476</v>
      </c>
      <c r="F218" s="51" t="s">
        <v>139</v>
      </c>
      <c r="G218" s="51">
        <v>10</v>
      </c>
      <c r="H218" s="52" t="s">
        <v>1174</v>
      </c>
      <c r="I218" s="51" t="s">
        <v>1063</v>
      </c>
      <c r="J218" s="84">
        <v>1668</v>
      </c>
      <c r="K218" s="84">
        <v>6347</v>
      </c>
      <c r="L218" s="85">
        <v>300</v>
      </c>
      <c r="M218" s="85"/>
      <c r="N218" s="85"/>
      <c r="O218" s="85">
        <v>300</v>
      </c>
      <c r="P218" s="85"/>
      <c r="Q218" s="85"/>
      <c r="R218" s="85" t="s">
        <v>59</v>
      </c>
      <c r="S218" s="52"/>
    </row>
    <row r="219" s="5" customFormat="1" ht="30" customHeight="1" spans="1:19">
      <c r="A219" s="44">
        <v>214</v>
      </c>
      <c r="B219" s="52" t="s">
        <v>814</v>
      </c>
      <c r="C219" s="51">
        <v>1</v>
      </c>
      <c r="D219" s="52" t="s">
        <v>159</v>
      </c>
      <c r="E219" s="52" t="s">
        <v>1175</v>
      </c>
      <c r="F219" s="51" t="s">
        <v>139</v>
      </c>
      <c r="G219" s="51">
        <v>3</v>
      </c>
      <c r="H219" s="52" t="s">
        <v>1176</v>
      </c>
      <c r="I219" s="51" t="s">
        <v>1063</v>
      </c>
      <c r="J219" s="84">
        <v>210</v>
      </c>
      <c r="K219" s="84">
        <v>845</v>
      </c>
      <c r="L219" s="85">
        <v>285</v>
      </c>
      <c r="M219" s="85"/>
      <c r="N219" s="85">
        <v>285</v>
      </c>
      <c r="O219" s="85"/>
      <c r="P219" s="85"/>
      <c r="Q219" s="85"/>
      <c r="R219" s="85" t="s">
        <v>35</v>
      </c>
      <c r="S219" s="52"/>
    </row>
    <row r="220" s="6" customFormat="1" ht="30" customHeight="1" spans="1:19">
      <c r="A220" s="44">
        <v>215</v>
      </c>
      <c r="B220" s="50" t="s">
        <v>814</v>
      </c>
      <c r="C220" s="51">
        <v>1</v>
      </c>
      <c r="D220" s="62" t="s">
        <v>159</v>
      </c>
      <c r="E220" s="55" t="s">
        <v>1297</v>
      </c>
      <c r="F220" s="114" t="s">
        <v>139</v>
      </c>
      <c r="G220" s="51">
        <v>3</v>
      </c>
      <c r="H220" s="50" t="s">
        <v>1298</v>
      </c>
      <c r="I220" s="51" t="s">
        <v>1253</v>
      </c>
      <c r="J220" s="84">
        <v>165</v>
      </c>
      <c r="K220" s="84">
        <v>596</v>
      </c>
      <c r="L220" s="85">
        <v>285</v>
      </c>
      <c r="M220" s="83"/>
      <c r="N220" s="85"/>
      <c r="O220" s="85">
        <v>285</v>
      </c>
      <c r="P220" s="85"/>
      <c r="Q220" s="85"/>
      <c r="R220" s="51" t="s">
        <v>59</v>
      </c>
      <c r="S220" s="49"/>
    </row>
    <row r="221" s="6" customFormat="1" ht="30" customHeight="1" spans="1:19">
      <c r="A221" s="44">
        <v>216</v>
      </c>
      <c r="B221" s="48" t="s">
        <v>821</v>
      </c>
      <c r="C221" s="49">
        <v>1</v>
      </c>
      <c r="D221" s="48" t="s">
        <v>31</v>
      </c>
      <c r="E221" s="55" t="s">
        <v>49</v>
      </c>
      <c r="F221" s="114" t="s">
        <v>139</v>
      </c>
      <c r="G221" s="49">
        <v>0.5</v>
      </c>
      <c r="H221" s="48" t="s">
        <v>1299</v>
      </c>
      <c r="I221" s="49" t="s">
        <v>1253</v>
      </c>
      <c r="J221" s="49">
        <v>274</v>
      </c>
      <c r="K221" s="49">
        <v>1083</v>
      </c>
      <c r="L221" s="83">
        <v>45</v>
      </c>
      <c r="M221" s="83"/>
      <c r="N221" s="83"/>
      <c r="O221" s="83">
        <v>45</v>
      </c>
      <c r="P221" s="83"/>
      <c r="Q221" s="83"/>
      <c r="R221" s="51" t="s">
        <v>59</v>
      </c>
      <c r="S221" s="49"/>
    </row>
    <row r="222" s="6" customFormat="1" ht="37" customHeight="1" spans="1:19">
      <c r="A222" s="44">
        <v>217</v>
      </c>
      <c r="B222" s="50" t="s">
        <v>814</v>
      </c>
      <c r="C222" s="51">
        <v>1</v>
      </c>
      <c r="D222" s="48" t="s">
        <v>159</v>
      </c>
      <c r="E222" s="55" t="s">
        <v>1380</v>
      </c>
      <c r="F222" s="114" t="s">
        <v>139</v>
      </c>
      <c r="G222" s="51">
        <v>2</v>
      </c>
      <c r="H222" s="50" t="s">
        <v>1381</v>
      </c>
      <c r="I222" s="51" t="s">
        <v>1341</v>
      </c>
      <c r="J222" s="84">
        <v>96</v>
      </c>
      <c r="K222" s="84">
        <v>356</v>
      </c>
      <c r="L222" s="85">
        <v>190</v>
      </c>
      <c r="M222" s="93"/>
      <c r="N222" s="85"/>
      <c r="O222" s="85">
        <v>190</v>
      </c>
      <c r="P222" s="85"/>
      <c r="Q222" s="85"/>
      <c r="R222" s="85" t="s">
        <v>59</v>
      </c>
      <c r="S222" s="49"/>
    </row>
    <row r="223" s="1" customFormat="1" ht="30" customHeight="1" spans="1:19">
      <c r="A223" s="44">
        <v>218</v>
      </c>
      <c r="B223" s="46" t="s">
        <v>1427</v>
      </c>
      <c r="C223" s="44">
        <f>C224</f>
        <v>1</v>
      </c>
      <c r="D223" s="44" t="str">
        <f t="shared" ref="D223:Q223" si="12">D224</f>
        <v>小湾镇</v>
      </c>
      <c r="E223" s="44">
        <f t="shared" si="12"/>
        <v>0</v>
      </c>
      <c r="F223" s="44" t="str">
        <f t="shared" si="12"/>
        <v>个</v>
      </c>
      <c r="G223" s="44">
        <f t="shared" si="12"/>
        <v>1</v>
      </c>
      <c r="H223" s="44"/>
      <c r="I223" s="44"/>
      <c r="J223" s="44">
        <f t="shared" si="12"/>
        <v>120</v>
      </c>
      <c r="K223" s="44">
        <f t="shared" si="12"/>
        <v>360</v>
      </c>
      <c r="L223" s="44">
        <f t="shared" si="12"/>
        <v>18</v>
      </c>
      <c r="M223" s="44">
        <f t="shared" si="12"/>
        <v>0</v>
      </c>
      <c r="N223" s="44">
        <f t="shared" si="12"/>
        <v>18</v>
      </c>
      <c r="O223" s="44">
        <f t="shared" si="12"/>
        <v>0</v>
      </c>
      <c r="P223" s="44">
        <f t="shared" si="12"/>
        <v>0</v>
      </c>
      <c r="Q223" s="44">
        <f t="shared" si="12"/>
        <v>0</v>
      </c>
      <c r="R223" s="82"/>
      <c r="S223" s="44"/>
    </row>
    <row r="224" s="6" customFormat="1" ht="52" customHeight="1" spans="1:19">
      <c r="A224" s="44">
        <v>219</v>
      </c>
      <c r="B224" s="55" t="s">
        <v>142</v>
      </c>
      <c r="C224" s="49">
        <v>1</v>
      </c>
      <c r="D224" s="49" t="s">
        <v>31</v>
      </c>
      <c r="E224" s="55"/>
      <c r="F224" s="66" t="s">
        <v>141</v>
      </c>
      <c r="G224" s="49">
        <v>1</v>
      </c>
      <c r="H224" s="48" t="s">
        <v>143</v>
      </c>
      <c r="I224" s="49" t="s">
        <v>34</v>
      </c>
      <c r="J224" s="92">
        <v>120</v>
      </c>
      <c r="K224" s="92">
        <v>360</v>
      </c>
      <c r="L224" s="83">
        <v>18</v>
      </c>
      <c r="M224" s="83"/>
      <c r="N224" s="83">
        <v>18</v>
      </c>
      <c r="O224" s="49"/>
      <c r="P224" s="83"/>
      <c r="Q224" s="83"/>
      <c r="R224" s="83" t="s">
        <v>59</v>
      </c>
      <c r="S224" s="49"/>
    </row>
    <row r="225" s="1" customFormat="1" ht="30" customHeight="1" spans="1:19">
      <c r="A225" s="44">
        <v>220</v>
      </c>
      <c r="B225" s="46" t="s">
        <v>1428</v>
      </c>
      <c r="C225" s="44">
        <v>2</v>
      </c>
      <c r="D225" s="44"/>
      <c r="E225" s="46"/>
      <c r="F225" s="44" t="s">
        <v>141</v>
      </c>
      <c r="G225" s="44">
        <v>2</v>
      </c>
      <c r="H225" s="44"/>
      <c r="I225" s="44"/>
      <c r="J225" s="126">
        <f>J226+J227</f>
        <v>1210</v>
      </c>
      <c r="K225" s="126">
        <f t="shared" ref="K225:Q225" si="13">K226+K227</f>
        <v>4382</v>
      </c>
      <c r="L225" s="126">
        <f t="shared" si="13"/>
        <v>4476.6</v>
      </c>
      <c r="M225" s="126">
        <f t="shared" si="13"/>
        <v>2536.6</v>
      </c>
      <c r="N225" s="126">
        <f t="shared" si="13"/>
        <v>1940</v>
      </c>
      <c r="O225" s="126">
        <f t="shared" si="13"/>
        <v>0</v>
      </c>
      <c r="P225" s="126">
        <f t="shared" si="13"/>
        <v>0</v>
      </c>
      <c r="Q225" s="126">
        <f t="shared" si="13"/>
        <v>0</v>
      </c>
      <c r="R225" s="82"/>
      <c r="S225" s="44"/>
    </row>
    <row r="226" s="18" customFormat="1" ht="58" customHeight="1" spans="1:19">
      <c r="A226" s="44">
        <v>221</v>
      </c>
      <c r="B226" s="119" t="s">
        <v>147</v>
      </c>
      <c r="C226" s="120">
        <v>1</v>
      </c>
      <c r="D226" s="120" t="s">
        <v>112</v>
      </c>
      <c r="E226" s="119"/>
      <c r="F226" s="120" t="s">
        <v>141</v>
      </c>
      <c r="G226" s="120">
        <v>1</v>
      </c>
      <c r="H226" s="120" t="s">
        <v>148</v>
      </c>
      <c r="I226" s="120" t="s">
        <v>34</v>
      </c>
      <c r="J226" s="127">
        <v>896</v>
      </c>
      <c r="K226" s="127">
        <v>3138</v>
      </c>
      <c r="L226" s="127">
        <v>2536.6</v>
      </c>
      <c r="M226" s="127">
        <v>2536.6</v>
      </c>
      <c r="N226" s="127"/>
      <c r="O226" s="127"/>
      <c r="P226" s="127"/>
      <c r="Q226" s="127"/>
      <c r="R226" s="128" t="s">
        <v>149</v>
      </c>
      <c r="S226" s="120"/>
    </row>
    <row r="227" s="3" customFormat="1" ht="46" customHeight="1" spans="1:19">
      <c r="A227" s="44">
        <v>222</v>
      </c>
      <c r="B227" s="50" t="s">
        <v>145</v>
      </c>
      <c r="C227" s="51">
        <v>1</v>
      </c>
      <c r="D227" s="50" t="s">
        <v>112</v>
      </c>
      <c r="E227" s="51"/>
      <c r="F227" s="51" t="s">
        <v>141</v>
      </c>
      <c r="G227" s="51">
        <v>1</v>
      </c>
      <c r="H227" s="50" t="s">
        <v>146</v>
      </c>
      <c r="I227" s="84" t="s">
        <v>34</v>
      </c>
      <c r="J227" s="84">
        <v>314</v>
      </c>
      <c r="K227" s="84">
        <v>1244</v>
      </c>
      <c r="L227" s="85">
        <v>1940</v>
      </c>
      <c r="M227" s="85"/>
      <c r="N227" s="85">
        <v>1940</v>
      </c>
      <c r="O227" s="85"/>
      <c r="P227" s="85"/>
      <c r="Q227" s="85"/>
      <c r="R227" s="85" t="s">
        <v>59</v>
      </c>
      <c r="S227" s="51"/>
    </row>
    <row r="228" s="1" customFormat="1" ht="30" customHeight="1" spans="1:19">
      <c r="A228" s="44">
        <v>223</v>
      </c>
      <c r="B228" s="47" t="s">
        <v>150</v>
      </c>
      <c r="C228" s="44">
        <f>C229+C239+C263</f>
        <v>110</v>
      </c>
      <c r="D228" s="44"/>
      <c r="E228" s="46"/>
      <c r="F228" s="44" t="s">
        <v>141</v>
      </c>
      <c r="G228" s="44">
        <f t="shared" ref="D228:Q228" si="14">G229+G239+G263</f>
        <v>110</v>
      </c>
      <c r="H228" s="44"/>
      <c r="I228" s="44"/>
      <c r="J228" s="44">
        <f t="shared" si="14"/>
        <v>16918</v>
      </c>
      <c r="K228" s="44">
        <f t="shared" si="14"/>
        <v>67540</v>
      </c>
      <c r="L228" s="82">
        <f t="shared" si="14"/>
        <v>4585</v>
      </c>
      <c r="M228" s="82">
        <f t="shared" si="14"/>
        <v>2691</v>
      </c>
      <c r="N228" s="82">
        <f t="shared" si="14"/>
        <v>1670</v>
      </c>
      <c r="O228" s="82">
        <f t="shared" si="14"/>
        <v>224</v>
      </c>
      <c r="P228" s="82">
        <f t="shared" si="14"/>
        <v>0</v>
      </c>
      <c r="Q228" s="82">
        <f t="shared" si="14"/>
        <v>0</v>
      </c>
      <c r="R228" s="82"/>
      <c r="S228" s="44"/>
    </row>
    <row r="229" s="1" customFormat="1" ht="30" customHeight="1" spans="1:19">
      <c r="A229" s="44">
        <v>224</v>
      </c>
      <c r="B229" s="46" t="s">
        <v>1429</v>
      </c>
      <c r="C229" s="44">
        <f>SUM(C230:C238)</f>
        <v>9</v>
      </c>
      <c r="D229" s="44"/>
      <c r="E229" s="46"/>
      <c r="F229" s="44" t="s">
        <v>141</v>
      </c>
      <c r="G229" s="44">
        <f t="shared" ref="D229:Q229" si="15">SUM(G230:G238)</f>
        <v>9</v>
      </c>
      <c r="H229" s="44"/>
      <c r="I229" s="44"/>
      <c r="J229" s="44">
        <f t="shared" si="15"/>
        <v>3405</v>
      </c>
      <c r="K229" s="44">
        <f t="shared" si="15"/>
        <v>13583</v>
      </c>
      <c r="L229" s="82">
        <f t="shared" si="15"/>
        <v>1110.29</v>
      </c>
      <c r="M229" s="82">
        <f t="shared" si="15"/>
        <v>720.29</v>
      </c>
      <c r="N229" s="82">
        <f t="shared" si="15"/>
        <v>170</v>
      </c>
      <c r="O229" s="82">
        <f t="shared" si="15"/>
        <v>220</v>
      </c>
      <c r="P229" s="82">
        <f t="shared" si="15"/>
        <v>0</v>
      </c>
      <c r="Q229" s="82">
        <f t="shared" si="15"/>
        <v>0</v>
      </c>
      <c r="R229" s="82"/>
      <c r="S229" s="44"/>
    </row>
    <row r="230" s="3" customFormat="1" ht="35" customHeight="1" spans="1:19">
      <c r="A230" s="44">
        <v>225</v>
      </c>
      <c r="B230" s="50" t="s">
        <v>152</v>
      </c>
      <c r="C230" s="51">
        <v>1</v>
      </c>
      <c r="D230" s="50" t="s">
        <v>45</v>
      </c>
      <c r="E230" s="51" t="s">
        <v>46</v>
      </c>
      <c r="F230" s="51" t="s">
        <v>141</v>
      </c>
      <c r="G230" s="51">
        <v>1</v>
      </c>
      <c r="H230" s="50" t="s">
        <v>153</v>
      </c>
      <c r="I230" s="84" t="s">
        <v>34</v>
      </c>
      <c r="J230" s="84">
        <v>47</v>
      </c>
      <c r="K230" s="84">
        <v>205</v>
      </c>
      <c r="L230" s="85">
        <v>200</v>
      </c>
      <c r="M230" s="85">
        <v>200</v>
      </c>
      <c r="N230" s="85"/>
      <c r="O230" s="85"/>
      <c r="P230" s="85"/>
      <c r="Q230" s="85"/>
      <c r="R230" s="85" t="s">
        <v>35</v>
      </c>
      <c r="S230" s="51"/>
    </row>
    <row r="231" s="3" customFormat="1" ht="35" customHeight="1" spans="1:19">
      <c r="A231" s="44">
        <v>226</v>
      </c>
      <c r="B231" s="50" t="s">
        <v>154</v>
      </c>
      <c r="C231" s="51">
        <v>1</v>
      </c>
      <c r="D231" s="50" t="s">
        <v>81</v>
      </c>
      <c r="E231" s="51" t="s">
        <v>82</v>
      </c>
      <c r="F231" s="51" t="s">
        <v>141</v>
      </c>
      <c r="G231" s="51">
        <v>1</v>
      </c>
      <c r="H231" s="50" t="s">
        <v>155</v>
      </c>
      <c r="I231" s="84" t="s">
        <v>34</v>
      </c>
      <c r="J231" s="84">
        <v>111</v>
      </c>
      <c r="K231" s="84">
        <v>469</v>
      </c>
      <c r="L231" s="85">
        <v>200</v>
      </c>
      <c r="M231" s="85">
        <v>200</v>
      </c>
      <c r="N231" s="85"/>
      <c r="O231" s="85"/>
      <c r="P231" s="85"/>
      <c r="Q231" s="85"/>
      <c r="R231" s="85" t="s">
        <v>35</v>
      </c>
      <c r="S231" s="51"/>
    </row>
    <row r="232" s="3" customFormat="1" ht="57" customHeight="1" spans="1:19">
      <c r="A232" s="44">
        <v>227</v>
      </c>
      <c r="B232" s="121" t="s">
        <v>156</v>
      </c>
      <c r="C232" s="51">
        <v>1</v>
      </c>
      <c r="D232" s="50" t="s">
        <v>41</v>
      </c>
      <c r="E232" s="51" t="s">
        <v>42</v>
      </c>
      <c r="F232" s="51" t="s">
        <v>141</v>
      </c>
      <c r="G232" s="51">
        <v>1</v>
      </c>
      <c r="H232" s="50" t="s">
        <v>157</v>
      </c>
      <c r="I232" s="84" t="s">
        <v>34</v>
      </c>
      <c r="J232" s="84">
        <v>906</v>
      </c>
      <c r="K232" s="84">
        <v>3573</v>
      </c>
      <c r="L232" s="85">
        <v>80</v>
      </c>
      <c r="M232" s="85">
        <v>80</v>
      </c>
      <c r="N232" s="85"/>
      <c r="O232" s="85"/>
      <c r="P232" s="85"/>
      <c r="Q232" s="85"/>
      <c r="R232" s="85" t="s">
        <v>35</v>
      </c>
      <c r="S232" s="51"/>
    </row>
    <row r="233" s="3" customFormat="1" ht="56" customHeight="1" spans="1:19">
      <c r="A233" s="44">
        <v>228</v>
      </c>
      <c r="B233" s="50" t="s">
        <v>158</v>
      </c>
      <c r="C233" s="51">
        <v>1</v>
      </c>
      <c r="D233" s="50" t="s">
        <v>159</v>
      </c>
      <c r="E233" s="51" t="s">
        <v>160</v>
      </c>
      <c r="F233" s="51" t="s">
        <v>141</v>
      </c>
      <c r="G233" s="51">
        <v>1</v>
      </c>
      <c r="H233" s="50" t="s">
        <v>161</v>
      </c>
      <c r="I233" s="84" t="s">
        <v>34</v>
      </c>
      <c r="J233" s="84">
        <v>429</v>
      </c>
      <c r="K233" s="84">
        <v>1776</v>
      </c>
      <c r="L233" s="85">
        <v>150</v>
      </c>
      <c r="M233" s="85">
        <v>150</v>
      </c>
      <c r="N233" s="85"/>
      <c r="O233" s="85"/>
      <c r="P233" s="85"/>
      <c r="Q233" s="85"/>
      <c r="R233" s="85" t="s">
        <v>35</v>
      </c>
      <c r="S233" s="51"/>
    </row>
    <row r="234" s="3" customFormat="1" ht="51" customHeight="1" spans="1:19">
      <c r="A234" s="44">
        <v>229</v>
      </c>
      <c r="B234" s="50" t="s">
        <v>162</v>
      </c>
      <c r="C234" s="51">
        <v>1</v>
      </c>
      <c r="D234" s="50" t="s">
        <v>127</v>
      </c>
      <c r="E234" s="51" t="s">
        <v>163</v>
      </c>
      <c r="F234" s="51" t="s">
        <v>141</v>
      </c>
      <c r="G234" s="51">
        <v>1</v>
      </c>
      <c r="H234" s="50" t="s">
        <v>164</v>
      </c>
      <c r="I234" s="84" t="s">
        <v>34</v>
      </c>
      <c r="J234" s="84">
        <v>365</v>
      </c>
      <c r="K234" s="84">
        <v>1368</v>
      </c>
      <c r="L234" s="85">
        <v>50.29</v>
      </c>
      <c r="M234" s="85">
        <v>50.29</v>
      </c>
      <c r="N234" s="85"/>
      <c r="O234" s="85"/>
      <c r="P234" s="85"/>
      <c r="Q234" s="85"/>
      <c r="R234" s="85" t="s">
        <v>35</v>
      </c>
      <c r="S234" s="51"/>
    </row>
    <row r="235" s="3" customFormat="1" ht="56" customHeight="1" spans="1:19">
      <c r="A235" s="44">
        <v>230</v>
      </c>
      <c r="B235" s="50" t="s">
        <v>165</v>
      </c>
      <c r="C235" s="51">
        <v>1</v>
      </c>
      <c r="D235" s="50" t="s">
        <v>31</v>
      </c>
      <c r="E235" s="51" t="s">
        <v>32</v>
      </c>
      <c r="F235" s="51" t="s">
        <v>141</v>
      </c>
      <c r="G235" s="51">
        <v>1</v>
      </c>
      <c r="H235" s="50" t="s">
        <v>166</v>
      </c>
      <c r="I235" s="84" t="s">
        <v>34</v>
      </c>
      <c r="J235" s="84">
        <v>502</v>
      </c>
      <c r="K235" s="84">
        <v>1962</v>
      </c>
      <c r="L235" s="85">
        <v>40</v>
      </c>
      <c r="M235" s="85">
        <v>40</v>
      </c>
      <c r="N235" s="85"/>
      <c r="O235" s="85"/>
      <c r="P235" s="85"/>
      <c r="Q235" s="85"/>
      <c r="R235" s="85" t="s">
        <v>35</v>
      </c>
      <c r="S235" s="51"/>
    </row>
    <row r="236" s="5" customFormat="1" ht="30" customHeight="1" spans="1:19">
      <c r="A236" s="44">
        <v>231</v>
      </c>
      <c r="B236" s="52" t="s">
        <v>827</v>
      </c>
      <c r="C236" s="51">
        <v>1</v>
      </c>
      <c r="D236" s="52" t="s">
        <v>127</v>
      </c>
      <c r="E236" s="52" t="s">
        <v>770</v>
      </c>
      <c r="F236" s="51" t="s">
        <v>141</v>
      </c>
      <c r="G236" s="51">
        <v>1</v>
      </c>
      <c r="H236" s="52" t="s">
        <v>828</v>
      </c>
      <c r="I236" s="51" t="s">
        <v>608</v>
      </c>
      <c r="J236" s="84">
        <v>207</v>
      </c>
      <c r="K236" s="84">
        <v>797</v>
      </c>
      <c r="L236" s="85">
        <v>100</v>
      </c>
      <c r="M236" s="87"/>
      <c r="N236" s="85">
        <v>100</v>
      </c>
      <c r="O236" s="85"/>
      <c r="P236" s="85"/>
      <c r="Q236" s="85"/>
      <c r="R236" s="85" t="s">
        <v>59</v>
      </c>
      <c r="S236" s="52"/>
    </row>
    <row r="237" s="5" customFormat="1" ht="30" customHeight="1" spans="1:19">
      <c r="A237" s="44">
        <v>232</v>
      </c>
      <c r="B237" s="52" t="s">
        <v>829</v>
      </c>
      <c r="C237" s="51">
        <v>1</v>
      </c>
      <c r="D237" s="52" t="s">
        <v>37</v>
      </c>
      <c r="E237" s="52" t="s">
        <v>830</v>
      </c>
      <c r="F237" s="51" t="s">
        <v>141</v>
      </c>
      <c r="G237" s="51">
        <v>1</v>
      </c>
      <c r="H237" s="52" t="s">
        <v>831</v>
      </c>
      <c r="I237" s="51" t="s">
        <v>608</v>
      </c>
      <c r="J237" s="84">
        <v>96</v>
      </c>
      <c r="K237" s="84">
        <v>370</v>
      </c>
      <c r="L237" s="85">
        <v>220</v>
      </c>
      <c r="M237" s="85"/>
      <c r="N237" s="85"/>
      <c r="O237" s="85">
        <v>220</v>
      </c>
      <c r="P237" s="85"/>
      <c r="Q237" s="85"/>
      <c r="R237" s="85" t="s">
        <v>59</v>
      </c>
      <c r="S237" s="52"/>
    </row>
    <row r="238" s="4" customFormat="1" ht="29" customHeight="1" spans="1:256">
      <c r="A238" s="44">
        <v>233</v>
      </c>
      <c r="B238" s="122" t="s">
        <v>832</v>
      </c>
      <c r="C238" s="49">
        <v>1</v>
      </c>
      <c r="D238" s="48" t="s">
        <v>31</v>
      </c>
      <c r="E238" s="55" t="s">
        <v>629</v>
      </c>
      <c r="F238" s="51" t="s">
        <v>141</v>
      </c>
      <c r="G238" s="49">
        <v>1</v>
      </c>
      <c r="H238" s="122" t="s">
        <v>833</v>
      </c>
      <c r="I238" s="49" t="s">
        <v>608</v>
      </c>
      <c r="J238" s="49">
        <v>742</v>
      </c>
      <c r="K238" s="49">
        <v>3063</v>
      </c>
      <c r="L238" s="83">
        <v>70</v>
      </c>
      <c r="M238" s="83"/>
      <c r="N238" s="83">
        <v>70</v>
      </c>
      <c r="O238" s="83"/>
      <c r="P238" s="83"/>
      <c r="Q238" s="83"/>
      <c r="R238" s="85" t="s">
        <v>59</v>
      </c>
      <c r="S238" s="49"/>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c r="DJ238" s="6"/>
      <c r="DK238" s="6"/>
      <c r="DL238" s="6"/>
      <c r="DM238" s="6"/>
      <c r="DN238" s="6"/>
      <c r="DO238" s="6"/>
      <c r="DP238" s="6"/>
      <c r="DQ238" s="6"/>
      <c r="DR238" s="6"/>
      <c r="DS238" s="6"/>
      <c r="DT238" s="6"/>
      <c r="DU238" s="6"/>
      <c r="DV238" s="6"/>
      <c r="DW238" s="6"/>
      <c r="DX238" s="6"/>
      <c r="DY238" s="6"/>
      <c r="DZ238" s="6"/>
      <c r="EA238" s="6"/>
      <c r="EB238" s="6"/>
      <c r="EC238" s="6"/>
      <c r="ED238" s="6"/>
      <c r="EE238" s="6"/>
      <c r="EF238" s="6"/>
      <c r="EG238" s="6"/>
      <c r="EH238" s="6"/>
      <c r="EI238" s="6"/>
      <c r="EJ238" s="6"/>
      <c r="EK238" s="6"/>
      <c r="EL238" s="6"/>
      <c r="EM238" s="6"/>
      <c r="EN238" s="6"/>
      <c r="EO238" s="6"/>
      <c r="EP238" s="6"/>
      <c r="EQ238" s="6"/>
      <c r="ER238" s="6"/>
      <c r="ES238" s="6"/>
      <c r="ET238" s="6"/>
      <c r="EU238" s="6"/>
      <c r="EV238" s="6"/>
      <c r="EW238" s="6"/>
      <c r="EX238" s="6"/>
      <c r="EY238" s="6"/>
      <c r="EZ238" s="6"/>
      <c r="FA238" s="6"/>
      <c r="FB238" s="6"/>
      <c r="FC238" s="6"/>
      <c r="FD238" s="6"/>
      <c r="FE238" s="6"/>
      <c r="FF238" s="6"/>
      <c r="FG238" s="6"/>
      <c r="FH238" s="6"/>
      <c r="FI238" s="6"/>
      <c r="FJ238" s="6"/>
      <c r="FK238" s="6"/>
      <c r="FL238" s="6"/>
      <c r="FM238" s="6"/>
      <c r="FN238" s="6"/>
      <c r="FO238" s="6"/>
      <c r="FP238" s="6"/>
      <c r="FQ238" s="6"/>
      <c r="FR238" s="6"/>
      <c r="FS238" s="6"/>
      <c r="FT238" s="6"/>
      <c r="FU238" s="6"/>
      <c r="FV238" s="6"/>
      <c r="FW238" s="6"/>
      <c r="FX238" s="6"/>
      <c r="FY238" s="6"/>
      <c r="FZ238" s="6"/>
      <c r="GA238" s="6"/>
      <c r="GB238" s="6"/>
      <c r="GC238" s="6"/>
      <c r="GD238" s="6"/>
      <c r="GE238" s="6"/>
      <c r="GF238" s="6"/>
      <c r="GG238" s="6"/>
      <c r="GH238" s="6"/>
      <c r="GI238" s="6"/>
      <c r="GJ238" s="6"/>
      <c r="GK238" s="6"/>
      <c r="GL238" s="6"/>
      <c r="GM238" s="6"/>
      <c r="GN238" s="6"/>
      <c r="GO238" s="6"/>
      <c r="GP238" s="6"/>
      <c r="GQ238" s="6"/>
      <c r="GR238" s="6"/>
      <c r="GS238" s="6"/>
      <c r="GT238" s="6"/>
      <c r="GU238" s="6"/>
      <c r="GV238" s="6"/>
      <c r="GW238" s="6"/>
      <c r="GX238" s="6"/>
      <c r="GY238" s="6"/>
      <c r="GZ238" s="6"/>
      <c r="HA238" s="6"/>
      <c r="HB238" s="6"/>
      <c r="HC238" s="6"/>
      <c r="HD238" s="6"/>
      <c r="HE238" s="6"/>
      <c r="HF238" s="6"/>
      <c r="HG238" s="6"/>
      <c r="HH238" s="6"/>
      <c r="HI238" s="6"/>
      <c r="HJ238" s="6"/>
      <c r="HK238" s="6"/>
      <c r="HL238" s="6"/>
      <c r="HM238" s="6"/>
      <c r="HN238" s="6"/>
      <c r="HO238" s="6"/>
      <c r="HP238" s="6"/>
      <c r="HQ238" s="6"/>
      <c r="HR238" s="6"/>
      <c r="HS238" s="6"/>
      <c r="HT238" s="6"/>
      <c r="HU238" s="6"/>
      <c r="HV238" s="6"/>
      <c r="HW238" s="6"/>
      <c r="HX238" s="6"/>
      <c r="HY238" s="6"/>
      <c r="HZ238" s="6"/>
      <c r="IA238" s="6"/>
      <c r="IB238" s="6"/>
      <c r="IC238" s="6"/>
      <c r="ID238" s="6"/>
      <c r="IE238" s="6"/>
      <c r="IF238" s="6"/>
      <c r="IG238" s="6"/>
      <c r="IH238" s="6"/>
      <c r="II238" s="6"/>
      <c r="IJ238" s="6"/>
      <c r="IK238" s="6"/>
      <c r="IL238" s="6"/>
      <c r="IM238" s="6"/>
      <c r="IN238" s="6"/>
      <c r="IO238" s="6"/>
      <c r="IP238" s="6"/>
      <c r="IQ238" s="6"/>
      <c r="IR238" s="6"/>
      <c r="IS238" s="6"/>
      <c r="IT238" s="6"/>
      <c r="IU238" s="6"/>
      <c r="IV238" s="6"/>
    </row>
    <row r="239" s="1" customFormat="1" ht="30" customHeight="1" spans="1:19">
      <c r="A239" s="44">
        <v>234</v>
      </c>
      <c r="B239" s="46" t="s">
        <v>1430</v>
      </c>
      <c r="C239" s="44">
        <f>SUM(C240:C262)</f>
        <v>70</v>
      </c>
      <c r="D239" s="44"/>
      <c r="E239" s="46"/>
      <c r="F239" s="44" t="s">
        <v>141</v>
      </c>
      <c r="G239" s="44">
        <f t="shared" ref="D239:Q239" si="16">SUM(G240:G262)</f>
        <v>70</v>
      </c>
      <c r="H239" s="44"/>
      <c r="I239" s="44"/>
      <c r="J239" s="44">
        <f t="shared" si="16"/>
        <v>12805</v>
      </c>
      <c r="K239" s="44">
        <f t="shared" si="16"/>
        <v>51312</v>
      </c>
      <c r="L239" s="82">
        <f t="shared" si="16"/>
        <v>1649</v>
      </c>
      <c r="M239" s="82">
        <f t="shared" si="16"/>
        <v>1645</v>
      </c>
      <c r="N239" s="82">
        <f t="shared" si="16"/>
        <v>0</v>
      </c>
      <c r="O239" s="82">
        <f t="shared" si="16"/>
        <v>4</v>
      </c>
      <c r="P239" s="82">
        <f t="shared" si="16"/>
        <v>0</v>
      </c>
      <c r="Q239" s="82">
        <f t="shared" si="16"/>
        <v>0</v>
      </c>
      <c r="R239" s="82"/>
      <c r="S239" s="44"/>
    </row>
    <row r="240" s="19" customFormat="1" ht="65" customHeight="1" spans="1:19">
      <c r="A240" s="44">
        <v>235</v>
      </c>
      <c r="B240" s="48" t="s">
        <v>168</v>
      </c>
      <c r="C240" s="51">
        <v>1</v>
      </c>
      <c r="D240" s="51" t="s">
        <v>127</v>
      </c>
      <c r="E240" s="51" t="s">
        <v>163</v>
      </c>
      <c r="F240" s="51" t="s">
        <v>141</v>
      </c>
      <c r="G240" s="51">
        <v>1</v>
      </c>
      <c r="H240" s="50" t="s">
        <v>169</v>
      </c>
      <c r="I240" s="51" t="s">
        <v>34</v>
      </c>
      <c r="J240" s="84">
        <v>165</v>
      </c>
      <c r="K240" s="84">
        <v>652</v>
      </c>
      <c r="L240" s="85">
        <v>100</v>
      </c>
      <c r="M240" s="85">
        <v>100</v>
      </c>
      <c r="N240" s="85"/>
      <c r="O240" s="85"/>
      <c r="P240" s="85"/>
      <c r="Q240" s="85"/>
      <c r="R240" s="85" t="s">
        <v>35</v>
      </c>
      <c r="S240" s="129"/>
    </row>
    <row r="241" s="14" customFormat="1" ht="50" customHeight="1" spans="1:19">
      <c r="A241" s="44">
        <v>236</v>
      </c>
      <c r="B241" s="48" t="s">
        <v>170</v>
      </c>
      <c r="C241" s="51">
        <v>1</v>
      </c>
      <c r="D241" s="53" t="s">
        <v>127</v>
      </c>
      <c r="E241" s="63" t="s">
        <v>171</v>
      </c>
      <c r="F241" s="51" t="s">
        <v>141</v>
      </c>
      <c r="G241" s="51">
        <v>1</v>
      </c>
      <c r="H241" s="123" t="s">
        <v>172</v>
      </c>
      <c r="I241" s="51" t="s">
        <v>34</v>
      </c>
      <c r="J241" s="84">
        <v>65</v>
      </c>
      <c r="K241" s="84">
        <v>241</v>
      </c>
      <c r="L241" s="85">
        <v>100</v>
      </c>
      <c r="M241" s="85">
        <v>100</v>
      </c>
      <c r="N241" s="85"/>
      <c r="O241" s="85"/>
      <c r="P241" s="85"/>
      <c r="Q241" s="85"/>
      <c r="R241" s="85" t="s">
        <v>35</v>
      </c>
      <c r="S241" s="51"/>
    </row>
    <row r="242" s="5" customFormat="1" ht="78" customHeight="1" spans="1:19">
      <c r="A242" s="44">
        <v>237</v>
      </c>
      <c r="B242" s="52" t="s">
        <v>835</v>
      </c>
      <c r="C242" s="51">
        <v>2</v>
      </c>
      <c r="D242" s="52" t="s">
        <v>836</v>
      </c>
      <c r="E242" s="52" t="s">
        <v>837</v>
      </c>
      <c r="F242" s="51" t="s">
        <v>141</v>
      </c>
      <c r="G242" s="51">
        <v>2</v>
      </c>
      <c r="H242" s="50" t="s">
        <v>838</v>
      </c>
      <c r="I242" s="51" t="s">
        <v>608</v>
      </c>
      <c r="J242" s="84">
        <v>10</v>
      </c>
      <c r="K242" s="84">
        <v>10</v>
      </c>
      <c r="L242" s="85">
        <v>1</v>
      </c>
      <c r="M242" s="85">
        <v>0</v>
      </c>
      <c r="N242" s="85">
        <v>0</v>
      </c>
      <c r="O242" s="85">
        <v>1</v>
      </c>
      <c r="P242" s="85">
        <v>0</v>
      </c>
      <c r="Q242" s="85">
        <v>0</v>
      </c>
      <c r="R242" s="85" t="s">
        <v>280</v>
      </c>
      <c r="S242" s="52"/>
    </row>
    <row r="243" s="5" customFormat="1" ht="30" customHeight="1" spans="1:19">
      <c r="A243" s="44">
        <v>238</v>
      </c>
      <c r="B243" s="52" t="s">
        <v>839</v>
      </c>
      <c r="C243" s="51">
        <v>1</v>
      </c>
      <c r="D243" s="52" t="s">
        <v>41</v>
      </c>
      <c r="E243" s="52" t="s">
        <v>372</v>
      </c>
      <c r="F243" s="51" t="s">
        <v>141</v>
      </c>
      <c r="G243" s="51">
        <v>1</v>
      </c>
      <c r="H243" s="50" t="s">
        <v>840</v>
      </c>
      <c r="I243" s="51" t="s">
        <v>608</v>
      </c>
      <c r="J243" s="84">
        <v>170</v>
      </c>
      <c r="K243" s="84">
        <v>628</v>
      </c>
      <c r="L243" s="85">
        <f>G243*20</f>
        <v>20</v>
      </c>
      <c r="M243" s="85">
        <v>20</v>
      </c>
      <c r="N243" s="85"/>
      <c r="O243" s="85"/>
      <c r="P243" s="85"/>
      <c r="Q243" s="85"/>
      <c r="R243" s="85" t="s">
        <v>35</v>
      </c>
      <c r="S243" s="52"/>
    </row>
    <row r="244" s="5" customFormat="1" ht="30" customHeight="1" spans="1:19">
      <c r="A244" s="44">
        <v>239</v>
      </c>
      <c r="B244" s="52" t="s">
        <v>841</v>
      </c>
      <c r="C244" s="51">
        <v>1</v>
      </c>
      <c r="D244" s="52" t="s">
        <v>127</v>
      </c>
      <c r="E244" s="52" t="s">
        <v>163</v>
      </c>
      <c r="F244" s="51" t="s">
        <v>141</v>
      </c>
      <c r="G244" s="51">
        <v>1</v>
      </c>
      <c r="H244" s="50" t="s">
        <v>842</v>
      </c>
      <c r="I244" s="51" t="s">
        <v>608</v>
      </c>
      <c r="J244" s="84">
        <v>143</v>
      </c>
      <c r="K244" s="84">
        <v>575</v>
      </c>
      <c r="L244" s="85">
        <v>20</v>
      </c>
      <c r="M244" s="85">
        <v>20</v>
      </c>
      <c r="N244" s="85"/>
      <c r="O244" s="85"/>
      <c r="P244" s="85"/>
      <c r="Q244" s="85"/>
      <c r="R244" s="85" t="s">
        <v>35</v>
      </c>
      <c r="S244" s="52"/>
    </row>
    <row r="245" s="5" customFormat="1" ht="30" customHeight="1" spans="1:19">
      <c r="A245" s="44">
        <v>240</v>
      </c>
      <c r="B245" s="52" t="s">
        <v>843</v>
      </c>
      <c r="C245" s="51">
        <v>3</v>
      </c>
      <c r="D245" s="52" t="s">
        <v>52</v>
      </c>
      <c r="E245" s="52" t="s">
        <v>844</v>
      </c>
      <c r="F245" s="51" t="s">
        <v>141</v>
      </c>
      <c r="G245" s="51">
        <v>3</v>
      </c>
      <c r="H245" s="50" t="s">
        <v>845</v>
      </c>
      <c r="I245" s="51" t="s">
        <v>608</v>
      </c>
      <c r="J245" s="84">
        <v>2300</v>
      </c>
      <c r="K245" s="84">
        <v>9637</v>
      </c>
      <c r="L245" s="85">
        <v>45</v>
      </c>
      <c r="M245" s="85">
        <v>45</v>
      </c>
      <c r="N245" s="85">
        <v>0</v>
      </c>
      <c r="O245" s="85">
        <v>0</v>
      </c>
      <c r="P245" s="85">
        <v>0</v>
      </c>
      <c r="Q245" s="85">
        <v>0</v>
      </c>
      <c r="R245" s="85" t="s">
        <v>35</v>
      </c>
      <c r="S245" s="52"/>
    </row>
    <row r="246" s="5" customFormat="1" ht="30" customHeight="1" spans="1:19">
      <c r="A246" s="44">
        <v>241</v>
      </c>
      <c r="B246" s="52" t="s">
        <v>846</v>
      </c>
      <c r="C246" s="51">
        <v>4</v>
      </c>
      <c r="D246" s="52" t="s">
        <v>135</v>
      </c>
      <c r="E246" s="52" t="s">
        <v>847</v>
      </c>
      <c r="F246" s="51" t="s">
        <v>141</v>
      </c>
      <c r="G246" s="51">
        <v>4</v>
      </c>
      <c r="H246" s="50" t="s">
        <v>848</v>
      </c>
      <c r="I246" s="51" t="s">
        <v>608</v>
      </c>
      <c r="J246" s="84">
        <v>1083</v>
      </c>
      <c r="K246" s="84">
        <v>4255</v>
      </c>
      <c r="L246" s="85">
        <v>80</v>
      </c>
      <c r="M246" s="85">
        <v>80</v>
      </c>
      <c r="N246" s="85"/>
      <c r="O246" s="85"/>
      <c r="P246" s="85"/>
      <c r="Q246" s="85"/>
      <c r="R246" s="85" t="s">
        <v>35</v>
      </c>
      <c r="S246" s="52"/>
    </row>
    <row r="247" s="5" customFormat="1" ht="30" customHeight="1" spans="1:19">
      <c r="A247" s="44">
        <v>242</v>
      </c>
      <c r="B247" s="52" t="s">
        <v>849</v>
      </c>
      <c r="C247" s="51">
        <v>2</v>
      </c>
      <c r="D247" s="52" t="s">
        <v>159</v>
      </c>
      <c r="E247" s="52" t="s">
        <v>850</v>
      </c>
      <c r="F247" s="51" t="s">
        <v>141</v>
      </c>
      <c r="G247" s="51">
        <v>2</v>
      </c>
      <c r="H247" s="50" t="s">
        <v>851</v>
      </c>
      <c r="I247" s="51" t="s">
        <v>608</v>
      </c>
      <c r="J247" s="84">
        <v>65</v>
      </c>
      <c r="K247" s="84">
        <v>263</v>
      </c>
      <c r="L247" s="85">
        <v>60</v>
      </c>
      <c r="M247" s="85">
        <v>60</v>
      </c>
      <c r="N247" s="85"/>
      <c r="O247" s="85"/>
      <c r="P247" s="85"/>
      <c r="Q247" s="85"/>
      <c r="R247" s="85" t="s">
        <v>35</v>
      </c>
      <c r="S247" s="52"/>
    </row>
    <row r="248" s="14" customFormat="1" ht="20" customHeight="1" spans="1:19">
      <c r="A248" s="44">
        <v>243</v>
      </c>
      <c r="B248" s="50" t="s">
        <v>852</v>
      </c>
      <c r="C248" s="51">
        <v>2</v>
      </c>
      <c r="D248" s="53" t="s">
        <v>45</v>
      </c>
      <c r="E248" s="52" t="s">
        <v>853</v>
      </c>
      <c r="F248" s="51" t="s">
        <v>141</v>
      </c>
      <c r="G248" s="51">
        <v>2</v>
      </c>
      <c r="H248" s="50" t="s">
        <v>854</v>
      </c>
      <c r="I248" s="51" t="s">
        <v>608</v>
      </c>
      <c r="J248" s="84">
        <v>130</v>
      </c>
      <c r="K248" s="84">
        <v>420</v>
      </c>
      <c r="L248" s="85">
        <v>40</v>
      </c>
      <c r="M248" s="85">
        <v>40</v>
      </c>
      <c r="N248" s="85"/>
      <c r="O248" s="85"/>
      <c r="P248" s="85"/>
      <c r="Q248" s="85"/>
      <c r="R248" s="85" t="s">
        <v>35</v>
      </c>
      <c r="S248" s="51"/>
    </row>
    <row r="249" s="5" customFormat="1" ht="71" customHeight="1" spans="1:19">
      <c r="A249" s="44">
        <v>244</v>
      </c>
      <c r="B249" s="52" t="s">
        <v>835</v>
      </c>
      <c r="C249" s="51">
        <v>2</v>
      </c>
      <c r="D249" s="52" t="s">
        <v>1177</v>
      </c>
      <c r="E249" s="52" t="s">
        <v>837</v>
      </c>
      <c r="F249" s="51" t="s">
        <v>141</v>
      </c>
      <c r="G249" s="51">
        <v>2</v>
      </c>
      <c r="H249" s="52" t="s">
        <v>838</v>
      </c>
      <c r="I249" s="51" t="s">
        <v>1063</v>
      </c>
      <c r="J249" s="84">
        <v>10</v>
      </c>
      <c r="K249" s="84">
        <v>10</v>
      </c>
      <c r="L249" s="85">
        <v>1</v>
      </c>
      <c r="M249" s="85">
        <v>0</v>
      </c>
      <c r="N249" s="85">
        <v>0</v>
      </c>
      <c r="O249" s="85">
        <v>1</v>
      </c>
      <c r="P249" s="85">
        <v>0</v>
      </c>
      <c r="Q249" s="85">
        <v>0</v>
      </c>
      <c r="R249" s="85" t="s">
        <v>280</v>
      </c>
      <c r="S249" s="52"/>
    </row>
    <row r="250" s="5" customFormat="1" ht="30" customHeight="1" spans="1:19">
      <c r="A250" s="44">
        <v>245</v>
      </c>
      <c r="B250" s="52" t="s">
        <v>1178</v>
      </c>
      <c r="C250" s="51">
        <v>1</v>
      </c>
      <c r="D250" s="52" t="s">
        <v>41</v>
      </c>
      <c r="E250" s="52" t="s">
        <v>547</v>
      </c>
      <c r="F250" s="51" t="s">
        <v>141</v>
      </c>
      <c r="G250" s="51">
        <v>1</v>
      </c>
      <c r="H250" s="52" t="s">
        <v>1179</v>
      </c>
      <c r="I250" s="51" t="s">
        <v>1063</v>
      </c>
      <c r="J250" s="84">
        <v>69</v>
      </c>
      <c r="K250" s="84">
        <v>272</v>
      </c>
      <c r="L250" s="85">
        <v>20</v>
      </c>
      <c r="M250" s="85">
        <v>20</v>
      </c>
      <c r="N250" s="85"/>
      <c r="O250" s="85"/>
      <c r="P250" s="85"/>
      <c r="Q250" s="85"/>
      <c r="R250" s="85" t="s">
        <v>35</v>
      </c>
      <c r="S250" s="52"/>
    </row>
    <row r="251" s="5" customFormat="1" ht="30" customHeight="1" spans="1:19">
      <c r="A251" s="44">
        <v>246</v>
      </c>
      <c r="B251" s="52" t="s">
        <v>843</v>
      </c>
      <c r="C251" s="51">
        <v>2</v>
      </c>
      <c r="D251" s="52" t="s">
        <v>52</v>
      </c>
      <c r="E251" s="52" t="s">
        <v>1095</v>
      </c>
      <c r="F251" s="51" t="s">
        <v>141</v>
      </c>
      <c r="G251" s="51">
        <v>2</v>
      </c>
      <c r="H251" s="52" t="s">
        <v>1180</v>
      </c>
      <c r="I251" s="51" t="s">
        <v>1063</v>
      </c>
      <c r="J251" s="84">
        <v>1500</v>
      </c>
      <c r="K251" s="84">
        <v>6307</v>
      </c>
      <c r="L251" s="85">
        <v>30</v>
      </c>
      <c r="M251" s="85">
        <v>30</v>
      </c>
      <c r="N251" s="85">
        <v>0</v>
      </c>
      <c r="O251" s="85">
        <v>0</v>
      </c>
      <c r="P251" s="85">
        <v>0</v>
      </c>
      <c r="Q251" s="85">
        <v>0</v>
      </c>
      <c r="R251" s="85" t="s">
        <v>35</v>
      </c>
      <c r="S251" s="52"/>
    </row>
    <row r="252" s="5" customFormat="1" ht="30" customHeight="1" spans="1:19">
      <c r="A252" s="44">
        <v>247</v>
      </c>
      <c r="B252" s="52" t="s">
        <v>849</v>
      </c>
      <c r="C252" s="51">
        <v>1</v>
      </c>
      <c r="D252" s="52" t="s">
        <v>159</v>
      </c>
      <c r="E252" s="52" t="s">
        <v>1181</v>
      </c>
      <c r="F252" s="51" t="s">
        <v>141</v>
      </c>
      <c r="G252" s="51">
        <v>1</v>
      </c>
      <c r="H252" s="52" t="s">
        <v>1182</v>
      </c>
      <c r="I252" s="51" t="s">
        <v>1063</v>
      </c>
      <c r="J252" s="84">
        <v>54</v>
      </c>
      <c r="K252" s="84">
        <v>198</v>
      </c>
      <c r="L252" s="85">
        <v>100</v>
      </c>
      <c r="M252" s="85">
        <v>100</v>
      </c>
      <c r="N252" s="85"/>
      <c r="O252" s="85"/>
      <c r="P252" s="85"/>
      <c r="Q252" s="85"/>
      <c r="R252" s="85" t="s">
        <v>35</v>
      </c>
      <c r="S252" s="52"/>
    </row>
    <row r="253" s="14" customFormat="1" ht="20" customHeight="1" spans="1:19">
      <c r="A253" s="44">
        <v>248</v>
      </c>
      <c r="B253" s="50" t="s">
        <v>852</v>
      </c>
      <c r="C253" s="51">
        <v>2</v>
      </c>
      <c r="D253" s="53" t="s">
        <v>45</v>
      </c>
      <c r="E253" s="52" t="s">
        <v>1183</v>
      </c>
      <c r="F253" s="51" t="s">
        <v>141</v>
      </c>
      <c r="G253" s="51">
        <v>2</v>
      </c>
      <c r="H253" s="50" t="s">
        <v>1184</v>
      </c>
      <c r="I253" s="51" t="s">
        <v>1063</v>
      </c>
      <c r="J253" s="84">
        <v>130</v>
      </c>
      <c r="K253" s="84">
        <v>420</v>
      </c>
      <c r="L253" s="85">
        <v>40</v>
      </c>
      <c r="M253" s="85">
        <v>40</v>
      </c>
      <c r="N253" s="85"/>
      <c r="O253" s="85"/>
      <c r="P253" s="85"/>
      <c r="Q253" s="85"/>
      <c r="R253" s="85" t="s">
        <v>35</v>
      </c>
      <c r="S253" s="51"/>
    </row>
    <row r="254" s="20" customFormat="1" ht="75" customHeight="1" spans="1:19">
      <c r="A254" s="44">
        <v>249</v>
      </c>
      <c r="B254" s="124" t="s">
        <v>835</v>
      </c>
      <c r="C254" s="120">
        <v>2</v>
      </c>
      <c r="D254" s="124" t="s">
        <v>1300</v>
      </c>
      <c r="E254" s="119" t="s">
        <v>837</v>
      </c>
      <c r="F254" s="120" t="s">
        <v>141</v>
      </c>
      <c r="G254" s="120">
        <v>2</v>
      </c>
      <c r="H254" s="124" t="s">
        <v>838</v>
      </c>
      <c r="I254" s="120" t="s">
        <v>1253</v>
      </c>
      <c r="J254" s="127">
        <v>10</v>
      </c>
      <c r="K254" s="127">
        <v>10</v>
      </c>
      <c r="L254" s="128">
        <v>1</v>
      </c>
      <c r="M254" s="128">
        <v>0</v>
      </c>
      <c r="N254" s="128">
        <v>0</v>
      </c>
      <c r="O254" s="128">
        <v>1</v>
      </c>
      <c r="P254" s="128">
        <v>0</v>
      </c>
      <c r="Q254" s="128">
        <v>0</v>
      </c>
      <c r="R254" s="128" t="s">
        <v>280</v>
      </c>
      <c r="S254" s="130"/>
    </row>
    <row r="255" s="6" customFormat="1" ht="30" customHeight="1" spans="1:19">
      <c r="A255" s="44">
        <v>250</v>
      </c>
      <c r="B255" s="48" t="s">
        <v>1301</v>
      </c>
      <c r="C255" s="49">
        <v>15</v>
      </c>
      <c r="D255" s="62" t="s">
        <v>67</v>
      </c>
      <c r="E255" s="55" t="s">
        <v>632</v>
      </c>
      <c r="F255" s="49" t="s">
        <v>141</v>
      </c>
      <c r="G255" s="49">
        <v>15</v>
      </c>
      <c r="H255" s="48" t="s">
        <v>1302</v>
      </c>
      <c r="I255" s="49" t="s">
        <v>1253</v>
      </c>
      <c r="J255" s="109">
        <v>5136</v>
      </c>
      <c r="K255" s="109">
        <v>21659</v>
      </c>
      <c r="L255" s="83">
        <v>150</v>
      </c>
      <c r="M255" s="83">
        <v>150</v>
      </c>
      <c r="N255" s="83"/>
      <c r="O255" s="83"/>
      <c r="P255" s="83"/>
      <c r="Q255" s="83"/>
      <c r="R255" s="85" t="s">
        <v>35</v>
      </c>
      <c r="S255" s="49"/>
    </row>
    <row r="256" s="6" customFormat="1" ht="30" customHeight="1" spans="1:19">
      <c r="A256" s="44">
        <v>251</v>
      </c>
      <c r="B256" s="50" t="s">
        <v>849</v>
      </c>
      <c r="C256" s="51">
        <v>2</v>
      </c>
      <c r="D256" s="62" t="s">
        <v>159</v>
      </c>
      <c r="E256" s="55" t="s">
        <v>1303</v>
      </c>
      <c r="F256" s="51" t="s">
        <v>141</v>
      </c>
      <c r="G256" s="51">
        <v>2</v>
      </c>
      <c r="H256" s="50" t="s">
        <v>1304</v>
      </c>
      <c r="I256" s="51" t="s">
        <v>1253</v>
      </c>
      <c r="J256" s="84">
        <v>315</v>
      </c>
      <c r="K256" s="84">
        <v>1136</v>
      </c>
      <c r="L256" s="85">
        <v>200</v>
      </c>
      <c r="M256" s="85">
        <v>200</v>
      </c>
      <c r="N256" s="85"/>
      <c r="O256" s="85"/>
      <c r="P256" s="85"/>
      <c r="Q256" s="85"/>
      <c r="R256" s="85" t="s">
        <v>35</v>
      </c>
      <c r="S256" s="49"/>
    </row>
    <row r="257" s="14" customFormat="1" ht="30" customHeight="1" spans="1:19">
      <c r="A257" s="44">
        <v>252</v>
      </c>
      <c r="B257" s="50" t="s">
        <v>852</v>
      </c>
      <c r="C257" s="51">
        <v>2</v>
      </c>
      <c r="D257" s="53" t="s">
        <v>45</v>
      </c>
      <c r="E257" s="52" t="s">
        <v>1305</v>
      </c>
      <c r="F257" s="51" t="s">
        <v>141</v>
      </c>
      <c r="G257" s="51">
        <v>2</v>
      </c>
      <c r="H257" s="50" t="s">
        <v>1306</v>
      </c>
      <c r="I257" s="49" t="s">
        <v>1253</v>
      </c>
      <c r="J257" s="84">
        <v>130</v>
      </c>
      <c r="K257" s="84">
        <v>420</v>
      </c>
      <c r="L257" s="85">
        <v>40</v>
      </c>
      <c r="M257" s="85">
        <v>40</v>
      </c>
      <c r="N257" s="85"/>
      <c r="O257" s="85"/>
      <c r="P257" s="85"/>
      <c r="Q257" s="85"/>
      <c r="R257" s="85" t="s">
        <v>35</v>
      </c>
      <c r="S257" s="51"/>
    </row>
    <row r="258" s="6" customFormat="1" ht="71" customHeight="1" spans="1:19">
      <c r="A258" s="44">
        <v>253</v>
      </c>
      <c r="B258" s="48" t="s">
        <v>835</v>
      </c>
      <c r="C258" s="49">
        <v>2</v>
      </c>
      <c r="D258" s="48" t="s">
        <v>1382</v>
      </c>
      <c r="E258" s="55" t="s">
        <v>1383</v>
      </c>
      <c r="F258" s="49" t="s">
        <v>141</v>
      </c>
      <c r="G258" s="49">
        <v>2</v>
      </c>
      <c r="H258" s="48" t="s">
        <v>838</v>
      </c>
      <c r="I258" s="49" t="s">
        <v>1341</v>
      </c>
      <c r="J258" s="92">
        <v>10</v>
      </c>
      <c r="K258" s="92">
        <v>10</v>
      </c>
      <c r="L258" s="83">
        <v>1</v>
      </c>
      <c r="M258" s="83">
        <v>0</v>
      </c>
      <c r="N258" s="83">
        <v>0</v>
      </c>
      <c r="O258" s="83">
        <v>1</v>
      </c>
      <c r="P258" s="83">
        <v>0</v>
      </c>
      <c r="Q258" s="83">
        <v>0</v>
      </c>
      <c r="R258" s="83" t="s">
        <v>280</v>
      </c>
      <c r="S258" s="49"/>
    </row>
    <row r="259" s="6" customFormat="1" ht="30" customHeight="1" spans="1:19">
      <c r="A259" s="44">
        <v>254</v>
      </c>
      <c r="B259" s="50" t="s">
        <v>839</v>
      </c>
      <c r="C259" s="51">
        <v>1</v>
      </c>
      <c r="D259" s="50" t="s">
        <v>41</v>
      </c>
      <c r="E259" s="52" t="s">
        <v>372</v>
      </c>
      <c r="F259" s="51" t="s">
        <v>141</v>
      </c>
      <c r="G259" s="51">
        <v>1</v>
      </c>
      <c r="H259" s="50" t="s">
        <v>1384</v>
      </c>
      <c r="I259" s="51" t="s">
        <v>1341</v>
      </c>
      <c r="J259" s="84">
        <v>170</v>
      </c>
      <c r="K259" s="84">
        <v>628</v>
      </c>
      <c r="L259" s="85">
        <v>20</v>
      </c>
      <c r="M259" s="85">
        <v>20</v>
      </c>
      <c r="N259" s="85"/>
      <c r="O259" s="85"/>
      <c r="P259" s="85"/>
      <c r="Q259" s="85"/>
      <c r="R259" s="85" t="s">
        <v>35</v>
      </c>
      <c r="S259" s="49"/>
    </row>
    <row r="260" s="6" customFormat="1" ht="30" customHeight="1" spans="1:19">
      <c r="A260" s="44">
        <v>255</v>
      </c>
      <c r="B260" s="48" t="s">
        <v>841</v>
      </c>
      <c r="C260" s="49">
        <v>17</v>
      </c>
      <c r="D260" s="48" t="s">
        <v>127</v>
      </c>
      <c r="E260" s="55" t="s">
        <v>929</v>
      </c>
      <c r="F260" s="49" t="s">
        <v>141</v>
      </c>
      <c r="G260" s="49">
        <v>17</v>
      </c>
      <c r="H260" s="48" t="s">
        <v>1385</v>
      </c>
      <c r="I260" s="49" t="s">
        <v>1341</v>
      </c>
      <c r="J260" s="92">
        <v>850</v>
      </c>
      <c r="K260" s="92">
        <v>2563</v>
      </c>
      <c r="L260" s="83">
        <v>340</v>
      </c>
      <c r="M260" s="83">
        <v>340</v>
      </c>
      <c r="N260" s="83"/>
      <c r="O260" s="83"/>
      <c r="P260" s="83"/>
      <c r="Q260" s="83"/>
      <c r="R260" s="83" t="s">
        <v>35</v>
      </c>
      <c r="S260" s="49"/>
    </row>
    <row r="261" s="6" customFormat="1" ht="30" customHeight="1" spans="1:19">
      <c r="A261" s="44">
        <v>256</v>
      </c>
      <c r="B261" s="50" t="s">
        <v>849</v>
      </c>
      <c r="C261" s="51">
        <v>2</v>
      </c>
      <c r="D261" s="48" t="s">
        <v>159</v>
      </c>
      <c r="E261" s="55" t="s">
        <v>1386</v>
      </c>
      <c r="F261" s="51" t="s">
        <v>141</v>
      </c>
      <c r="G261" s="131">
        <v>2</v>
      </c>
      <c r="H261" s="50" t="s">
        <v>1387</v>
      </c>
      <c r="I261" s="51" t="s">
        <v>1341</v>
      </c>
      <c r="J261" s="84">
        <v>160</v>
      </c>
      <c r="K261" s="84">
        <v>578</v>
      </c>
      <c r="L261" s="85">
        <v>200</v>
      </c>
      <c r="M261" s="85">
        <v>200</v>
      </c>
      <c r="N261" s="85"/>
      <c r="O261" s="85"/>
      <c r="P261" s="85"/>
      <c r="Q261" s="85"/>
      <c r="R261" s="85" t="s">
        <v>35</v>
      </c>
      <c r="S261" s="49"/>
    </row>
    <row r="262" s="14" customFormat="1" ht="30" customHeight="1" spans="1:19">
      <c r="A262" s="44">
        <v>257</v>
      </c>
      <c r="B262" s="50" t="s">
        <v>852</v>
      </c>
      <c r="C262" s="51">
        <v>2</v>
      </c>
      <c r="D262" s="53" t="s">
        <v>45</v>
      </c>
      <c r="E262" s="52" t="s">
        <v>1388</v>
      </c>
      <c r="F262" s="51" t="s">
        <v>141</v>
      </c>
      <c r="G262" s="51">
        <v>2</v>
      </c>
      <c r="H262" s="50" t="s">
        <v>1184</v>
      </c>
      <c r="I262" s="51" t="s">
        <v>1341</v>
      </c>
      <c r="J262" s="84">
        <v>130</v>
      </c>
      <c r="K262" s="84">
        <v>420</v>
      </c>
      <c r="L262" s="85">
        <v>40</v>
      </c>
      <c r="M262" s="85">
        <v>40</v>
      </c>
      <c r="N262" s="85"/>
      <c r="O262" s="85"/>
      <c r="P262" s="85"/>
      <c r="Q262" s="85"/>
      <c r="R262" s="85" t="s">
        <v>35</v>
      </c>
      <c r="S262" s="51"/>
    </row>
    <row r="263" s="1" customFormat="1" ht="30" customHeight="1" spans="1:19">
      <c r="A263" s="44">
        <v>258</v>
      </c>
      <c r="B263" s="46" t="s">
        <v>1431</v>
      </c>
      <c r="C263" s="44">
        <f>SUM(C264:C265)</f>
        <v>31</v>
      </c>
      <c r="D263" s="44"/>
      <c r="E263" s="44"/>
      <c r="F263" s="44" t="s">
        <v>141</v>
      </c>
      <c r="G263" s="44">
        <f t="shared" ref="D263:Q263" si="17">SUM(G264:G265)</f>
        <v>31</v>
      </c>
      <c r="H263" s="44"/>
      <c r="I263" s="44"/>
      <c r="J263" s="44">
        <f t="shared" si="17"/>
        <v>708</v>
      </c>
      <c r="K263" s="44">
        <f t="shared" si="17"/>
        <v>2645</v>
      </c>
      <c r="L263" s="44">
        <f t="shared" si="17"/>
        <v>1825.71</v>
      </c>
      <c r="M263" s="44">
        <f t="shared" si="17"/>
        <v>325.71</v>
      </c>
      <c r="N263" s="44">
        <f t="shared" si="17"/>
        <v>1500</v>
      </c>
      <c r="O263" s="44">
        <f t="shared" si="17"/>
        <v>0</v>
      </c>
      <c r="P263" s="44">
        <f t="shared" si="17"/>
        <v>0</v>
      </c>
      <c r="Q263" s="44">
        <f t="shared" si="17"/>
        <v>0</v>
      </c>
      <c r="R263" s="82"/>
      <c r="S263" s="44"/>
    </row>
    <row r="264" s="6" customFormat="1" ht="136" customHeight="1" spans="1:19">
      <c r="A264" s="44">
        <v>259</v>
      </c>
      <c r="B264" s="55" t="s">
        <v>174</v>
      </c>
      <c r="C264" s="49">
        <v>30</v>
      </c>
      <c r="D264" s="49" t="s">
        <v>175</v>
      </c>
      <c r="E264" s="55" t="s">
        <v>176</v>
      </c>
      <c r="F264" s="66" t="s">
        <v>141</v>
      </c>
      <c r="G264" s="49">
        <v>30</v>
      </c>
      <c r="H264" s="48" t="s">
        <v>1432</v>
      </c>
      <c r="I264" s="49" t="s">
        <v>34</v>
      </c>
      <c r="J264" s="92">
        <v>389</v>
      </c>
      <c r="K264" s="92">
        <v>1268</v>
      </c>
      <c r="L264" s="83">
        <v>1500</v>
      </c>
      <c r="M264" s="83"/>
      <c r="N264" s="83">
        <v>1500</v>
      </c>
      <c r="O264" s="83"/>
      <c r="P264" s="83"/>
      <c r="Q264" s="83"/>
      <c r="R264" s="83" t="s">
        <v>178</v>
      </c>
      <c r="S264" s="49"/>
    </row>
    <row r="265" s="3" customFormat="1" ht="58" customHeight="1" spans="1:19">
      <c r="A265" s="44">
        <v>260</v>
      </c>
      <c r="B265" s="132" t="s">
        <v>179</v>
      </c>
      <c r="C265" s="51">
        <v>1</v>
      </c>
      <c r="D265" s="50" t="s">
        <v>180</v>
      </c>
      <c r="E265" s="51" t="s">
        <v>181</v>
      </c>
      <c r="F265" s="51" t="s">
        <v>141</v>
      </c>
      <c r="G265" s="51">
        <v>1</v>
      </c>
      <c r="H265" s="50" t="s">
        <v>182</v>
      </c>
      <c r="I265" s="84" t="s">
        <v>34</v>
      </c>
      <c r="J265" s="84">
        <v>319</v>
      </c>
      <c r="K265" s="84">
        <v>1377</v>
      </c>
      <c r="L265" s="66">
        <v>325.71</v>
      </c>
      <c r="M265" s="66">
        <v>325.71</v>
      </c>
      <c r="N265" s="85"/>
      <c r="O265" s="85"/>
      <c r="P265" s="85"/>
      <c r="Q265" s="85"/>
      <c r="R265" s="85" t="s">
        <v>35</v>
      </c>
      <c r="S265" s="66" t="s">
        <v>183</v>
      </c>
    </row>
    <row r="266" s="1" customFormat="1" ht="30" customHeight="1" spans="1:19">
      <c r="A266" s="44">
        <v>261</v>
      </c>
      <c r="B266" s="47" t="s">
        <v>184</v>
      </c>
      <c r="C266" s="44">
        <f>C267+C298</f>
        <v>35</v>
      </c>
      <c r="D266" s="44"/>
      <c r="E266" s="46"/>
      <c r="F266" s="44"/>
      <c r="G266" s="44"/>
      <c r="H266" s="44"/>
      <c r="I266" s="44"/>
      <c r="J266" s="44">
        <f t="shared" ref="D266:Q266" si="18">J267+J298</f>
        <v>18456</v>
      </c>
      <c r="K266" s="44">
        <f t="shared" si="18"/>
        <v>70833</v>
      </c>
      <c r="L266" s="82">
        <f t="shared" si="18"/>
        <v>13714.175</v>
      </c>
      <c r="M266" s="82">
        <f t="shared" si="18"/>
        <v>6478.08</v>
      </c>
      <c r="N266" s="82">
        <f t="shared" si="18"/>
        <v>1032.3</v>
      </c>
      <c r="O266" s="82">
        <f t="shared" si="18"/>
        <v>200</v>
      </c>
      <c r="P266" s="82">
        <f t="shared" si="18"/>
        <v>0</v>
      </c>
      <c r="Q266" s="82">
        <f t="shared" si="18"/>
        <v>6003.795</v>
      </c>
      <c r="R266" s="82"/>
      <c r="S266" s="44"/>
    </row>
    <row r="267" s="1" customFormat="1" ht="30" customHeight="1" spans="1:19">
      <c r="A267" s="44">
        <v>262</v>
      </c>
      <c r="B267" s="46" t="s">
        <v>856</v>
      </c>
      <c r="C267" s="44">
        <f>SUM(C268:C297)</f>
        <v>30</v>
      </c>
      <c r="D267" s="44"/>
      <c r="E267" s="44"/>
      <c r="F267" s="44" t="s">
        <v>185</v>
      </c>
      <c r="G267" s="44">
        <f>SUM(G268:G297)</f>
        <v>30</v>
      </c>
      <c r="H267" s="44"/>
      <c r="I267" s="44"/>
      <c r="J267" s="44">
        <f t="shared" ref="J267:Q267" si="19">SUM(J268:J297)</f>
        <v>4092</v>
      </c>
      <c r="K267" s="44">
        <f t="shared" si="19"/>
        <v>16652</v>
      </c>
      <c r="L267" s="44">
        <f t="shared" si="19"/>
        <v>12531.375</v>
      </c>
      <c r="M267" s="44">
        <f t="shared" si="19"/>
        <v>6478.08</v>
      </c>
      <c r="N267" s="44">
        <f t="shared" si="19"/>
        <v>49.5</v>
      </c>
      <c r="O267" s="44">
        <f t="shared" si="19"/>
        <v>0</v>
      </c>
      <c r="P267" s="44">
        <f t="shared" si="19"/>
        <v>0</v>
      </c>
      <c r="Q267" s="44">
        <f t="shared" si="19"/>
        <v>6003.795</v>
      </c>
      <c r="R267" s="82"/>
      <c r="S267" s="44"/>
    </row>
    <row r="268" s="3" customFormat="1" ht="48" customHeight="1" spans="1:19">
      <c r="A268" s="44">
        <v>263</v>
      </c>
      <c r="B268" s="50" t="s">
        <v>857</v>
      </c>
      <c r="C268" s="51">
        <v>1</v>
      </c>
      <c r="D268" s="57" t="s">
        <v>67</v>
      </c>
      <c r="E268" s="52" t="s">
        <v>68</v>
      </c>
      <c r="F268" s="51" t="s">
        <v>185</v>
      </c>
      <c r="G268" s="51">
        <v>1</v>
      </c>
      <c r="H268" s="50" t="s">
        <v>858</v>
      </c>
      <c r="I268" s="51" t="s">
        <v>608</v>
      </c>
      <c r="J268" s="84">
        <v>232</v>
      </c>
      <c r="K268" s="84">
        <v>934</v>
      </c>
      <c r="L268" s="89">
        <v>200</v>
      </c>
      <c r="M268" s="89"/>
      <c r="N268" s="85"/>
      <c r="P268" s="85"/>
      <c r="Q268" s="89">
        <v>200</v>
      </c>
      <c r="R268" s="85" t="s">
        <v>859</v>
      </c>
      <c r="S268" s="51"/>
    </row>
    <row r="269" s="8" customFormat="1" ht="51" customHeight="1" spans="1:19">
      <c r="A269" s="44">
        <v>264</v>
      </c>
      <c r="B269" s="124" t="s">
        <v>1433</v>
      </c>
      <c r="C269" s="66">
        <v>1</v>
      </c>
      <c r="D269" s="52" t="s">
        <v>37</v>
      </c>
      <c r="E269" s="51" t="s">
        <v>245</v>
      </c>
      <c r="F269" s="51" t="s">
        <v>185</v>
      </c>
      <c r="G269" s="51">
        <v>1</v>
      </c>
      <c r="H269" s="124" t="s">
        <v>246</v>
      </c>
      <c r="I269" s="66" t="s">
        <v>34</v>
      </c>
      <c r="J269" s="140">
        <v>113</v>
      </c>
      <c r="K269" s="140">
        <v>436</v>
      </c>
      <c r="L269" s="85">
        <v>80</v>
      </c>
      <c r="M269" s="85">
        <v>80</v>
      </c>
      <c r="N269" s="85"/>
      <c r="O269" s="85"/>
      <c r="P269" s="85"/>
      <c r="Q269" s="85"/>
      <c r="R269" s="66" t="s">
        <v>35</v>
      </c>
      <c r="S269" s="51"/>
    </row>
    <row r="270" s="3" customFormat="1" ht="96" customHeight="1" spans="1:19">
      <c r="A270" s="44">
        <v>265</v>
      </c>
      <c r="B270" s="50" t="s">
        <v>187</v>
      </c>
      <c r="C270" s="51">
        <v>1</v>
      </c>
      <c r="D270" s="57" t="s">
        <v>45</v>
      </c>
      <c r="E270" s="63" t="s">
        <v>188</v>
      </c>
      <c r="F270" s="51" t="s">
        <v>185</v>
      </c>
      <c r="G270" s="51">
        <v>1</v>
      </c>
      <c r="H270" s="50" t="s">
        <v>189</v>
      </c>
      <c r="I270" s="51" t="s">
        <v>34</v>
      </c>
      <c r="J270" s="84">
        <v>70</v>
      </c>
      <c r="K270" s="84">
        <v>207</v>
      </c>
      <c r="L270" s="85">
        <v>800</v>
      </c>
      <c r="M270" s="85"/>
      <c r="N270" s="85"/>
      <c r="O270" s="85"/>
      <c r="P270" s="85"/>
      <c r="Q270" s="85">
        <v>800</v>
      </c>
      <c r="R270" s="85" t="s">
        <v>35</v>
      </c>
      <c r="S270" s="51" t="s">
        <v>130</v>
      </c>
    </row>
    <row r="271" s="3" customFormat="1" ht="128" customHeight="1" spans="1:19">
      <c r="A271" s="44">
        <v>266</v>
      </c>
      <c r="B271" s="65" t="s">
        <v>190</v>
      </c>
      <c r="C271" s="51">
        <v>1</v>
      </c>
      <c r="D271" s="72" t="s">
        <v>41</v>
      </c>
      <c r="E271" s="51" t="s">
        <v>42</v>
      </c>
      <c r="F271" s="51" t="s">
        <v>185</v>
      </c>
      <c r="G271" s="51">
        <v>1</v>
      </c>
      <c r="H271" s="65" t="s">
        <v>191</v>
      </c>
      <c r="I271" s="84" t="s">
        <v>34</v>
      </c>
      <c r="J271" s="66">
        <v>326</v>
      </c>
      <c r="K271" s="66">
        <v>1368</v>
      </c>
      <c r="L271" s="97">
        <v>1000</v>
      </c>
      <c r="M271" s="85"/>
      <c r="N271" s="97"/>
      <c r="O271" s="85"/>
      <c r="P271" s="85"/>
      <c r="Q271" s="85">
        <v>1000</v>
      </c>
      <c r="R271" s="85" t="s">
        <v>35</v>
      </c>
      <c r="S271" s="51" t="s">
        <v>130</v>
      </c>
    </row>
    <row r="272" s="3" customFormat="1" ht="139" customHeight="1" spans="1:19">
      <c r="A272" s="44">
        <v>267</v>
      </c>
      <c r="B272" s="65" t="s">
        <v>192</v>
      </c>
      <c r="C272" s="51">
        <v>1</v>
      </c>
      <c r="D272" s="72" t="s">
        <v>67</v>
      </c>
      <c r="E272" s="51" t="s">
        <v>68</v>
      </c>
      <c r="F272" s="51" t="s">
        <v>185</v>
      </c>
      <c r="G272" s="51">
        <v>1</v>
      </c>
      <c r="H272" s="65" t="s">
        <v>193</v>
      </c>
      <c r="I272" s="84" t="s">
        <v>34</v>
      </c>
      <c r="J272" s="66">
        <v>345</v>
      </c>
      <c r="K272" s="66">
        <v>1456</v>
      </c>
      <c r="L272" s="97">
        <v>800</v>
      </c>
      <c r="M272" s="85"/>
      <c r="N272" s="97"/>
      <c r="O272" s="85"/>
      <c r="P272" s="85"/>
      <c r="Q272" s="85">
        <v>800</v>
      </c>
      <c r="R272" s="85" t="s">
        <v>35</v>
      </c>
      <c r="S272" s="51" t="s">
        <v>130</v>
      </c>
    </row>
    <row r="273" s="9" customFormat="1" ht="77" customHeight="1" spans="1:19">
      <c r="A273" s="44">
        <v>268</v>
      </c>
      <c r="B273" s="65" t="s">
        <v>194</v>
      </c>
      <c r="C273" s="66">
        <v>1</v>
      </c>
      <c r="D273" s="72" t="s">
        <v>45</v>
      </c>
      <c r="E273" s="66" t="s">
        <v>195</v>
      </c>
      <c r="F273" s="51" t="s">
        <v>185</v>
      </c>
      <c r="G273" s="66">
        <v>1</v>
      </c>
      <c r="H273" s="65" t="s">
        <v>196</v>
      </c>
      <c r="I273" s="66" t="s">
        <v>34</v>
      </c>
      <c r="J273" s="66">
        <v>8</v>
      </c>
      <c r="K273" s="66">
        <v>24</v>
      </c>
      <c r="L273" s="97">
        <v>150</v>
      </c>
      <c r="M273" s="97">
        <v>150</v>
      </c>
      <c r="N273" s="97"/>
      <c r="O273" s="97"/>
      <c r="P273" s="97"/>
      <c r="Q273" s="85"/>
      <c r="R273" s="66" t="s">
        <v>35</v>
      </c>
      <c r="S273" s="66"/>
    </row>
    <row r="274" s="9" customFormat="1" ht="96" customHeight="1" spans="1:19">
      <c r="A274" s="44">
        <v>269</v>
      </c>
      <c r="B274" s="65" t="s">
        <v>197</v>
      </c>
      <c r="C274" s="66">
        <v>1</v>
      </c>
      <c r="D274" s="72" t="s">
        <v>31</v>
      </c>
      <c r="E274" s="66" t="s">
        <v>198</v>
      </c>
      <c r="F274" s="51" t="s">
        <v>185</v>
      </c>
      <c r="G274" s="51">
        <v>1</v>
      </c>
      <c r="H274" s="65" t="s">
        <v>199</v>
      </c>
      <c r="I274" s="66" t="s">
        <v>34</v>
      </c>
      <c r="J274" s="66">
        <v>20</v>
      </c>
      <c r="K274" s="66">
        <v>72</v>
      </c>
      <c r="L274" s="97">
        <v>200</v>
      </c>
      <c r="M274" s="97">
        <v>200</v>
      </c>
      <c r="N274" s="97"/>
      <c r="O274" s="97"/>
      <c r="P274" s="97"/>
      <c r="Q274" s="85"/>
      <c r="R274" s="66" t="s">
        <v>35</v>
      </c>
      <c r="S274" s="66"/>
    </row>
    <row r="275" s="9" customFormat="1" ht="45" customHeight="1" spans="1:19">
      <c r="A275" s="44">
        <v>270</v>
      </c>
      <c r="B275" s="65" t="s">
        <v>200</v>
      </c>
      <c r="C275" s="66">
        <v>1</v>
      </c>
      <c r="D275" s="72" t="s">
        <v>52</v>
      </c>
      <c r="E275" s="66" t="s">
        <v>53</v>
      </c>
      <c r="F275" s="51" t="s">
        <v>185</v>
      </c>
      <c r="G275" s="66">
        <v>1</v>
      </c>
      <c r="H275" s="65" t="s">
        <v>201</v>
      </c>
      <c r="I275" s="66" t="s">
        <v>34</v>
      </c>
      <c r="J275" s="66">
        <v>4</v>
      </c>
      <c r="K275" s="66">
        <v>12</v>
      </c>
      <c r="L275" s="97">
        <v>120</v>
      </c>
      <c r="M275" s="97">
        <v>120</v>
      </c>
      <c r="N275" s="97"/>
      <c r="O275" s="97"/>
      <c r="P275" s="97"/>
      <c r="Q275" s="85"/>
      <c r="R275" s="66" t="s">
        <v>35</v>
      </c>
      <c r="S275" s="66"/>
    </row>
    <row r="276" s="9" customFormat="1" ht="47" customHeight="1" spans="1:19">
      <c r="A276" s="44">
        <v>271</v>
      </c>
      <c r="B276" s="65" t="s">
        <v>202</v>
      </c>
      <c r="C276" s="66">
        <v>1</v>
      </c>
      <c r="D276" s="72" t="s">
        <v>203</v>
      </c>
      <c r="E276" s="66" t="s">
        <v>204</v>
      </c>
      <c r="F276" s="51" t="s">
        <v>185</v>
      </c>
      <c r="G276" s="51">
        <v>1</v>
      </c>
      <c r="H276" s="65" t="s">
        <v>205</v>
      </c>
      <c r="I276" s="66" t="s">
        <v>34</v>
      </c>
      <c r="J276" s="66">
        <v>56</v>
      </c>
      <c r="K276" s="66">
        <v>176</v>
      </c>
      <c r="L276" s="97">
        <v>200</v>
      </c>
      <c r="M276" s="97">
        <v>200</v>
      </c>
      <c r="N276" s="97"/>
      <c r="O276" s="97"/>
      <c r="P276" s="97"/>
      <c r="Q276" s="85"/>
      <c r="R276" s="66" t="s">
        <v>35</v>
      </c>
      <c r="S276" s="66"/>
    </row>
    <row r="277" s="9" customFormat="1" ht="51" customHeight="1" spans="1:19">
      <c r="A277" s="44">
        <v>272</v>
      </c>
      <c r="B277" s="65" t="s">
        <v>206</v>
      </c>
      <c r="C277" s="66">
        <v>1</v>
      </c>
      <c r="D277" s="72" t="s">
        <v>123</v>
      </c>
      <c r="E277" s="66" t="s">
        <v>207</v>
      </c>
      <c r="F277" s="51" t="s">
        <v>185</v>
      </c>
      <c r="G277" s="66">
        <v>1</v>
      </c>
      <c r="H277" s="65" t="s">
        <v>208</v>
      </c>
      <c r="I277" s="66" t="s">
        <v>34</v>
      </c>
      <c r="J277" s="66">
        <v>75</v>
      </c>
      <c r="K277" s="66">
        <v>272</v>
      </c>
      <c r="L277" s="97">
        <v>100</v>
      </c>
      <c r="M277" s="97">
        <v>100</v>
      </c>
      <c r="N277" s="97"/>
      <c r="O277" s="97"/>
      <c r="P277" s="97"/>
      <c r="Q277" s="85"/>
      <c r="R277" s="66" t="s">
        <v>35</v>
      </c>
      <c r="S277" s="66"/>
    </row>
    <row r="278" s="9" customFormat="1" ht="45" customHeight="1" spans="1:19">
      <c r="A278" s="44">
        <v>273</v>
      </c>
      <c r="B278" s="65" t="s">
        <v>209</v>
      </c>
      <c r="C278" s="66">
        <v>1</v>
      </c>
      <c r="D278" s="72" t="s">
        <v>123</v>
      </c>
      <c r="E278" s="66" t="s">
        <v>124</v>
      </c>
      <c r="F278" s="51" t="s">
        <v>185</v>
      </c>
      <c r="G278" s="51">
        <v>1</v>
      </c>
      <c r="H278" s="65" t="s">
        <v>210</v>
      </c>
      <c r="I278" s="66" t="s">
        <v>34</v>
      </c>
      <c r="J278" s="66">
        <v>49</v>
      </c>
      <c r="K278" s="66">
        <v>189</v>
      </c>
      <c r="L278" s="97">
        <v>200</v>
      </c>
      <c r="M278" s="97">
        <v>200</v>
      </c>
      <c r="N278" s="97"/>
      <c r="O278" s="97"/>
      <c r="P278" s="97"/>
      <c r="Q278" s="85"/>
      <c r="R278" s="66" t="s">
        <v>35</v>
      </c>
      <c r="S278" s="66"/>
    </row>
    <row r="279" s="9" customFormat="1" ht="50" customHeight="1" spans="1:19">
      <c r="A279" s="44">
        <v>274</v>
      </c>
      <c r="B279" s="65" t="s">
        <v>211</v>
      </c>
      <c r="C279" s="66">
        <v>1</v>
      </c>
      <c r="D279" s="72" t="s">
        <v>67</v>
      </c>
      <c r="E279" s="66" t="s">
        <v>68</v>
      </c>
      <c r="F279" s="51" t="s">
        <v>185</v>
      </c>
      <c r="G279" s="66">
        <v>1</v>
      </c>
      <c r="H279" s="65" t="s">
        <v>212</v>
      </c>
      <c r="I279" s="66" t="s">
        <v>34</v>
      </c>
      <c r="J279" s="66">
        <v>108</v>
      </c>
      <c r="K279" s="66">
        <v>428</v>
      </c>
      <c r="L279" s="97">
        <v>200</v>
      </c>
      <c r="M279" s="97">
        <v>200</v>
      </c>
      <c r="N279" s="97"/>
      <c r="O279" s="97"/>
      <c r="P279" s="97"/>
      <c r="Q279" s="85"/>
      <c r="R279" s="66" t="s">
        <v>35</v>
      </c>
      <c r="S279" s="66"/>
    </row>
    <row r="280" s="9" customFormat="1" ht="46" customHeight="1" spans="1:19">
      <c r="A280" s="44">
        <v>275</v>
      </c>
      <c r="B280" s="65" t="s">
        <v>213</v>
      </c>
      <c r="C280" s="66">
        <v>1</v>
      </c>
      <c r="D280" s="72" t="s">
        <v>45</v>
      </c>
      <c r="E280" s="66" t="s">
        <v>214</v>
      </c>
      <c r="F280" s="51" t="s">
        <v>185</v>
      </c>
      <c r="G280" s="51">
        <v>1</v>
      </c>
      <c r="H280" s="65" t="s">
        <v>215</v>
      </c>
      <c r="I280" s="66" t="s">
        <v>34</v>
      </c>
      <c r="J280" s="66">
        <v>30</v>
      </c>
      <c r="K280" s="66">
        <v>83</v>
      </c>
      <c r="L280" s="97">
        <v>150</v>
      </c>
      <c r="M280" s="97">
        <v>150</v>
      </c>
      <c r="N280" s="97"/>
      <c r="O280" s="97"/>
      <c r="P280" s="97"/>
      <c r="Q280" s="85"/>
      <c r="R280" s="66" t="s">
        <v>35</v>
      </c>
      <c r="S280" s="66"/>
    </row>
    <row r="281" s="9" customFormat="1" ht="41" customHeight="1" spans="1:19">
      <c r="A281" s="44">
        <v>276</v>
      </c>
      <c r="B281" s="65" t="s">
        <v>216</v>
      </c>
      <c r="C281" s="66">
        <v>1</v>
      </c>
      <c r="D281" s="72" t="s">
        <v>45</v>
      </c>
      <c r="E281" s="66" t="s">
        <v>217</v>
      </c>
      <c r="F281" s="51" t="s">
        <v>185</v>
      </c>
      <c r="G281" s="66">
        <v>1</v>
      </c>
      <c r="H281" s="65" t="s">
        <v>218</v>
      </c>
      <c r="I281" s="66" t="s">
        <v>34</v>
      </c>
      <c r="J281" s="66">
        <v>3</v>
      </c>
      <c r="K281" s="66">
        <v>9</v>
      </c>
      <c r="L281" s="97">
        <v>50</v>
      </c>
      <c r="M281" s="97">
        <v>50</v>
      </c>
      <c r="N281" s="97"/>
      <c r="O281" s="97"/>
      <c r="P281" s="97"/>
      <c r="Q281" s="85"/>
      <c r="R281" s="66" t="s">
        <v>35</v>
      </c>
      <c r="S281" s="66"/>
    </row>
    <row r="282" s="9" customFormat="1" ht="39" customHeight="1" spans="1:19">
      <c r="A282" s="44">
        <v>277</v>
      </c>
      <c r="B282" s="65" t="s">
        <v>219</v>
      </c>
      <c r="C282" s="66">
        <v>1</v>
      </c>
      <c r="D282" s="72" t="s">
        <v>45</v>
      </c>
      <c r="E282" s="66" t="s">
        <v>195</v>
      </c>
      <c r="F282" s="51" t="s">
        <v>185</v>
      </c>
      <c r="G282" s="51">
        <v>1</v>
      </c>
      <c r="H282" s="65" t="s">
        <v>220</v>
      </c>
      <c r="I282" s="66" t="s">
        <v>34</v>
      </c>
      <c r="J282" s="66">
        <v>9</v>
      </c>
      <c r="K282" s="66">
        <v>23</v>
      </c>
      <c r="L282" s="97">
        <v>100</v>
      </c>
      <c r="M282" s="97">
        <v>100</v>
      </c>
      <c r="N282" s="97"/>
      <c r="O282" s="97"/>
      <c r="P282" s="97"/>
      <c r="Q282" s="85"/>
      <c r="R282" s="66" t="s">
        <v>35</v>
      </c>
      <c r="S282" s="66"/>
    </row>
    <row r="283" s="9" customFormat="1" ht="41" customHeight="1" spans="1:19">
      <c r="A283" s="44">
        <v>278</v>
      </c>
      <c r="B283" s="65" t="s">
        <v>221</v>
      </c>
      <c r="C283" s="66">
        <v>1</v>
      </c>
      <c r="D283" s="72" t="s">
        <v>45</v>
      </c>
      <c r="E283" s="66" t="s">
        <v>195</v>
      </c>
      <c r="F283" s="51" t="s">
        <v>185</v>
      </c>
      <c r="G283" s="66">
        <v>1</v>
      </c>
      <c r="H283" s="65" t="s">
        <v>222</v>
      </c>
      <c r="I283" s="66" t="s">
        <v>34</v>
      </c>
      <c r="J283" s="66">
        <v>9</v>
      </c>
      <c r="K283" s="66">
        <v>23</v>
      </c>
      <c r="L283" s="97">
        <v>50</v>
      </c>
      <c r="M283" s="97">
        <v>50</v>
      </c>
      <c r="N283" s="97"/>
      <c r="O283" s="97"/>
      <c r="P283" s="97"/>
      <c r="Q283" s="85"/>
      <c r="R283" s="66" t="s">
        <v>35</v>
      </c>
      <c r="S283" s="66"/>
    </row>
    <row r="284" s="9" customFormat="1" ht="38" customHeight="1" spans="1:19">
      <c r="A284" s="44">
        <v>279</v>
      </c>
      <c r="B284" s="65" t="s">
        <v>223</v>
      </c>
      <c r="C284" s="66">
        <v>1</v>
      </c>
      <c r="D284" s="72" t="s">
        <v>45</v>
      </c>
      <c r="E284" s="66" t="s">
        <v>195</v>
      </c>
      <c r="F284" s="51" t="s">
        <v>185</v>
      </c>
      <c r="G284" s="51">
        <v>1</v>
      </c>
      <c r="H284" s="65" t="s">
        <v>224</v>
      </c>
      <c r="I284" s="66" t="s">
        <v>34</v>
      </c>
      <c r="J284" s="66">
        <v>9</v>
      </c>
      <c r="K284" s="66">
        <v>23</v>
      </c>
      <c r="L284" s="97">
        <v>150</v>
      </c>
      <c r="M284" s="97">
        <v>150</v>
      </c>
      <c r="N284" s="97"/>
      <c r="O284" s="97"/>
      <c r="P284" s="97"/>
      <c r="Q284" s="85"/>
      <c r="R284" s="66" t="s">
        <v>35</v>
      </c>
      <c r="S284" s="66"/>
    </row>
    <row r="285" s="9" customFormat="1" ht="40" customHeight="1" spans="1:19">
      <c r="A285" s="44">
        <v>280</v>
      </c>
      <c r="B285" s="65" t="s">
        <v>225</v>
      </c>
      <c r="C285" s="66">
        <v>1</v>
      </c>
      <c r="D285" s="72" t="s">
        <v>45</v>
      </c>
      <c r="E285" s="66" t="s">
        <v>195</v>
      </c>
      <c r="F285" s="51" t="s">
        <v>185</v>
      </c>
      <c r="G285" s="66">
        <v>1</v>
      </c>
      <c r="H285" s="65" t="s">
        <v>226</v>
      </c>
      <c r="I285" s="66" t="s">
        <v>34</v>
      </c>
      <c r="J285" s="66">
        <v>9</v>
      </c>
      <c r="K285" s="66">
        <v>23</v>
      </c>
      <c r="L285" s="97">
        <v>360</v>
      </c>
      <c r="M285" s="97">
        <v>360</v>
      </c>
      <c r="N285" s="97"/>
      <c r="O285" s="97"/>
      <c r="P285" s="97"/>
      <c r="Q285" s="85"/>
      <c r="R285" s="66" t="s">
        <v>35</v>
      </c>
      <c r="S285" s="66"/>
    </row>
    <row r="286" s="9" customFormat="1" ht="46" customHeight="1" spans="1:19">
      <c r="A286" s="44">
        <v>281</v>
      </c>
      <c r="B286" s="65" t="s">
        <v>227</v>
      </c>
      <c r="C286" s="66">
        <v>1</v>
      </c>
      <c r="D286" s="72" t="s">
        <v>45</v>
      </c>
      <c r="E286" s="66" t="s">
        <v>195</v>
      </c>
      <c r="F286" s="51" t="s">
        <v>185</v>
      </c>
      <c r="G286" s="51">
        <v>1</v>
      </c>
      <c r="H286" s="65" t="s">
        <v>228</v>
      </c>
      <c r="I286" s="66" t="s">
        <v>34</v>
      </c>
      <c r="J286" s="66">
        <v>9</v>
      </c>
      <c r="K286" s="66">
        <v>23</v>
      </c>
      <c r="L286" s="97">
        <v>130</v>
      </c>
      <c r="M286" s="97">
        <v>130</v>
      </c>
      <c r="N286" s="97"/>
      <c r="O286" s="97"/>
      <c r="P286" s="97"/>
      <c r="Q286" s="85"/>
      <c r="R286" s="66" t="s">
        <v>35</v>
      </c>
      <c r="S286" s="66"/>
    </row>
    <row r="287" s="9" customFormat="1" ht="52" customHeight="1" spans="1:19">
      <c r="A287" s="44">
        <v>282</v>
      </c>
      <c r="B287" s="65" t="s">
        <v>229</v>
      </c>
      <c r="C287" s="66">
        <v>1</v>
      </c>
      <c r="D287" s="72" t="s">
        <v>37</v>
      </c>
      <c r="E287" s="66" t="s">
        <v>38</v>
      </c>
      <c r="F287" s="51" t="s">
        <v>185</v>
      </c>
      <c r="G287" s="66">
        <v>1</v>
      </c>
      <c r="H287" s="65" t="s">
        <v>230</v>
      </c>
      <c r="I287" s="66" t="s">
        <v>34</v>
      </c>
      <c r="J287" s="66">
        <v>9</v>
      </c>
      <c r="K287" s="66">
        <v>37</v>
      </c>
      <c r="L287" s="97">
        <v>335</v>
      </c>
      <c r="M287" s="97">
        <v>335</v>
      </c>
      <c r="N287" s="97"/>
      <c r="O287" s="97"/>
      <c r="P287" s="97"/>
      <c r="Q287" s="85"/>
      <c r="R287" s="66" t="s">
        <v>35</v>
      </c>
      <c r="S287" s="66"/>
    </row>
    <row r="288" s="9" customFormat="1" ht="47" customHeight="1" spans="1:19">
      <c r="A288" s="44">
        <v>283</v>
      </c>
      <c r="B288" s="65" t="s">
        <v>231</v>
      </c>
      <c r="C288" s="66">
        <v>1</v>
      </c>
      <c r="D288" s="72" t="s">
        <v>37</v>
      </c>
      <c r="E288" s="66" t="s">
        <v>38</v>
      </c>
      <c r="F288" s="51" t="s">
        <v>185</v>
      </c>
      <c r="G288" s="51">
        <v>1</v>
      </c>
      <c r="H288" s="65" t="s">
        <v>232</v>
      </c>
      <c r="I288" s="66" t="s">
        <v>34</v>
      </c>
      <c r="J288" s="66">
        <v>9</v>
      </c>
      <c r="K288" s="66">
        <v>37</v>
      </c>
      <c r="L288" s="97">
        <v>60</v>
      </c>
      <c r="M288" s="97">
        <v>60</v>
      </c>
      <c r="N288" s="97"/>
      <c r="O288" s="97"/>
      <c r="P288" s="97"/>
      <c r="Q288" s="85"/>
      <c r="R288" s="66" t="s">
        <v>35</v>
      </c>
      <c r="S288" s="66"/>
    </row>
    <row r="289" s="9" customFormat="1" ht="59" customHeight="1" spans="1:19">
      <c r="A289" s="44">
        <v>284</v>
      </c>
      <c r="B289" s="65" t="s">
        <v>233</v>
      </c>
      <c r="C289" s="66">
        <v>1</v>
      </c>
      <c r="D289" s="72" t="s">
        <v>37</v>
      </c>
      <c r="E289" s="66" t="s">
        <v>38</v>
      </c>
      <c r="F289" s="51" t="s">
        <v>185</v>
      </c>
      <c r="G289" s="66">
        <v>1</v>
      </c>
      <c r="H289" s="65" t="s">
        <v>234</v>
      </c>
      <c r="I289" s="66" t="s">
        <v>34</v>
      </c>
      <c r="J289" s="66">
        <v>9</v>
      </c>
      <c r="K289" s="66">
        <v>37</v>
      </c>
      <c r="L289" s="97">
        <v>10</v>
      </c>
      <c r="M289" s="97">
        <v>10</v>
      </c>
      <c r="N289" s="97"/>
      <c r="O289" s="97"/>
      <c r="P289" s="97"/>
      <c r="Q289" s="85"/>
      <c r="R289" s="66" t="s">
        <v>35</v>
      </c>
      <c r="S289" s="66"/>
    </row>
    <row r="290" s="9" customFormat="1" ht="53" customHeight="1" spans="1:19">
      <c r="A290" s="44">
        <v>285</v>
      </c>
      <c r="B290" s="65" t="s">
        <v>235</v>
      </c>
      <c r="C290" s="66">
        <v>1</v>
      </c>
      <c r="D290" s="72" t="s">
        <v>37</v>
      </c>
      <c r="E290" s="66" t="s">
        <v>236</v>
      </c>
      <c r="F290" s="51" t="s">
        <v>185</v>
      </c>
      <c r="G290" s="51">
        <v>1</v>
      </c>
      <c r="H290" s="65" t="s">
        <v>237</v>
      </c>
      <c r="I290" s="66" t="s">
        <v>34</v>
      </c>
      <c r="J290" s="66">
        <v>17</v>
      </c>
      <c r="K290" s="66">
        <v>65</v>
      </c>
      <c r="L290" s="97">
        <v>24</v>
      </c>
      <c r="M290" s="97">
        <v>24</v>
      </c>
      <c r="N290" s="97"/>
      <c r="O290" s="97"/>
      <c r="P290" s="97"/>
      <c r="Q290" s="85"/>
      <c r="R290" s="66" t="s">
        <v>35</v>
      </c>
      <c r="S290" s="66"/>
    </row>
    <row r="291" s="9" customFormat="1" ht="48" customHeight="1" spans="1:19">
      <c r="A291" s="44">
        <v>286</v>
      </c>
      <c r="B291" s="65" t="s">
        <v>238</v>
      </c>
      <c r="C291" s="66">
        <v>1</v>
      </c>
      <c r="D291" s="72" t="s">
        <v>81</v>
      </c>
      <c r="E291" s="66" t="s">
        <v>239</v>
      </c>
      <c r="F291" s="51" t="s">
        <v>185</v>
      </c>
      <c r="G291" s="66">
        <v>1</v>
      </c>
      <c r="H291" s="65" t="s">
        <v>240</v>
      </c>
      <c r="I291" s="66" t="s">
        <v>34</v>
      </c>
      <c r="J291" s="66">
        <v>17</v>
      </c>
      <c r="K291" s="66">
        <v>65</v>
      </c>
      <c r="L291" s="97">
        <v>320</v>
      </c>
      <c r="M291" s="97">
        <v>320</v>
      </c>
      <c r="N291" s="97"/>
      <c r="O291" s="97"/>
      <c r="P291" s="97"/>
      <c r="Q291" s="85"/>
      <c r="R291" s="66" t="s">
        <v>35</v>
      </c>
      <c r="S291" s="66"/>
    </row>
    <row r="292" s="8" customFormat="1" ht="51" customHeight="1" spans="1:19">
      <c r="A292" s="44">
        <v>287</v>
      </c>
      <c r="B292" s="70" t="s">
        <v>241</v>
      </c>
      <c r="C292" s="66">
        <v>1</v>
      </c>
      <c r="D292" s="52" t="s">
        <v>31</v>
      </c>
      <c r="E292" s="51" t="s">
        <v>242</v>
      </c>
      <c r="F292" s="51" t="s">
        <v>185</v>
      </c>
      <c r="G292" s="51">
        <v>1</v>
      </c>
      <c r="H292" s="50" t="s">
        <v>243</v>
      </c>
      <c r="I292" s="66" t="s">
        <v>34</v>
      </c>
      <c r="J292" s="51">
        <v>208</v>
      </c>
      <c r="K292" s="51">
        <v>758</v>
      </c>
      <c r="L292" s="85">
        <v>50</v>
      </c>
      <c r="M292" s="85">
        <v>50</v>
      </c>
      <c r="N292" s="85"/>
      <c r="O292" s="85"/>
      <c r="P292" s="85"/>
      <c r="Q292" s="85"/>
      <c r="R292" s="51" t="s">
        <v>98</v>
      </c>
      <c r="S292" s="51"/>
    </row>
    <row r="293" s="8" customFormat="1" ht="45" customHeight="1" spans="1:20">
      <c r="A293" s="44">
        <v>288</v>
      </c>
      <c r="B293" s="133" t="s">
        <v>247</v>
      </c>
      <c r="C293" s="51">
        <v>1</v>
      </c>
      <c r="D293" s="52"/>
      <c r="E293" s="51"/>
      <c r="F293" s="51" t="s">
        <v>185</v>
      </c>
      <c r="G293" s="51">
        <v>1</v>
      </c>
      <c r="H293" s="50" t="s">
        <v>248</v>
      </c>
      <c r="I293" s="51" t="s">
        <v>34</v>
      </c>
      <c r="J293" s="141">
        <v>760</v>
      </c>
      <c r="K293" s="141">
        <v>3190</v>
      </c>
      <c r="L293" s="141">
        <v>3792.875</v>
      </c>
      <c r="M293" s="141">
        <v>3239.08</v>
      </c>
      <c r="N293" s="50"/>
      <c r="O293" s="85"/>
      <c r="P293" s="85"/>
      <c r="Q293" s="85">
        <f>L293-M293</f>
        <v>553.795</v>
      </c>
      <c r="R293" s="51" t="s">
        <v>249</v>
      </c>
      <c r="S293" s="51"/>
      <c r="T293" s="21"/>
    </row>
    <row r="294" s="8" customFormat="1" ht="40" customHeight="1" spans="1:19">
      <c r="A294" s="44">
        <v>289</v>
      </c>
      <c r="B294" s="70" t="s">
        <v>250</v>
      </c>
      <c r="C294" s="66">
        <v>1</v>
      </c>
      <c r="D294" s="72" t="s">
        <v>37</v>
      </c>
      <c r="E294" s="66" t="s">
        <v>236</v>
      </c>
      <c r="F294" s="51" t="s">
        <v>185</v>
      </c>
      <c r="G294" s="66">
        <v>1</v>
      </c>
      <c r="H294" s="50" t="s">
        <v>251</v>
      </c>
      <c r="I294" s="66" t="s">
        <v>34</v>
      </c>
      <c r="J294" s="51">
        <v>17</v>
      </c>
      <c r="K294" s="51">
        <v>76</v>
      </c>
      <c r="L294" s="85">
        <v>200</v>
      </c>
      <c r="M294" s="85">
        <v>200</v>
      </c>
      <c r="N294" s="85"/>
      <c r="O294" s="85"/>
      <c r="P294" s="85"/>
      <c r="Q294" s="85"/>
      <c r="R294" s="51" t="s">
        <v>98</v>
      </c>
      <c r="S294" s="51"/>
    </row>
    <row r="295" s="5" customFormat="1" ht="45" customHeight="1" spans="1:19">
      <c r="A295" s="44">
        <v>290</v>
      </c>
      <c r="B295" s="48" t="s">
        <v>252</v>
      </c>
      <c r="C295" s="66">
        <v>1</v>
      </c>
      <c r="D295" s="49" t="s">
        <v>123</v>
      </c>
      <c r="E295" s="49" t="s">
        <v>253</v>
      </c>
      <c r="F295" s="51" t="s">
        <v>185</v>
      </c>
      <c r="G295" s="51">
        <v>1</v>
      </c>
      <c r="H295" s="48" t="s">
        <v>254</v>
      </c>
      <c r="I295" s="66" t="s">
        <v>34</v>
      </c>
      <c r="J295" s="51">
        <v>4</v>
      </c>
      <c r="K295" s="51">
        <v>14</v>
      </c>
      <c r="L295" s="83">
        <v>49.5</v>
      </c>
      <c r="N295" s="83">
        <v>49.5</v>
      </c>
      <c r="O295" s="85"/>
      <c r="P295" s="85"/>
      <c r="Q295" s="85"/>
      <c r="R295" s="52" t="s">
        <v>98</v>
      </c>
      <c r="S295" s="52"/>
    </row>
    <row r="296" s="3" customFormat="1" ht="118" customHeight="1" spans="1:19">
      <c r="A296" s="44">
        <v>291</v>
      </c>
      <c r="B296" s="60" t="s">
        <v>860</v>
      </c>
      <c r="C296" s="51">
        <v>1</v>
      </c>
      <c r="D296" s="61" t="s">
        <v>31</v>
      </c>
      <c r="E296" s="52" t="s">
        <v>242</v>
      </c>
      <c r="F296" s="51" t="s">
        <v>185</v>
      </c>
      <c r="G296" s="51">
        <v>1</v>
      </c>
      <c r="H296" s="60" t="s">
        <v>861</v>
      </c>
      <c r="I296" s="51" t="s">
        <v>608</v>
      </c>
      <c r="J296" s="84">
        <v>622</v>
      </c>
      <c r="K296" s="84">
        <v>2642</v>
      </c>
      <c r="L296" s="88">
        <v>1350</v>
      </c>
      <c r="M296" s="89"/>
      <c r="N296" s="85"/>
      <c r="O296" s="51"/>
      <c r="P296" s="85"/>
      <c r="Q296" s="88">
        <v>1350</v>
      </c>
      <c r="R296" s="85" t="s">
        <v>35</v>
      </c>
      <c r="S296" s="51"/>
    </row>
    <row r="297" s="3" customFormat="1" ht="121" customHeight="1" spans="1:19">
      <c r="A297" s="44">
        <v>292</v>
      </c>
      <c r="B297" s="60" t="s">
        <v>862</v>
      </c>
      <c r="C297" s="51">
        <v>1</v>
      </c>
      <c r="D297" s="63" t="s">
        <v>81</v>
      </c>
      <c r="E297" s="52" t="s">
        <v>82</v>
      </c>
      <c r="F297" s="51" t="s">
        <v>185</v>
      </c>
      <c r="G297" s="51">
        <v>1</v>
      </c>
      <c r="H297" s="60" t="s">
        <v>863</v>
      </c>
      <c r="I297" s="51" t="s">
        <v>608</v>
      </c>
      <c r="J297" s="84">
        <v>936</v>
      </c>
      <c r="K297" s="84">
        <v>3950</v>
      </c>
      <c r="L297" s="89">
        <v>1300</v>
      </c>
      <c r="M297" s="89"/>
      <c r="N297" s="85"/>
      <c r="O297" s="51"/>
      <c r="P297" s="85"/>
      <c r="Q297" s="89">
        <v>1300</v>
      </c>
      <c r="R297" s="85" t="s">
        <v>35</v>
      </c>
      <c r="S297" s="51"/>
    </row>
    <row r="298" s="1" customFormat="1" ht="30" customHeight="1" spans="1:19">
      <c r="A298" s="44">
        <v>293</v>
      </c>
      <c r="B298" s="46" t="s">
        <v>1434</v>
      </c>
      <c r="C298" s="44">
        <f>SUM(C299:C303)</f>
        <v>5</v>
      </c>
      <c r="D298" s="44"/>
      <c r="E298" s="46"/>
      <c r="F298" s="44" t="s">
        <v>141</v>
      </c>
      <c r="G298" s="44">
        <f t="shared" ref="D298:Q298" si="20">SUM(G299:G303)</f>
        <v>5</v>
      </c>
      <c r="H298" s="44"/>
      <c r="I298" s="44"/>
      <c r="J298" s="44">
        <f t="shared" si="20"/>
        <v>14364</v>
      </c>
      <c r="K298" s="44">
        <f t="shared" si="20"/>
        <v>54181</v>
      </c>
      <c r="L298" s="82">
        <f t="shared" si="20"/>
        <v>1182.8</v>
      </c>
      <c r="M298" s="82">
        <f t="shared" si="20"/>
        <v>0</v>
      </c>
      <c r="N298" s="82">
        <f t="shared" si="20"/>
        <v>982.8</v>
      </c>
      <c r="O298" s="82">
        <f t="shared" si="20"/>
        <v>200</v>
      </c>
      <c r="P298" s="82">
        <f t="shared" si="20"/>
        <v>0</v>
      </c>
      <c r="Q298" s="82">
        <f t="shared" si="20"/>
        <v>0</v>
      </c>
      <c r="R298" s="82"/>
      <c r="S298" s="44"/>
    </row>
    <row r="299" s="3" customFormat="1" ht="39" customHeight="1" spans="1:19">
      <c r="A299" s="44">
        <v>294</v>
      </c>
      <c r="B299" s="65" t="s">
        <v>256</v>
      </c>
      <c r="C299" s="51">
        <v>1</v>
      </c>
      <c r="D299" s="72" t="s">
        <v>257</v>
      </c>
      <c r="E299" s="51"/>
      <c r="F299" s="51" t="s">
        <v>141</v>
      </c>
      <c r="G299" s="51">
        <v>1</v>
      </c>
      <c r="H299" s="65" t="s">
        <v>258</v>
      </c>
      <c r="I299" s="84" t="s">
        <v>34</v>
      </c>
      <c r="J299" s="84">
        <v>359</v>
      </c>
      <c r="K299" s="84">
        <v>1436</v>
      </c>
      <c r="L299" s="85">
        <v>313</v>
      </c>
      <c r="M299" s="85"/>
      <c r="N299" s="85">
        <v>313</v>
      </c>
      <c r="O299" s="85"/>
      <c r="P299" s="85"/>
      <c r="Q299" s="85"/>
      <c r="R299" s="85" t="s">
        <v>59</v>
      </c>
      <c r="S299" s="51"/>
    </row>
    <row r="300" s="3" customFormat="1" ht="30" customHeight="1" spans="1:19">
      <c r="A300" s="44">
        <v>295</v>
      </c>
      <c r="B300" s="48" t="s">
        <v>259</v>
      </c>
      <c r="C300" s="49">
        <v>1</v>
      </c>
      <c r="D300" s="49" t="s">
        <v>203</v>
      </c>
      <c r="E300" s="3" t="s">
        <v>260</v>
      </c>
      <c r="F300" s="51" t="s">
        <v>141</v>
      </c>
      <c r="G300" s="84">
        <v>1</v>
      </c>
      <c r="H300" s="48" t="s">
        <v>261</v>
      </c>
      <c r="I300" s="84" t="s">
        <v>34</v>
      </c>
      <c r="J300" s="84">
        <v>960</v>
      </c>
      <c r="K300" s="84">
        <v>4220</v>
      </c>
      <c r="L300" s="83">
        <v>19.8</v>
      </c>
      <c r="M300" s="85"/>
      <c r="N300" s="83">
        <v>19.8</v>
      </c>
      <c r="O300" s="85"/>
      <c r="P300" s="85"/>
      <c r="Q300" s="85"/>
      <c r="R300" s="52" t="s">
        <v>98</v>
      </c>
      <c r="S300" s="85"/>
    </row>
    <row r="301" s="5" customFormat="1" ht="30" customHeight="1" spans="1:19">
      <c r="A301" s="44">
        <v>296</v>
      </c>
      <c r="B301" s="52" t="s">
        <v>865</v>
      </c>
      <c r="C301" s="51">
        <v>1</v>
      </c>
      <c r="D301" s="52" t="s">
        <v>123</v>
      </c>
      <c r="E301" s="52" t="s">
        <v>866</v>
      </c>
      <c r="F301" s="51" t="s">
        <v>141</v>
      </c>
      <c r="G301" s="51">
        <v>1</v>
      </c>
      <c r="H301" s="52" t="s">
        <v>867</v>
      </c>
      <c r="I301" s="51" t="s">
        <v>608</v>
      </c>
      <c r="J301" s="84">
        <v>7584</v>
      </c>
      <c r="K301" s="84">
        <v>25541</v>
      </c>
      <c r="L301" s="85">
        <v>150</v>
      </c>
      <c r="M301" s="86"/>
      <c r="N301" s="85">
        <v>150</v>
      </c>
      <c r="O301" s="85"/>
      <c r="P301" s="85"/>
      <c r="Q301" s="85"/>
      <c r="R301" s="85" t="s">
        <v>59</v>
      </c>
      <c r="S301" s="52"/>
    </row>
    <row r="302" s="5" customFormat="1" ht="30" customHeight="1" spans="1:19">
      <c r="A302" s="44">
        <v>297</v>
      </c>
      <c r="B302" s="52" t="s">
        <v>868</v>
      </c>
      <c r="C302" s="51">
        <v>1</v>
      </c>
      <c r="D302" s="52" t="s">
        <v>67</v>
      </c>
      <c r="E302" s="52" t="s">
        <v>796</v>
      </c>
      <c r="F302" s="51" t="s">
        <v>141</v>
      </c>
      <c r="G302" s="51">
        <v>1</v>
      </c>
      <c r="H302" s="52" t="s">
        <v>869</v>
      </c>
      <c r="I302" s="51" t="s">
        <v>608</v>
      </c>
      <c r="J302" s="90">
        <v>5136</v>
      </c>
      <c r="K302" s="90">
        <v>21659</v>
      </c>
      <c r="L302" s="85">
        <v>500</v>
      </c>
      <c r="M302" s="86"/>
      <c r="N302" s="85">
        <v>500</v>
      </c>
      <c r="O302" s="85"/>
      <c r="P302" s="85"/>
      <c r="Q302" s="85"/>
      <c r="R302" s="85" t="s">
        <v>59</v>
      </c>
      <c r="S302" s="52"/>
    </row>
    <row r="303" s="6" customFormat="1" ht="30" customHeight="1" spans="1:19">
      <c r="A303" s="44">
        <v>298</v>
      </c>
      <c r="B303" s="48" t="s">
        <v>1389</v>
      </c>
      <c r="C303" s="49">
        <v>1</v>
      </c>
      <c r="D303" s="48" t="s">
        <v>127</v>
      </c>
      <c r="E303" s="55" t="s">
        <v>171</v>
      </c>
      <c r="F303" s="49" t="s">
        <v>141</v>
      </c>
      <c r="G303" s="49">
        <v>1</v>
      </c>
      <c r="H303" s="48" t="s">
        <v>1390</v>
      </c>
      <c r="I303" s="49" t="s">
        <v>1341</v>
      </c>
      <c r="J303" s="92">
        <v>325</v>
      </c>
      <c r="K303" s="92">
        <v>1325</v>
      </c>
      <c r="L303" s="83">
        <v>200</v>
      </c>
      <c r="M303" s="83"/>
      <c r="N303" s="83"/>
      <c r="O303" s="83">
        <v>200</v>
      </c>
      <c r="P303" s="93"/>
      <c r="Q303" s="83"/>
      <c r="R303" s="6" t="s">
        <v>59</v>
      </c>
      <c r="S303" s="83"/>
    </row>
    <row r="304" s="1" customFormat="1" ht="30" customHeight="1" spans="1:19">
      <c r="A304" s="44">
        <v>299</v>
      </c>
      <c r="B304" s="47" t="s">
        <v>262</v>
      </c>
      <c r="C304" s="44">
        <f>SUM(C305:C309)</f>
        <v>5</v>
      </c>
      <c r="D304" s="44"/>
      <c r="E304" s="46"/>
      <c r="F304" s="44" t="s">
        <v>263</v>
      </c>
      <c r="G304" s="44">
        <f t="shared" ref="D304:Q304" si="21">SUM(G305:G309)</f>
        <v>66084</v>
      </c>
      <c r="H304" s="44"/>
      <c r="I304" s="44"/>
      <c r="J304" s="44">
        <f t="shared" si="21"/>
        <v>16507</v>
      </c>
      <c r="K304" s="44">
        <f t="shared" si="21"/>
        <v>58595</v>
      </c>
      <c r="L304" s="82">
        <f t="shared" si="21"/>
        <v>2957.5</v>
      </c>
      <c r="M304" s="82">
        <f t="shared" si="21"/>
        <v>2957.5</v>
      </c>
      <c r="N304" s="82">
        <f t="shared" si="21"/>
        <v>0</v>
      </c>
      <c r="O304" s="82">
        <f t="shared" si="21"/>
        <v>0</v>
      </c>
      <c r="P304" s="82">
        <f t="shared" si="21"/>
        <v>0</v>
      </c>
      <c r="Q304" s="82">
        <f t="shared" si="21"/>
        <v>0</v>
      </c>
      <c r="R304" s="82"/>
      <c r="S304" s="44"/>
    </row>
    <row r="305" s="21" customFormat="1" ht="30" customHeight="1" spans="1:19">
      <c r="A305" s="44">
        <v>300</v>
      </c>
      <c r="B305" s="134" t="s">
        <v>1435</v>
      </c>
      <c r="C305" s="135">
        <v>1</v>
      </c>
      <c r="D305" s="134" t="s">
        <v>265</v>
      </c>
      <c r="E305" s="136" t="s">
        <v>266</v>
      </c>
      <c r="F305" s="103" t="s">
        <v>263</v>
      </c>
      <c r="G305" s="137">
        <v>22561</v>
      </c>
      <c r="H305" s="134" t="s">
        <v>1436</v>
      </c>
      <c r="I305" s="135" t="s">
        <v>34</v>
      </c>
      <c r="J305" s="135">
        <v>4544</v>
      </c>
      <c r="K305" s="135">
        <v>15968</v>
      </c>
      <c r="L305" s="85">
        <v>689.5</v>
      </c>
      <c r="M305" s="85">
        <v>689.5</v>
      </c>
      <c r="N305" s="137"/>
      <c r="O305" s="137"/>
      <c r="P305" s="137"/>
      <c r="Q305" s="137"/>
      <c r="R305" s="103" t="s">
        <v>35</v>
      </c>
      <c r="S305" s="137"/>
    </row>
    <row r="306" s="22" customFormat="1" ht="30" customHeight="1" spans="1:19">
      <c r="A306" s="44">
        <v>301</v>
      </c>
      <c r="B306" s="136" t="s">
        <v>870</v>
      </c>
      <c r="C306" s="135">
        <v>1</v>
      </c>
      <c r="D306" s="136" t="s">
        <v>278</v>
      </c>
      <c r="E306" s="136" t="s">
        <v>266</v>
      </c>
      <c r="F306" s="103" t="s">
        <v>263</v>
      </c>
      <c r="G306" s="137">
        <v>20758</v>
      </c>
      <c r="H306" s="136" t="s">
        <v>871</v>
      </c>
      <c r="I306" s="51" t="s">
        <v>608</v>
      </c>
      <c r="J306" s="135">
        <v>3695</v>
      </c>
      <c r="K306" s="135">
        <v>13032</v>
      </c>
      <c r="L306" s="137">
        <v>1186</v>
      </c>
      <c r="M306" s="137">
        <v>1186</v>
      </c>
      <c r="N306" s="137"/>
      <c r="O306" s="137"/>
      <c r="P306" s="137"/>
      <c r="Q306" s="137"/>
      <c r="R306" s="103" t="s">
        <v>35</v>
      </c>
      <c r="S306" s="143"/>
    </row>
    <row r="307" s="22" customFormat="1" ht="30" customHeight="1" spans="1:19">
      <c r="A307" s="44">
        <v>302</v>
      </c>
      <c r="B307" s="136" t="s">
        <v>1186</v>
      </c>
      <c r="C307" s="135">
        <v>1</v>
      </c>
      <c r="D307" s="136" t="s">
        <v>265</v>
      </c>
      <c r="E307" s="136" t="s">
        <v>1437</v>
      </c>
      <c r="F307" s="103" t="s">
        <v>263</v>
      </c>
      <c r="G307" s="137">
        <v>16765</v>
      </c>
      <c r="H307" s="136" t="s">
        <v>1187</v>
      </c>
      <c r="I307" s="135" t="s">
        <v>1063</v>
      </c>
      <c r="J307" s="135">
        <v>2756</v>
      </c>
      <c r="K307" s="135">
        <v>9865</v>
      </c>
      <c r="L307" s="137">
        <v>797</v>
      </c>
      <c r="M307" s="137">
        <v>797</v>
      </c>
      <c r="N307" s="137"/>
      <c r="O307" s="137"/>
      <c r="P307" s="137"/>
      <c r="Q307" s="137"/>
      <c r="R307" s="103" t="s">
        <v>35</v>
      </c>
      <c r="S307" s="143"/>
    </row>
    <row r="308" s="5" customFormat="1" ht="30" customHeight="1" spans="1:19">
      <c r="A308" s="44">
        <v>303</v>
      </c>
      <c r="B308" s="86" t="s">
        <v>1307</v>
      </c>
      <c r="C308" s="84">
        <v>1</v>
      </c>
      <c r="D308" s="86" t="s">
        <v>265</v>
      </c>
      <c r="E308" s="136" t="s">
        <v>1438</v>
      </c>
      <c r="F308" s="85" t="s">
        <v>263</v>
      </c>
      <c r="G308" s="85">
        <v>4000</v>
      </c>
      <c r="H308" s="86" t="s">
        <v>1308</v>
      </c>
      <c r="I308" s="84" t="s">
        <v>1253</v>
      </c>
      <c r="J308" s="84">
        <v>2756</v>
      </c>
      <c r="K308" s="84">
        <v>9865</v>
      </c>
      <c r="L308" s="85">
        <v>190</v>
      </c>
      <c r="M308" s="85">
        <v>190</v>
      </c>
      <c r="N308" s="85"/>
      <c r="O308" s="85"/>
      <c r="P308" s="85"/>
      <c r="Q308" s="85"/>
      <c r="R308" s="85" t="s">
        <v>35</v>
      </c>
      <c r="S308" s="86"/>
    </row>
    <row r="309" s="5" customFormat="1" ht="30" customHeight="1" spans="1:19">
      <c r="A309" s="44">
        <v>304</v>
      </c>
      <c r="B309" s="86" t="s">
        <v>1391</v>
      </c>
      <c r="C309" s="84">
        <v>1</v>
      </c>
      <c r="D309" s="86" t="s">
        <v>265</v>
      </c>
      <c r="E309" s="136" t="s">
        <v>1439</v>
      </c>
      <c r="F309" s="85" t="s">
        <v>263</v>
      </c>
      <c r="G309" s="85">
        <v>2000</v>
      </c>
      <c r="H309" s="86" t="s">
        <v>1392</v>
      </c>
      <c r="I309" s="84" t="s">
        <v>1341</v>
      </c>
      <c r="J309" s="84">
        <v>2756</v>
      </c>
      <c r="K309" s="84">
        <v>9865</v>
      </c>
      <c r="L309" s="85">
        <v>95</v>
      </c>
      <c r="M309" s="85">
        <v>95</v>
      </c>
      <c r="N309" s="85"/>
      <c r="O309" s="85"/>
      <c r="P309" s="85"/>
      <c r="Q309" s="85"/>
      <c r="R309" s="85" t="s">
        <v>35</v>
      </c>
      <c r="S309" s="86"/>
    </row>
    <row r="310" s="1" customFormat="1" ht="30" customHeight="1" spans="1:19">
      <c r="A310" s="44">
        <v>305</v>
      </c>
      <c r="B310" s="47" t="s">
        <v>268</v>
      </c>
      <c r="C310" s="44">
        <f>C311+C313</f>
        <v>4</v>
      </c>
      <c r="D310" s="44"/>
      <c r="E310" s="46"/>
      <c r="F310" s="44" t="s">
        <v>141</v>
      </c>
      <c r="G310" s="44">
        <f t="shared" ref="D310:Q310" si="22">G311+G313</f>
        <v>11</v>
      </c>
      <c r="H310" s="44"/>
      <c r="I310" s="44"/>
      <c r="J310" s="44">
        <f t="shared" si="22"/>
        <v>4490</v>
      </c>
      <c r="K310" s="44">
        <f t="shared" si="22"/>
        <v>14074</v>
      </c>
      <c r="L310" s="82">
        <f t="shared" si="22"/>
        <v>780</v>
      </c>
      <c r="M310" s="82">
        <f t="shared" si="22"/>
        <v>780</v>
      </c>
      <c r="N310" s="82">
        <f t="shared" si="22"/>
        <v>0</v>
      </c>
      <c r="O310" s="82">
        <f t="shared" si="22"/>
        <v>0</v>
      </c>
      <c r="P310" s="82">
        <f t="shared" si="22"/>
        <v>0</v>
      </c>
      <c r="Q310" s="82">
        <f t="shared" si="22"/>
        <v>0</v>
      </c>
      <c r="R310" s="82"/>
      <c r="S310" s="44"/>
    </row>
    <row r="311" s="1" customFormat="1" ht="30" customHeight="1" spans="1:19">
      <c r="A311" s="44">
        <v>306</v>
      </c>
      <c r="B311" s="47" t="s">
        <v>1440</v>
      </c>
      <c r="C311" s="44">
        <f>C312</f>
        <v>1</v>
      </c>
      <c r="D311" s="44"/>
      <c r="E311" s="46"/>
      <c r="F311" s="44" t="str">
        <f t="shared" ref="D311:Q311" si="23">F312</f>
        <v>个</v>
      </c>
      <c r="G311" s="44">
        <f t="shared" si="23"/>
        <v>4</v>
      </c>
      <c r="H311" s="44"/>
      <c r="I311" s="44"/>
      <c r="J311" s="44">
        <f t="shared" si="23"/>
        <v>1126</v>
      </c>
      <c r="K311" s="44">
        <f t="shared" si="23"/>
        <v>4026</v>
      </c>
      <c r="L311" s="82">
        <f t="shared" si="23"/>
        <v>200</v>
      </c>
      <c r="M311" s="82">
        <f t="shared" si="23"/>
        <v>200</v>
      </c>
      <c r="N311" s="82">
        <f t="shared" si="23"/>
        <v>0</v>
      </c>
      <c r="O311" s="82">
        <f t="shared" si="23"/>
        <v>0</v>
      </c>
      <c r="P311" s="82">
        <f t="shared" si="23"/>
        <v>0</v>
      </c>
      <c r="Q311" s="82">
        <f t="shared" si="23"/>
        <v>0</v>
      </c>
      <c r="R311" s="82"/>
      <c r="S311" s="44"/>
    </row>
    <row r="312" s="3" customFormat="1" ht="30" customHeight="1" spans="1:19">
      <c r="A312" s="44">
        <v>307</v>
      </c>
      <c r="B312" s="50" t="s">
        <v>872</v>
      </c>
      <c r="C312" s="51">
        <v>1</v>
      </c>
      <c r="D312" s="50" t="s">
        <v>112</v>
      </c>
      <c r="E312" s="52" t="s">
        <v>873</v>
      </c>
      <c r="F312" s="51" t="s">
        <v>141</v>
      </c>
      <c r="G312" s="84">
        <v>4</v>
      </c>
      <c r="H312" s="50" t="s">
        <v>874</v>
      </c>
      <c r="I312" s="84" t="s">
        <v>608</v>
      </c>
      <c r="J312" s="84">
        <v>1126</v>
      </c>
      <c r="K312" s="84">
        <v>4026</v>
      </c>
      <c r="L312" s="85">
        <v>200</v>
      </c>
      <c r="M312" s="85">
        <v>200</v>
      </c>
      <c r="N312" s="85"/>
      <c r="O312" s="85"/>
      <c r="P312" s="85"/>
      <c r="Q312" s="85"/>
      <c r="R312" s="85" t="s">
        <v>35</v>
      </c>
      <c r="S312" s="51"/>
    </row>
    <row r="313" s="1" customFormat="1" ht="30" customHeight="1" spans="1:19">
      <c r="A313" s="44">
        <v>308</v>
      </c>
      <c r="B313" s="47" t="s">
        <v>1441</v>
      </c>
      <c r="C313" s="44">
        <f>SUM(C314:C316)</f>
        <v>3</v>
      </c>
      <c r="D313" s="44"/>
      <c r="E313" s="46"/>
      <c r="F313" s="44" t="s">
        <v>141</v>
      </c>
      <c r="G313" s="44">
        <f t="shared" ref="D313:Q313" si="24">SUM(G314:G316)</f>
        <v>7</v>
      </c>
      <c r="H313" s="44"/>
      <c r="I313" s="44"/>
      <c r="J313" s="44">
        <f t="shared" si="24"/>
        <v>3364</v>
      </c>
      <c r="K313" s="44">
        <f t="shared" si="24"/>
        <v>10048</v>
      </c>
      <c r="L313" s="82">
        <f t="shared" si="24"/>
        <v>580</v>
      </c>
      <c r="M313" s="82">
        <f t="shared" si="24"/>
        <v>580</v>
      </c>
      <c r="N313" s="82">
        <f t="shared" si="24"/>
        <v>0</v>
      </c>
      <c r="O313" s="82">
        <f t="shared" si="24"/>
        <v>0</v>
      </c>
      <c r="P313" s="82">
        <f t="shared" si="24"/>
        <v>0</v>
      </c>
      <c r="Q313" s="82">
        <f t="shared" si="24"/>
        <v>0</v>
      </c>
      <c r="R313" s="82"/>
      <c r="S313" s="44"/>
    </row>
    <row r="314" s="3" customFormat="1" ht="38" customHeight="1" spans="1:19">
      <c r="A314" s="44">
        <v>309</v>
      </c>
      <c r="B314" s="50" t="s">
        <v>875</v>
      </c>
      <c r="C314" s="51">
        <v>1</v>
      </c>
      <c r="D314" s="50" t="s">
        <v>37</v>
      </c>
      <c r="E314" s="52" t="s">
        <v>830</v>
      </c>
      <c r="F314" s="51" t="s">
        <v>141</v>
      </c>
      <c r="G314" s="84">
        <v>1</v>
      </c>
      <c r="H314" s="50" t="s">
        <v>876</v>
      </c>
      <c r="I314" s="84" t="s">
        <v>608</v>
      </c>
      <c r="J314" s="84">
        <v>960</v>
      </c>
      <c r="K314" s="84">
        <v>4220</v>
      </c>
      <c r="L314" s="85">
        <v>70</v>
      </c>
      <c r="M314" s="85">
        <v>70</v>
      </c>
      <c r="N314" s="85"/>
      <c r="O314" s="85"/>
      <c r="P314" s="85"/>
      <c r="Q314" s="85"/>
      <c r="R314" s="85" t="s">
        <v>877</v>
      </c>
      <c r="S314" s="51"/>
    </row>
    <row r="315" s="3" customFormat="1" ht="38" customHeight="1" spans="1:19">
      <c r="A315" s="44">
        <v>310</v>
      </c>
      <c r="B315" s="50" t="s">
        <v>878</v>
      </c>
      <c r="C315" s="51">
        <v>1</v>
      </c>
      <c r="D315" s="57" t="s">
        <v>45</v>
      </c>
      <c r="E315" s="52" t="s">
        <v>799</v>
      </c>
      <c r="F315" s="51" t="s">
        <v>141</v>
      </c>
      <c r="G315" s="84">
        <v>5</v>
      </c>
      <c r="H315" s="50" t="s">
        <v>879</v>
      </c>
      <c r="I315" s="51" t="s">
        <v>608</v>
      </c>
      <c r="J315" s="84">
        <v>268</v>
      </c>
      <c r="K315" s="84">
        <v>1169</v>
      </c>
      <c r="L315" s="85">
        <v>250</v>
      </c>
      <c r="M315" s="85">
        <f>L315</f>
        <v>250</v>
      </c>
      <c r="N315" s="85"/>
      <c r="O315" s="85"/>
      <c r="P315" s="85"/>
      <c r="Q315" s="85"/>
      <c r="R315" s="85" t="s">
        <v>877</v>
      </c>
      <c r="S315" s="51"/>
    </row>
    <row r="316" s="5" customFormat="1" ht="30" customHeight="1" spans="1:19">
      <c r="A316" s="44">
        <v>311</v>
      </c>
      <c r="B316" s="52" t="s">
        <v>880</v>
      </c>
      <c r="C316" s="51">
        <v>1</v>
      </c>
      <c r="D316" s="52" t="s">
        <v>67</v>
      </c>
      <c r="E316" s="52" t="s">
        <v>796</v>
      </c>
      <c r="F316" s="51" t="s">
        <v>141</v>
      </c>
      <c r="G316" s="51">
        <v>1</v>
      </c>
      <c r="H316" s="52" t="s">
        <v>881</v>
      </c>
      <c r="I316" s="51" t="s">
        <v>608</v>
      </c>
      <c r="J316" s="90">
        <v>2136</v>
      </c>
      <c r="K316" s="90">
        <v>4659</v>
      </c>
      <c r="L316" s="85">
        <v>260</v>
      </c>
      <c r="M316" s="85">
        <v>260</v>
      </c>
      <c r="N316" s="85"/>
      <c r="O316" s="85"/>
      <c r="P316" s="85"/>
      <c r="Q316" s="85"/>
      <c r="R316" s="85" t="s">
        <v>882</v>
      </c>
      <c r="S316" s="52"/>
    </row>
    <row r="317" s="1" customFormat="1" ht="30" customHeight="1" spans="1:19">
      <c r="A317" s="44">
        <v>312</v>
      </c>
      <c r="B317" s="47" t="s">
        <v>271</v>
      </c>
      <c r="C317" s="44">
        <f>C318+C323+C328+C329</f>
        <v>14</v>
      </c>
      <c r="D317" s="44"/>
      <c r="E317" s="46"/>
      <c r="F317" s="44" t="s">
        <v>272</v>
      </c>
      <c r="G317" s="44">
        <f t="shared" ref="D317:Q317" si="25">G318+G323+G328+G329</f>
        <v>30450</v>
      </c>
      <c r="H317" s="44"/>
      <c r="I317" s="44"/>
      <c r="J317" s="44">
        <f t="shared" si="25"/>
        <v>28650</v>
      </c>
      <c r="K317" s="44">
        <f t="shared" si="25"/>
        <v>30450</v>
      </c>
      <c r="L317" s="82">
        <f t="shared" si="25"/>
        <v>2255</v>
      </c>
      <c r="M317" s="82">
        <f t="shared" si="25"/>
        <v>560</v>
      </c>
      <c r="N317" s="82">
        <f t="shared" si="25"/>
        <v>75</v>
      </c>
      <c r="O317" s="82">
        <f t="shared" si="25"/>
        <v>1620</v>
      </c>
      <c r="P317" s="82">
        <f t="shared" si="25"/>
        <v>0</v>
      </c>
      <c r="Q317" s="82">
        <f t="shared" si="25"/>
        <v>0</v>
      </c>
      <c r="R317" s="82"/>
      <c r="S317" s="44"/>
    </row>
    <row r="318" s="1" customFormat="1" ht="30" customHeight="1" spans="1:19">
      <c r="A318" s="44">
        <v>313</v>
      </c>
      <c r="B318" s="47" t="s">
        <v>273</v>
      </c>
      <c r="C318" s="44">
        <f>SUM(C319:C322)</f>
        <v>4</v>
      </c>
      <c r="D318" s="44"/>
      <c r="E318" s="46"/>
      <c r="F318" s="44" t="s">
        <v>272</v>
      </c>
      <c r="G318" s="44">
        <f t="shared" ref="D318:Q318" si="26">SUM(G319:G322)</f>
        <v>1000</v>
      </c>
      <c r="H318" s="44"/>
      <c r="I318" s="44"/>
      <c r="J318" s="44">
        <f t="shared" si="26"/>
        <v>1000</v>
      </c>
      <c r="K318" s="44">
        <f t="shared" si="26"/>
        <v>1000</v>
      </c>
      <c r="L318" s="82">
        <f t="shared" si="26"/>
        <v>600</v>
      </c>
      <c r="M318" s="82">
        <f t="shared" si="26"/>
        <v>300</v>
      </c>
      <c r="N318" s="82">
        <f t="shared" si="26"/>
        <v>0</v>
      </c>
      <c r="O318" s="82">
        <f t="shared" si="26"/>
        <v>300</v>
      </c>
      <c r="P318" s="82">
        <f t="shared" si="26"/>
        <v>0</v>
      </c>
      <c r="Q318" s="82">
        <f t="shared" si="26"/>
        <v>0</v>
      </c>
      <c r="R318" s="82"/>
      <c r="S318" s="44"/>
    </row>
    <row r="319" s="23" customFormat="1" ht="62" customHeight="1" spans="1:256">
      <c r="A319" s="44">
        <v>314</v>
      </c>
      <c r="B319" s="138" t="s">
        <v>883</v>
      </c>
      <c r="C319" s="129">
        <v>1</v>
      </c>
      <c r="D319" s="139" t="s">
        <v>278</v>
      </c>
      <c r="E319" s="139" t="s">
        <v>266</v>
      </c>
      <c r="F319" s="129" t="s">
        <v>272</v>
      </c>
      <c r="G319" s="129">
        <v>250</v>
      </c>
      <c r="H319" s="139" t="s">
        <v>1189</v>
      </c>
      <c r="I319" s="129" t="s">
        <v>608</v>
      </c>
      <c r="J319" s="142">
        <v>250</v>
      </c>
      <c r="K319" s="142">
        <v>250</v>
      </c>
      <c r="L319" s="103">
        <v>150</v>
      </c>
      <c r="M319" s="103">
        <v>75</v>
      </c>
      <c r="N319" s="103">
        <v>0</v>
      </c>
      <c r="O319" s="103">
        <v>75</v>
      </c>
      <c r="P319" s="103">
        <v>0</v>
      </c>
      <c r="Q319" s="103">
        <v>0</v>
      </c>
      <c r="R319" s="103" t="s">
        <v>280</v>
      </c>
      <c r="S319" s="139"/>
      <c r="T319" s="144"/>
      <c r="U319" s="144"/>
      <c r="V319" s="144"/>
      <c r="W319" s="144"/>
      <c r="X319" s="144"/>
      <c r="Y319" s="144"/>
      <c r="Z319" s="144"/>
      <c r="AA319" s="144"/>
      <c r="AB319" s="144"/>
      <c r="AC319" s="144"/>
      <c r="AD319" s="144"/>
      <c r="AE319" s="144"/>
      <c r="AF319" s="144"/>
      <c r="AG319" s="144"/>
      <c r="AH319" s="144"/>
      <c r="AI319" s="144"/>
      <c r="AJ319" s="144"/>
      <c r="AK319" s="144"/>
      <c r="AL319" s="144"/>
      <c r="AM319" s="144"/>
      <c r="AN319" s="144"/>
      <c r="AO319" s="144"/>
      <c r="AP319" s="144"/>
      <c r="AQ319" s="144"/>
      <c r="AR319" s="144"/>
      <c r="AS319" s="144"/>
      <c r="AT319" s="144"/>
      <c r="AU319" s="144"/>
      <c r="AV319" s="144"/>
      <c r="AW319" s="144"/>
      <c r="AX319" s="144"/>
      <c r="AY319" s="144"/>
      <c r="AZ319" s="144"/>
      <c r="BA319" s="144"/>
      <c r="BB319" s="144"/>
      <c r="BC319" s="144"/>
      <c r="BD319" s="144"/>
      <c r="BE319" s="144"/>
      <c r="BF319" s="144"/>
      <c r="BG319" s="144"/>
      <c r="BH319" s="144"/>
      <c r="BI319" s="144"/>
      <c r="BJ319" s="144"/>
      <c r="BK319" s="144"/>
      <c r="BL319" s="144"/>
      <c r="BM319" s="144"/>
      <c r="BN319" s="144"/>
      <c r="BO319" s="144"/>
      <c r="BP319" s="144"/>
      <c r="BQ319" s="144"/>
      <c r="BR319" s="144"/>
      <c r="BS319" s="144"/>
      <c r="BT319" s="144"/>
      <c r="BU319" s="144"/>
      <c r="BV319" s="144"/>
      <c r="BW319" s="144"/>
      <c r="BX319" s="144"/>
      <c r="BY319" s="144"/>
      <c r="BZ319" s="144"/>
      <c r="CA319" s="144"/>
      <c r="CB319" s="144"/>
      <c r="CC319" s="144"/>
      <c r="CD319" s="144"/>
      <c r="CE319" s="144"/>
      <c r="CF319" s="144"/>
      <c r="CG319" s="144"/>
      <c r="CH319" s="144"/>
      <c r="CI319" s="144"/>
      <c r="CJ319" s="144"/>
      <c r="CK319" s="144"/>
      <c r="CL319" s="144"/>
      <c r="CM319" s="144"/>
      <c r="CN319" s="144"/>
      <c r="CO319" s="144"/>
      <c r="CP319" s="144"/>
      <c r="CQ319" s="144"/>
      <c r="CR319" s="144"/>
      <c r="CS319" s="144"/>
      <c r="CT319" s="144"/>
      <c r="CU319" s="144"/>
      <c r="CV319" s="144"/>
      <c r="CW319" s="144"/>
      <c r="CX319" s="144"/>
      <c r="CY319" s="144"/>
      <c r="CZ319" s="144"/>
      <c r="DA319" s="144"/>
      <c r="DB319" s="144"/>
      <c r="DC319" s="144"/>
      <c r="DD319" s="144"/>
      <c r="DE319" s="144"/>
      <c r="DF319" s="144"/>
      <c r="DG319" s="144"/>
      <c r="DH319" s="144"/>
      <c r="DI319" s="144"/>
      <c r="DJ319" s="144"/>
      <c r="DK319" s="144"/>
      <c r="DL319" s="144"/>
      <c r="DM319" s="144"/>
      <c r="DN319" s="144"/>
      <c r="DO319" s="144"/>
      <c r="DP319" s="144"/>
      <c r="DQ319" s="144"/>
      <c r="DR319" s="144"/>
      <c r="DS319" s="144"/>
      <c r="DT319" s="144"/>
      <c r="DU319" s="144"/>
      <c r="DV319" s="144"/>
      <c r="DW319" s="144"/>
      <c r="DX319" s="144"/>
      <c r="DY319" s="144"/>
      <c r="DZ319" s="144"/>
      <c r="EA319" s="144"/>
      <c r="EB319" s="144"/>
      <c r="EC319" s="144"/>
      <c r="ED319" s="144"/>
      <c r="EE319" s="144"/>
      <c r="EF319" s="144"/>
      <c r="EG319" s="144"/>
      <c r="EH319" s="144"/>
      <c r="EI319" s="144"/>
      <c r="EJ319" s="144"/>
      <c r="EK319" s="144"/>
      <c r="EL319" s="144"/>
      <c r="EM319" s="144"/>
      <c r="EN319" s="144"/>
      <c r="EO319" s="144"/>
      <c r="EP319" s="144"/>
      <c r="EQ319" s="144"/>
      <c r="ER319" s="144"/>
      <c r="ES319" s="144"/>
      <c r="ET319" s="144"/>
      <c r="EU319" s="144"/>
      <c r="EV319" s="144"/>
      <c r="EW319" s="144"/>
      <c r="EX319" s="144"/>
      <c r="EY319" s="144"/>
      <c r="EZ319" s="144"/>
      <c r="FA319" s="144"/>
      <c r="FB319" s="144"/>
      <c r="FC319" s="144"/>
      <c r="FD319" s="144"/>
      <c r="FE319" s="144"/>
      <c r="FF319" s="144"/>
      <c r="FG319" s="144"/>
      <c r="FH319" s="144"/>
      <c r="FI319" s="144"/>
      <c r="FJ319" s="144"/>
      <c r="FK319" s="144"/>
      <c r="FL319" s="144"/>
      <c r="FM319" s="144"/>
      <c r="FN319" s="144"/>
      <c r="FO319" s="144"/>
      <c r="FP319" s="144"/>
      <c r="FQ319" s="144"/>
      <c r="FR319" s="144"/>
      <c r="FS319" s="144"/>
      <c r="FT319" s="144"/>
      <c r="FU319" s="144"/>
      <c r="FV319" s="144"/>
      <c r="FW319" s="144"/>
      <c r="FX319" s="144"/>
      <c r="FY319" s="144"/>
      <c r="FZ319" s="144"/>
      <c r="GA319" s="144"/>
      <c r="GB319" s="144"/>
      <c r="GC319" s="144"/>
      <c r="GD319" s="144"/>
      <c r="GE319" s="144"/>
      <c r="GF319" s="144"/>
      <c r="GG319" s="144"/>
      <c r="GH319" s="144"/>
      <c r="GI319" s="144"/>
      <c r="GJ319" s="144"/>
      <c r="GK319" s="144"/>
      <c r="GL319" s="144"/>
      <c r="GM319" s="144"/>
      <c r="GN319" s="144"/>
      <c r="GO319" s="144"/>
      <c r="GP319" s="144"/>
      <c r="GQ319" s="144"/>
      <c r="GR319" s="144"/>
      <c r="GS319" s="144"/>
      <c r="GT319" s="144"/>
      <c r="GU319" s="144"/>
      <c r="GV319" s="144"/>
      <c r="GW319" s="144"/>
      <c r="GX319" s="144"/>
      <c r="GY319" s="144"/>
      <c r="GZ319" s="144"/>
      <c r="HA319" s="144"/>
      <c r="HB319" s="144"/>
      <c r="HC319" s="144"/>
      <c r="HD319" s="144"/>
      <c r="HE319" s="144"/>
      <c r="HF319" s="144"/>
      <c r="HG319" s="144"/>
      <c r="HH319" s="144"/>
      <c r="HI319" s="144"/>
      <c r="HJ319" s="144"/>
      <c r="HK319" s="144"/>
      <c r="HL319" s="144"/>
      <c r="HM319" s="144"/>
      <c r="HN319" s="144"/>
      <c r="HO319" s="144"/>
      <c r="HP319" s="144"/>
      <c r="HQ319" s="144"/>
      <c r="HR319" s="144"/>
      <c r="HS319" s="144"/>
      <c r="HT319" s="144"/>
      <c r="HU319" s="144"/>
      <c r="HV319" s="144"/>
      <c r="HW319" s="144"/>
      <c r="HX319" s="144"/>
      <c r="HY319" s="144"/>
      <c r="HZ319" s="144"/>
      <c r="IA319" s="144"/>
      <c r="IB319" s="144"/>
      <c r="IC319" s="144"/>
      <c r="ID319" s="144"/>
      <c r="IE319" s="144"/>
      <c r="IF319" s="144"/>
      <c r="IG319" s="144"/>
      <c r="IH319" s="144"/>
      <c r="II319" s="144"/>
      <c r="IJ319" s="144"/>
      <c r="IK319" s="144"/>
      <c r="IL319" s="144"/>
      <c r="IM319" s="144"/>
      <c r="IN319" s="144"/>
      <c r="IO319" s="144"/>
      <c r="IP319" s="144"/>
      <c r="IQ319" s="144"/>
      <c r="IR319" s="144"/>
      <c r="IS319" s="144"/>
      <c r="IT319" s="144"/>
      <c r="IU319" s="144"/>
      <c r="IV319" s="144"/>
    </row>
    <row r="320" s="24" customFormat="1" ht="62" customHeight="1" spans="1:256">
      <c r="A320" s="44">
        <v>315</v>
      </c>
      <c r="B320" s="138" t="s">
        <v>883</v>
      </c>
      <c r="C320" s="129">
        <v>1</v>
      </c>
      <c r="D320" s="139" t="s">
        <v>278</v>
      </c>
      <c r="E320" s="139" t="s">
        <v>266</v>
      </c>
      <c r="F320" s="129" t="s">
        <v>272</v>
      </c>
      <c r="G320" s="129">
        <v>250</v>
      </c>
      <c r="H320" s="139" t="s">
        <v>1189</v>
      </c>
      <c r="I320" s="129" t="s">
        <v>1063</v>
      </c>
      <c r="J320" s="142">
        <v>250</v>
      </c>
      <c r="K320" s="142">
        <v>250</v>
      </c>
      <c r="L320" s="103">
        <v>150</v>
      </c>
      <c r="M320" s="103">
        <v>75</v>
      </c>
      <c r="N320" s="103">
        <v>0</v>
      </c>
      <c r="O320" s="103">
        <v>75</v>
      </c>
      <c r="P320" s="103">
        <v>0</v>
      </c>
      <c r="Q320" s="103">
        <v>0</v>
      </c>
      <c r="R320" s="103" t="s">
        <v>280</v>
      </c>
      <c r="S320" s="139"/>
      <c r="T320" s="144"/>
      <c r="U320" s="144"/>
      <c r="V320" s="144"/>
      <c r="W320" s="144"/>
      <c r="X320" s="144"/>
      <c r="Y320" s="144"/>
      <c r="Z320" s="144"/>
      <c r="AA320" s="144"/>
      <c r="AB320" s="144"/>
      <c r="AC320" s="144"/>
      <c r="AD320" s="144"/>
      <c r="AE320" s="144"/>
      <c r="AF320" s="144"/>
      <c r="AG320" s="144"/>
      <c r="AH320" s="144"/>
      <c r="AI320" s="144"/>
      <c r="AJ320" s="144"/>
      <c r="AK320" s="144"/>
      <c r="AL320" s="144"/>
      <c r="AM320" s="144"/>
      <c r="AN320" s="144"/>
      <c r="AO320" s="144"/>
      <c r="AP320" s="144"/>
      <c r="AQ320" s="144"/>
      <c r="AR320" s="144"/>
      <c r="AS320" s="144"/>
      <c r="AT320" s="144"/>
      <c r="AU320" s="144"/>
      <c r="AV320" s="144"/>
      <c r="AW320" s="144"/>
      <c r="AX320" s="144"/>
      <c r="AY320" s="144"/>
      <c r="AZ320" s="144"/>
      <c r="BA320" s="144"/>
      <c r="BB320" s="144"/>
      <c r="BC320" s="144"/>
      <c r="BD320" s="144"/>
      <c r="BE320" s="144"/>
      <c r="BF320" s="144"/>
      <c r="BG320" s="144"/>
      <c r="BH320" s="144"/>
      <c r="BI320" s="144"/>
      <c r="BJ320" s="144"/>
      <c r="BK320" s="144"/>
      <c r="BL320" s="144"/>
      <c r="BM320" s="144"/>
      <c r="BN320" s="144"/>
      <c r="BO320" s="144"/>
      <c r="BP320" s="144"/>
      <c r="BQ320" s="144"/>
      <c r="BR320" s="144"/>
      <c r="BS320" s="144"/>
      <c r="BT320" s="144"/>
      <c r="BU320" s="144"/>
      <c r="BV320" s="144"/>
      <c r="BW320" s="144"/>
      <c r="BX320" s="144"/>
      <c r="BY320" s="144"/>
      <c r="BZ320" s="144"/>
      <c r="CA320" s="144"/>
      <c r="CB320" s="144"/>
      <c r="CC320" s="144"/>
      <c r="CD320" s="144"/>
      <c r="CE320" s="144"/>
      <c r="CF320" s="144"/>
      <c r="CG320" s="144"/>
      <c r="CH320" s="144"/>
      <c r="CI320" s="144"/>
      <c r="CJ320" s="144"/>
      <c r="CK320" s="144"/>
      <c r="CL320" s="144"/>
      <c r="CM320" s="144"/>
      <c r="CN320" s="144"/>
      <c r="CO320" s="144"/>
      <c r="CP320" s="144"/>
      <c r="CQ320" s="144"/>
      <c r="CR320" s="144"/>
      <c r="CS320" s="144"/>
      <c r="CT320" s="144"/>
      <c r="CU320" s="144"/>
      <c r="CV320" s="144"/>
      <c r="CW320" s="144"/>
      <c r="CX320" s="144"/>
      <c r="CY320" s="144"/>
      <c r="CZ320" s="144"/>
      <c r="DA320" s="144"/>
      <c r="DB320" s="144"/>
      <c r="DC320" s="144"/>
      <c r="DD320" s="144"/>
      <c r="DE320" s="144"/>
      <c r="DF320" s="144"/>
      <c r="DG320" s="144"/>
      <c r="DH320" s="144"/>
      <c r="DI320" s="144"/>
      <c r="DJ320" s="144"/>
      <c r="DK320" s="144"/>
      <c r="DL320" s="144"/>
      <c r="DM320" s="144"/>
      <c r="DN320" s="144"/>
      <c r="DO320" s="144"/>
      <c r="DP320" s="144"/>
      <c r="DQ320" s="144"/>
      <c r="DR320" s="144"/>
      <c r="DS320" s="144"/>
      <c r="DT320" s="144"/>
      <c r="DU320" s="144"/>
      <c r="DV320" s="144"/>
      <c r="DW320" s="144"/>
      <c r="DX320" s="144"/>
      <c r="DY320" s="144"/>
      <c r="DZ320" s="144"/>
      <c r="EA320" s="144"/>
      <c r="EB320" s="144"/>
      <c r="EC320" s="144"/>
      <c r="ED320" s="144"/>
      <c r="EE320" s="144"/>
      <c r="EF320" s="144"/>
      <c r="EG320" s="144"/>
      <c r="EH320" s="144"/>
      <c r="EI320" s="144"/>
      <c r="EJ320" s="144"/>
      <c r="EK320" s="144"/>
      <c r="EL320" s="144"/>
      <c r="EM320" s="144"/>
      <c r="EN320" s="144"/>
      <c r="EO320" s="144"/>
      <c r="EP320" s="144"/>
      <c r="EQ320" s="144"/>
      <c r="ER320" s="144"/>
      <c r="ES320" s="144"/>
      <c r="ET320" s="144"/>
      <c r="EU320" s="144"/>
      <c r="EV320" s="144"/>
      <c r="EW320" s="144"/>
      <c r="EX320" s="144"/>
      <c r="EY320" s="144"/>
      <c r="EZ320" s="144"/>
      <c r="FA320" s="144"/>
      <c r="FB320" s="144"/>
      <c r="FC320" s="144"/>
      <c r="FD320" s="144"/>
      <c r="FE320" s="144"/>
      <c r="FF320" s="144"/>
      <c r="FG320" s="144"/>
      <c r="FH320" s="144"/>
      <c r="FI320" s="144"/>
      <c r="FJ320" s="144"/>
      <c r="FK320" s="144"/>
      <c r="FL320" s="144"/>
      <c r="FM320" s="144"/>
      <c r="FN320" s="144"/>
      <c r="FO320" s="144"/>
      <c r="FP320" s="144"/>
      <c r="FQ320" s="144"/>
      <c r="FR320" s="144"/>
      <c r="FS320" s="144"/>
      <c r="FT320" s="144"/>
      <c r="FU320" s="144"/>
      <c r="FV320" s="144"/>
      <c r="FW320" s="144"/>
      <c r="FX320" s="144"/>
      <c r="FY320" s="144"/>
      <c r="FZ320" s="144"/>
      <c r="GA320" s="144"/>
      <c r="GB320" s="144"/>
      <c r="GC320" s="144"/>
      <c r="GD320" s="144"/>
      <c r="GE320" s="144"/>
      <c r="GF320" s="144"/>
      <c r="GG320" s="144"/>
      <c r="GH320" s="144"/>
      <c r="GI320" s="144"/>
      <c r="GJ320" s="144"/>
      <c r="GK320" s="144"/>
      <c r="GL320" s="144"/>
      <c r="GM320" s="144"/>
      <c r="GN320" s="144"/>
      <c r="GO320" s="144"/>
      <c r="GP320" s="144"/>
      <c r="GQ320" s="144"/>
      <c r="GR320" s="144"/>
      <c r="GS320" s="144"/>
      <c r="GT320" s="144"/>
      <c r="GU320" s="144"/>
      <c r="GV320" s="144"/>
      <c r="GW320" s="144"/>
      <c r="GX320" s="144"/>
      <c r="GY320" s="144"/>
      <c r="GZ320" s="144"/>
      <c r="HA320" s="144"/>
      <c r="HB320" s="144"/>
      <c r="HC320" s="144"/>
      <c r="HD320" s="144"/>
      <c r="HE320" s="144"/>
      <c r="HF320" s="144"/>
      <c r="HG320" s="144"/>
      <c r="HH320" s="144"/>
      <c r="HI320" s="144"/>
      <c r="HJ320" s="144"/>
      <c r="HK320" s="144"/>
      <c r="HL320" s="144"/>
      <c r="HM320" s="144"/>
      <c r="HN320" s="144"/>
      <c r="HO320" s="144"/>
      <c r="HP320" s="144"/>
      <c r="HQ320" s="144"/>
      <c r="HR320" s="144"/>
      <c r="HS320" s="144"/>
      <c r="HT320" s="144"/>
      <c r="HU320" s="144"/>
      <c r="HV320" s="144"/>
      <c r="HW320" s="144"/>
      <c r="HX320" s="144"/>
      <c r="HY320" s="144"/>
      <c r="HZ320" s="144"/>
      <c r="IA320" s="144"/>
      <c r="IB320" s="144"/>
      <c r="IC320" s="144"/>
      <c r="ID320" s="144"/>
      <c r="IE320" s="144"/>
      <c r="IF320" s="144"/>
      <c r="IG320" s="144"/>
      <c r="IH320" s="144"/>
      <c r="II320" s="144"/>
      <c r="IJ320" s="144"/>
      <c r="IK320" s="144"/>
      <c r="IL320" s="144"/>
      <c r="IM320" s="144"/>
      <c r="IN320" s="144"/>
      <c r="IO320" s="144"/>
      <c r="IP320" s="144"/>
      <c r="IQ320" s="144"/>
      <c r="IR320" s="144"/>
      <c r="IS320" s="144"/>
      <c r="IT320" s="144"/>
      <c r="IU320" s="144"/>
      <c r="IV320" s="144"/>
    </row>
    <row r="321" s="25" customFormat="1" ht="62" customHeight="1" spans="1:256">
      <c r="A321" s="44">
        <v>316</v>
      </c>
      <c r="B321" s="138" t="s">
        <v>883</v>
      </c>
      <c r="C321" s="129">
        <v>1</v>
      </c>
      <c r="D321" s="50" t="s">
        <v>278</v>
      </c>
      <c r="E321" s="52" t="s">
        <v>266</v>
      </c>
      <c r="F321" s="129" t="s">
        <v>272</v>
      </c>
      <c r="G321" s="129">
        <v>250</v>
      </c>
      <c r="H321" s="138" t="s">
        <v>1189</v>
      </c>
      <c r="I321" s="129" t="s">
        <v>1253</v>
      </c>
      <c r="J321" s="142">
        <v>250</v>
      </c>
      <c r="K321" s="142">
        <v>250</v>
      </c>
      <c r="L321" s="103">
        <v>150</v>
      </c>
      <c r="M321" s="103">
        <v>75</v>
      </c>
      <c r="N321" s="103">
        <v>0</v>
      </c>
      <c r="O321" s="103">
        <v>75</v>
      </c>
      <c r="P321" s="103">
        <v>0</v>
      </c>
      <c r="Q321" s="103">
        <v>0</v>
      </c>
      <c r="R321" s="103" t="s">
        <v>280</v>
      </c>
      <c r="S321" s="153"/>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T321" s="21"/>
      <c r="AU321" s="21"/>
      <c r="AV321" s="21"/>
      <c r="AW321" s="21"/>
      <c r="AX321" s="21"/>
      <c r="AY321" s="21"/>
      <c r="AZ321" s="21"/>
      <c r="BA321" s="21"/>
      <c r="BB321" s="21"/>
      <c r="BC321" s="21"/>
      <c r="BD321" s="21"/>
      <c r="BE321" s="21"/>
      <c r="BF321" s="21"/>
      <c r="BG321" s="21"/>
      <c r="BH321" s="21"/>
      <c r="BI321" s="21"/>
      <c r="BJ321" s="21"/>
      <c r="BK321" s="21"/>
      <c r="BL321" s="21"/>
      <c r="BM321" s="21"/>
      <c r="BN321" s="21"/>
      <c r="BO321" s="21"/>
      <c r="BP321" s="21"/>
      <c r="BQ321" s="21"/>
      <c r="BR321" s="21"/>
      <c r="BS321" s="21"/>
      <c r="BT321" s="21"/>
      <c r="BU321" s="21"/>
      <c r="BV321" s="21"/>
      <c r="BW321" s="21"/>
      <c r="BX321" s="21"/>
      <c r="BY321" s="21"/>
      <c r="BZ321" s="21"/>
      <c r="CA321" s="21"/>
      <c r="CB321" s="21"/>
      <c r="CC321" s="21"/>
      <c r="CD321" s="21"/>
      <c r="CE321" s="21"/>
      <c r="CF321" s="21"/>
      <c r="CG321" s="21"/>
      <c r="CH321" s="21"/>
      <c r="CI321" s="21"/>
      <c r="CJ321" s="21"/>
      <c r="CK321" s="21"/>
      <c r="CL321" s="21"/>
      <c r="CM321" s="21"/>
      <c r="CN321" s="21"/>
      <c r="CO321" s="21"/>
      <c r="CP321" s="21"/>
      <c r="CQ321" s="21"/>
      <c r="CR321" s="21"/>
      <c r="CS321" s="21"/>
      <c r="CT321" s="21"/>
      <c r="CU321" s="21"/>
      <c r="CV321" s="21"/>
      <c r="CW321" s="21"/>
      <c r="CX321" s="21"/>
      <c r="CY321" s="21"/>
      <c r="CZ321" s="21"/>
      <c r="DA321" s="21"/>
      <c r="DB321" s="21"/>
      <c r="DC321" s="21"/>
      <c r="DD321" s="21"/>
      <c r="DE321" s="21"/>
      <c r="DF321" s="21"/>
      <c r="DG321" s="21"/>
      <c r="DH321" s="21"/>
      <c r="DI321" s="21"/>
      <c r="DJ321" s="21"/>
      <c r="DK321" s="21"/>
      <c r="DL321" s="21"/>
      <c r="DM321" s="21"/>
      <c r="DN321" s="21"/>
      <c r="DO321" s="21"/>
      <c r="DP321" s="21"/>
      <c r="DQ321" s="21"/>
      <c r="DR321" s="21"/>
      <c r="DS321" s="21"/>
      <c r="DT321" s="21"/>
      <c r="DU321" s="21"/>
      <c r="DV321" s="21"/>
      <c r="DW321" s="21"/>
      <c r="DX321" s="21"/>
      <c r="DY321" s="21"/>
      <c r="DZ321" s="21"/>
      <c r="EA321" s="21"/>
      <c r="EB321" s="21"/>
      <c r="EC321" s="21"/>
      <c r="ED321" s="21"/>
      <c r="EE321" s="21"/>
      <c r="EF321" s="21"/>
      <c r="EG321" s="21"/>
      <c r="EH321" s="21"/>
      <c r="EI321" s="21"/>
      <c r="EJ321" s="21"/>
      <c r="EK321" s="21"/>
      <c r="EL321" s="21"/>
      <c r="EM321" s="21"/>
      <c r="EN321" s="21"/>
      <c r="EO321" s="21"/>
      <c r="EP321" s="21"/>
      <c r="EQ321" s="21"/>
      <c r="ER321" s="21"/>
      <c r="ES321" s="21"/>
      <c r="ET321" s="21"/>
      <c r="EU321" s="21"/>
      <c r="EV321" s="21"/>
      <c r="EW321" s="21"/>
      <c r="EX321" s="21"/>
      <c r="EY321" s="21"/>
      <c r="EZ321" s="21"/>
      <c r="FA321" s="21"/>
      <c r="FB321" s="21"/>
      <c r="FC321" s="21"/>
      <c r="FD321" s="21"/>
      <c r="FE321" s="21"/>
      <c r="FF321" s="21"/>
      <c r="FG321" s="21"/>
      <c r="FH321" s="21"/>
      <c r="FI321" s="21"/>
      <c r="FJ321" s="21"/>
      <c r="FK321" s="21"/>
      <c r="FL321" s="21"/>
      <c r="FM321" s="21"/>
      <c r="FN321" s="21"/>
      <c r="FO321" s="21"/>
      <c r="FP321" s="21"/>
      <c r="FQ321" s="21"/>
      <c r="FR321" s="21"/>
      <c r="FS321" s="21"/>
      <c r="FT321" s="21"/>
      <c r="FU321" s="21"/>
      <c r="FV321" s="21"/>
      <c r="FW321" s="21"/>
      <c r="FX321" s="21"/>
      <c r="FY321" s="21"/>
      <c r="FZ321" s="21"/>
      <c r="GA321" s="21"/>
      <c r="GB321" s="21"/>
      <c r="GC321" s="21"/>
      <c r="GD321" s="21"/>
      <c r="GE321" s="21"/>
      <c r="GF321" s="21"/>
      <c r="GG321" s="21"/>
      <c r="GH321" s="21"/>
      <c r="GI321" s="21"/>
      <c r="GJ321" s="21"/>
      <c r="GK321" s="21"/>
      <c r="GL321" s="21"/>
      <c r="GM321" s="21"/>
      <c r="GN321" s="21"/>
      <c r="GO321" s="21"/>
      <c r="GP321" s="21"/>
      <c r="GQ321" s="21"/>
      <c r="GR321" s="21"/>
      <c r="GS321" s="21"/>
      <c r="GT321" s="21"/>
      <c r="GU321" s="21"/>
      <c r="GV321" s="21"/>
      <c r="GW321" s="21"/>
      <c r="GX321" s="21"/>
      <c r="GY321" s="21"/>
      <c r="GZ321" s="21"/>
      <c r="HA321" s="21"/>
      <c r="HB321" s="21"/>
      <c r="HC321" s="21"/>
      <c r="HD321" s="21"/>
      <c r="HE321" s="21"/>
      <c r="HF321" s="21"/>
      <c r="HG321" s="21"/>
      <c r="HH321" s="21"/>
      <c r="HI321" s="21"/>
      <c r="HJ321" s="21"/>
      <c r="HK321" s="21"/>
      <c r="HL321" s="21"/>
      <c r="HM321" s="21"/>
      <c r="HN321" s="21"/>
      <c r="HO321" s="21"/>
      <c r="HP321" s="21"/>
      <c r="HQ321" s="21"/>
      <c r="HR321" s="21"/>
      <c r="HS321" s="21"/>
      <c r="HT321" s="21"/>
      <c r="HU321" s="21"/>
      <c r="HV321" s="21"/>
      <c r="HW321" s="21"/>
      <c r="HX321" s="21"/>
      <c r="HY321" s="21"/>
      <c r="HZ321" s="21"/>
      <c r="IA321" s="21"/>
      <c r="IB321" s="21"/>
      <c r="IC321" s="21"/>
      <c r="ID321" s="21"/>
      <c r="IE321" s="21"/>
      <c r="IF321" s="21"/>
      <c r="IG321" s="21"/>
      <c r="IH321" s="21"/>
      <c r="II321" s="21"/>
      <c r="IJ321" s="21"/>
      <c r="IK321" s="21"/>
      <c r="IL321" s="21"/>
      <c r="IM321" s="21"/>
      <c r="IN321" s="21"/>
      <c r="IO321" s="21"/>
      <c r="IP321" s="21"/>
      <c r="IQ321" s="21"/>
      <c r="IR321" s="21"/>
      <c r="IS321" s="21"/>
      <c r="IT321" s="21"/>
      <c r="IU321" s="21"/>
      <c r="IV321" s="21"/>
    </row>
    <row r="322" s="26" customFormat="1" ht="67" customHeight="1" spans="1:256">
      <c r="A322" s="44">
        <v>317</v>
      </c>
      <c r="B322" s="138" t="s">
        <v>883</v>
      </c>
      <c r="C322" s="120">
        <v>1</v>
      </c>
      <c r="D322" s="124" t="s">
        <v>278</v>
      </c>
      <c r="E322" s="119" t="s">
        <v>266</v>
      </c>
      <c r="F322" s="120" t="s">
        <v>272</v>
      </c>
      <c r="G322" s="120">
        <v>250</v>
      </c>
      <c r="H322" s="124" t="s">
        <v>1189</v>
      </c>
      <c r="I322" s="120" t="s">
        <v>1341</v>
      </c>
      <c r="J322" s="127">
        <v>250</v>
      </c>
      <c r="K322" s="127">
        <v>250</v>
      </c>
      <c r="L322" s="128">
        <v>150</v>
      </c>
      <c r="M322" s="128">
        <v>75</v>
      </c>
      <c r="N322" s="128">
        <v>0</v>
      </c>
      <c r="O322" s="128">
        <v>75</v>
      </c>
      <c r="P322" s="128">
        <v>0</v>
      </c>
      <c r="Q322" s="128">
        <v>0</v>
      </c>
      <c r="R322" s="128" t="s">
        <v>280</v>
      </c>
      <c r="S322" s="13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c r="BM322" s="20"/>
      <c r="BN322" s="20"/>
      <c r="BO322" s="20"/>
      <c r="BP322" s="20"/>
      <c r="BQ322" s="20"/>
      <c r="BR322" s="20"/>
      <c r="BS322" s="20"/>
      <c r="BT322" s="20"/>
      <c r="BU322" s="20"/>
      <c r="BV322" s="20"/>
      <c r="BW322" s="20"/>
      <c r="BX322" s="20"/>
      <c r="BY322" s="20"/>
      <c r="BZ322" s="20"/>
      <c r="CA322" s="20"/>
      <c r="CB322" s="20"/>
      <c r="CC322" s="20"/>
      <c r="CD322" s="20"/>
      <c r="CE322" s="20"/>
      <c r="CF322" s="20"/>
      <c r="CG322" s="20"/>
      <c r="CH322" s="20"/>
      <c r="CI322" s="20"/>
      <c r="CJ322" s="20"/>
      <c r="CK322" s="20"/>
      <c r="CL322" s="20"/>
      <c r="CM322" s="20"/>
      <c r="CN322" s="20"/>
      <c r="CO322" s="20"/>
      <c r="CP322" s="20"/>
      <c r="CQ322" s="20"/>
      <c r="CR322" s="20"/>
      <c r="CS322" s="20"/>
      <c r="CT322" s="20"/>
      <c r="CU322" s="20"/>
      <c r="CV322" s="20"/>
      <c r="CW322" s="20"/>
      <c r="CX322" s="20"/>
      <c r="CY322" s="20"/>
      <c r="CZ322" s="20"/>
      <c r="DA322" s="20"/>
      <c r="DB322" s="20"/>
      <c r="DC322" s="20"/>
      <c r="DD322" s="20"/>
      <c r="DE322" s="20"/>
      <c r="DF322" s="20"/>
      <c r="DG322" s="20"/>
      <c r="DH322" s="20"/>
      <c r="DI322" s="20"/>
      <c r="DJ322" s="20"/>
      <c r="DK322" s="20"/>
      <c r="DL322" s="20"/>
      <c r="DM322" s="20"/>
      <c r="DN322" s="20"/>
      <c r="DO322" s="20"/>
      <c r="DP322" s="20"/>
      <c r="DQ322" s="20"/>
      <c r="DR322" s="20"/>
      <c r="DS322" s="20"/>
      <c r="DT322" s="20"/>
      <c r="DU322" s="20"/>
      <c r="DV322" s="20"/>
      <c r="DW322" s="20"/>
      <c r="DX322" s="20"/>
      <c r="DY322" s="20"/>
      <c r="DZ322" s="20"/>
      <c r="EA322" s="20"/>
      <c r="EB322" s="20"/>
      <c r="EC322" s="20"/>
      <c r="ED322" s="20"/>
      <c r="EE322" s="20"/>
      <c r="EF322" s="20"/>
      <c r="EG322" s="20"/>
      <c r="EH322" s="20"/>
      <c r="EI322" s="20"/>
      <c r="EJ322" s="20"/>
      <c r="EK322" s="20"/>
      <c r="EL322" s="20"/>
      <c r="EM322" s="20"/>
      <c r="EN322" s="20"/>
      <c r="EO322" s="20"/>
      <c r="EP322" s="20"/>
      <c r="EQ322" s="20"/>
      <c r="ER322" s="20"/>
      <c r="ES322" s="20"/>
      <c r="ET322" s="20"/>
      <c r="EU322" s="20"/>
      <c r="EV322" s="20"/>
      <c r="EW322" s="20"/>
      <c r="EX322" s="20"/>
      <c r="EY322" s="20"/>
      <c r="EZ322" s="20"/>
      <c r="FA322" s="20"/>
      <c r="FB322" s="20"/>
      <c r="FC322" s="20"/>
      <c r="FD322" s="20"/>
      <c r="FE322" s="20"/>
      <c r="FF322" s="20"/>
      <c r="FG322" s="20"/>
      <c r="FH322" s="20"/>
      <c r="FI322" s="20"/>
      <c r="FJ322" s="20"/>
      <c r="FK322" s="20"/>
      <c r="FL322" s="20"/>
      <c r="FM322" s="20"/>
      <c r="FN322" s="20"/>
      <c r="FO322" s="20"/>
      <c r="FP322" s="20"/>
      <c r="FQ322" s="20"/>
      <c r="FR322" s="20"/>
      <c r="FS322" s="20"/>
      <c r="FT322" s="20"/>
      <c r="FU322" s="20"/>
      <c r="FV322" s="20"/>
      <c r="FW322" s="20"/>
      <c r="FX322" s="20"/>
      <c r="FY322" s="20"/>
      <c r="FZ322" s="20"/>
      <c r="GA322" s="20"/>
      <c r="GB322" s="20"/>
      <c r="GC322" s="20"/>
      <c r="GD322" s="20"/>
      <c r="GE322" s="20"/>
      <c r="GF322" s="20"/>
      <c r="GG322" s="20"/>
      <c r="GH322" s="20"/>
      <c r="GI322" s="20"/>
      <c r="GJ322" s="20"/>
      <c r="GK322" s="20"/>
      <c r="GL322" s="20"/>
      <c r="GM322" s="20"/>
      <c r="GN322" s="20"/>
      <c r="GO322" s="20"/>
      <c r="GP322" s="20"/>
      <c r="GQ322" s="20"/>
      <c r="GR322" s="20"/>
      <c r="GS322" s="20"/>
      <c r="GT322" s="20"/>
      <c r="GU322" s="20"/>
      <c r="GV322" s="20"/>
      <c r="GW322" s="20"/>
      <c r="GX322" s="20"/>
      <c r="GY322" s="20"/>
      <c r="GZ322" s="20"/>
      <c r="HA322" s="20"/>
      <c r="HB322" s="20"/>
      <c r="HC322" s="20"/>
      <c r="HD322" s="20"/>
      <c r="HE322" s="20"/>
      <c r="HF322" s="20"/>
      <c r="HG322" s="20"/>
      <c r="HH322" s="20"/>
      <c r="HI322" s="20"/>
      <c r="HJ322" s="20"/>
      <c r="HK322" s="20"/>
      <c r="HL322" s="20"/>
      <c r="HM322" s="20"/>
      <c r="HN322" s="20"/>
      <c r="HO322" s="20"/>
      <c r="HP322" s="20"/>
      <c r="HQ322" s="20"/>
      <c r="HR322" s="20"/>
      <c r="HS322" s="20"/>
      <c r="HT322" s="20"/>
      <c r="HU322" s="20"/>
      <c r="HV322" s="20"/>
      <c r="HW322" s="20"/>
      <c r="HX322" s="20"/>
      <c r="HY322" s="20"/>
      <c r="HZ322" s="20"/>
      <c r="IA322" s="20"/>
      <c r="IB322" s="20"/>
      <c r="IC322" s="20"/>
      <c r="ID322" s="20"/>
      <c r="IE322" s="20"/>
      <c r="IF322" s="20"/>
      <c r="IG322" s="20"/>
      <c r="IH322" s="20"/>
      <c r="II322" s="20"/>
      <c r="IJ322" s="20"/>
      <c r="IK322" s="20"/>
      <c r="IL322" s="20"/>
      <c r="IM322" s="20"/>
      <c r="IN322" s="20"/>
      <c r="IO322" s="20"/>
      <c r="IP322" s="20"/>
      <c r="IQ322" s="20"/>
      <c r="IR322" s="20"/>
      <c r="IS322" s="20"/>
      <c r="IT322" s="20"/>
      <c r="IU322" s="20"/>
      <c r="IV322" s="20"/>
    </row>
    <row r="323" s="1" customFormat="1" ht="30" customHeight="1" spans="1:19">
      <c r="A323" s="44">
        <v>318</v>
      </c>
      <c r="B323" s="47" t="s">
        <v>274</v>
      </c>
      <c r="C323" s="44">
        <f>SUM(C324:C327)</f>
        <v>4</v>
      </c>
      <c r="D323" s="44"/>
      <c r="E323" s="46"/>
      <c r="F323" s="44" t="s">
        <v>272</v>
      </c>
      <c r="G323" s="44">
        <f t="shared" ref="D323:Q323" si="27">SUM(G324:G327)</f>
        <v>14000</v>
      </c>
      <c r="H323" s="44"/>
      <c r="I323" s="44"/>
      <c r="J323" s="44">
        <f t="shared" si="27"/>
        <v>13200</v>
      </c>
      <c r="K323" s="44">
        <f t="shared" si="27"/>
        <v>14000</v>
      </c>
      <c r="L323" s="82">
        <f t="shared" si="27"/>
        <v>1400</v>
      </c>
      <c r="M323" s="82">
        <f t="shared" si="27"/>
        <v>200</v>
      </c>
      <c r="N323" s="82">
        <f t="shared" si="27"/>
        <v>0</v>
      </c>
      <c r="O323" s="82">
        <f t="shared" si="27"/>
        <v>1200</v>
      </c>
      <c r="P323" s="82">
        <f t="shared" si="27"/>
        <v>0</v>
      </c>
      <c r="Q323" s="82">
        <f t="shared" si="27"/>
        <v>0</v>
      </c>
      <c r="R323" s="82"/>
      <c r="S323" s="44"/>
    </row>
    <row r="324" s="23" customFormat="1" ht="30" customHeight="1" spans="1:256">
      <c r="A324" s="44">
        <v>319</v>
      </c>
      <c r="B324" s="139" t="s">
        <v>885</v>
      </c>
      <c r="C324" s="129">
        <v>1</v>
      </c>
      <c r="D324" s="139" t="s">
        <v>278</v>
      </c>
      <c r="E324" s="139" t="s">
        <v>266</v>
      </c>
      <c r="F324" s="129" t="s">
        <v>272</v>
      </c>
      <c r="G324" s="129">
        <v>3500</v>
      </c>
      <c r="H324" s="139" t="s">
        <v>886</v>
      </c>
      <c r="I324" s="129" t="s">
        <v>608</v>
      </c>
      <c r="J324" s="142">
        <v>3300</v>
      </c>
      <c r="K324" s="142">
        <v>3500</v>
      </c>
      <c r="L324" s="103">
        <v>350</v>
      </c>
      <c r="M324" s="103">
        <v>50</v>
      </c>
      <c r="N324" s="103">
        <v>0</v>
      </c>
      <c r="O324" s="103">
        <v>300</v>
      </c>
      <c r="P324" s="103">
        <v>0</v>
      </c>
      <c r="Q324" s="103">
        <v>0</v>
      </c>
      <c r="R324" s="103" t="s">
        <v>280</v>
      </c>
      <c r="S324" s="139"/>
      <c r="T324" s="144"/>
      <c r="U324" s="144"/>
      <c r="V324" s="144"/>
      <c r="W324" s="144"/>
      <c r="X324" s="144"/>
      <c r="Y324" s="144"/>
      <c r="Z324" s="144"/>
      <c r="AA324" s="144"/>
      <c r="AB324" s="144"/>
      <c r="AC324" s="144"/>
      <c r="AD324" s="144"/>
      <c r="AE324" s="144"/>
      <c r="AF324" s="144"/>
      <c r="AG324" s="144"/>
      <c r="AH324" s="144"/>
      <c r="AI324" s="144"/>
      <c r="AJ324" s="144"/>
      <c r="AK324" s="144"/>
      <c r="AL324" s="144"/>
      <c r="AM324" s="144"/>
      <c r="AN324" s="144"/>
      <c r="AO324" s="144"/>
      <c r="AP324" s="144"/>
      <c r="AQ324" s="144"/>
      <c r="AR324" s="144"/>
      <c r="AS324" s="144"/>
      <c r="AT324" s="144"/>
      <c r="AU324" s="144"/>
      <c r="AV324" s="144"/>
      <c r="AW324" s="144"/>
      <c r="AX324" s="144"/>
      <c r="AY324" s="144"/>
      <c r="AZ324" s="144"/>
      <c r="BA324" s="144"/>
      <c r="BB324" s="144"/>
      <c r="BC324" s="144"/>
      <c r="BD324" s="144"/>
      <c r="BE324" s="144"/>
      <c r="BF324" s="144"/>
      <c r="BG324" s="144"/>
      <c r="BH324" s="144"/>
      <c r="BI324" s="144"/>
      <c r="BJ324" s="144"/>
      <c r="BK324" s="144"/>
      <c r="BL324" s="144"/>
      <c r="BM324" s="144"/>
      <c r="BN324" s="144"/>
      <c r="BO324" s="144"/>
      <c r="BP324" s="144"/>
      <c r="BQ324" s="144"/>
      <c r="BR324" s="144"/>
      <c r="BS324" s="144"/>
      <c r="BT324" s="144"/>
      <c r="BU324" s="144"/>
      <c r="BV324" s="144"/>
      <c r="BW324" s="144"/>
      <c r="BX324" s="144"/>
      <c r="BY324" s="144"/>
      <c r="BZ324" s="144"/>
      <c r="CA324" s="144"/>
      <c r="CB324" s="144"/>
      <c r="CC324" s="144"/>
      <c r="CD324" s="144"/>
      <c r="CE324" s="144"/>
      <c r="CF324" s="144"/>
      <c r="CG324" s="144"/>
      <c r="CH324" s="144"/>
      <c r="CI324" s="144"/>
      <c r="CJ324" s="144"/>
      <c r="CK324" s="144"/>
      <c r="CL324" s="144"/>
      <c r="CM324" s="144"/>
      <c r="CN324" s="144"/>
      <c r="CO324" s="144"/>
      <c r="CP324" s="144"/>
      <c r="CQ324" s="144"/>
      <c r="CR324" s="144"/>
      <c r="CS324" s="144"/>
      <c r="CT324" s="144"/>
      <c r="CU324" s="144"/>
      <c r="CV324" s="144"/>
      <c r="CW324" s="144"/>
      <c r="CX324" s="144"/>
      <c r="CY324" s="144"/>
      <c r="CZ324" s="144"/>
      <c r="DA324" s="144"/>
      <c r="DB324" s="144"/>
      <c r="DC324" s="144"/>
      <c r="DD324" s="144"/>
      <c r="DE324" s="144"/>
      <c r="DF324" s="144"/>
      <c r="DG324" s="144"/>
      <c r="DH324" s="144"/>
      <c r="DI324" s="144"/>
      <c r="DJ324" s="144"/>
      <c r="DK324" s="144"/>
      <c r="DL324" s="144"/>
      <c r="DM324" s="144"/>
      <c r="DN324" s="144"/>
      <c r="DO324" s="144"/>
      <c r="DP324" s="144"/>
      <c r="DQ324" s="144"/>
      <c r="DR324" s="144"/>
      <c r="DS324" s="144"/>
      <c r="DT324" s="144"/>
      <c r="DU324" s="144"/>
      <c r="DV324" s="144"/>
      <c r="DW324" s="144"/>
      <c r="DX324" s="144"/>
      <c r="DY324" s="144"/>
      <c r="DZ324" s="144"/>
      <c r="EA324" s="144"/>
      <c r="EB324" s="144"/>
      <c r="EC324" s="144"/>
      <c r="ED324" s="144"/>
      <c r="EE324" s="144"/>
      <c r="EF324" s="144"/>
      <c r="EG324" s="144"/>
      <c r="EH324" s="144"/>
      <c r="EI324" s="144"/>
      <c r="EJ324" s="144"/>
      <c r="EK324" s="144"/>
      <c r="EL324" s="144"/>
      <c r="EM324" s="144"/>
      <c r="EN324" s="144"/>
      <c r="EO324" s="144"/>
      <c r="EP324" s="144"/>
      <c r="EQ324" s="144"/>
      <c r="ER324" s="144"/>
      <c r="ES324" s="144"/>
      <c r="ET324" s="144"/>
      <c r="EU324" s="144"/>
      <c r="EV324" s="144"/>
      <c r="EW324" s="144"/>
      <c r="EX324" s="144"/>
      <c r="EY324" s="144"/>
      <c r="EZ324" s="144"/>
      <c r="FA324" s="144"/>
      <c r="FB324" s="144"/>
      <c r="FC324" s="144"/>
      <c r="FD324" s="144"/>
      <c r="FE324" s="144"/>
      <c r="FF324" s="144"/>
      <c r="FG324" s="144"/>
      <c r="FH324" s="144"/>
      <c r="FI324" s="144"/>
      <c r="FJ324" s="144"/>
      <c r="FK324" s="144"/>
      <c r="FL324" s="144"/>
      <c r="FM324" s="144"/>
      <c r="FN324" s="144"/>
      <c r="FO324" s="144"/>
      <c r="FP324" s="144"/>
      <c r="FQ324" s="144"/>
      <c r="FR324" s="144"/>
      <c r="FS324" s="144"/>
      <c r="FT324" s="144"/>
      <c r="FU324" s="144"/>
      <c r="FV324" s="144"/>
      <c r="FW324" s="144"/>
      <c r="FX324" s="144"/>
      <c r="FY324" s="144"/>
      <c r="FZ324" s="144"/>
      <c r="GA324" s="144"/>
      <c r="GB324" s="144"/>
      <c r="GC324" s="144"/>
      <c r="GD324" s="144"/>
      <c r="GE324" s="144"/>
      <c r="GF324" s="144"/>
      <c r="GG324" s="144"/>
      <c r="GH324" s="144"/>
      <c r="GI324" s="144"/>
      <c r="GJ324" s="144"/>
      <c r="GK324" s="144"/>
      <c r="GL324" s="144"/>
      <c r="GM324" s="144"/>
      <c r="GN324" s="144"/>
      <c r="GO324" s="144"/>
      <c r="GP324" s="144"/>
      <c r="GQ324" s="144"/>
      <c r="GR324" s="144"/>
      <c r="GS324" s="144"/>
      <c r="GT324" s="144"/>
      <c r="GU324" s="144"/>
      <c r="GV324" s="144"/>
      <c r="GW324" s="144"/>
      <c r="GX324" s="144"/>
      <c r="GY324" s="144"/>
      <c r="GZ324" s="144"/>
      <c r="HA324" s="144"/>
      <c r="HB324" s="144"/>
      <c r="HC324" s="144"/>
      <c r="HD324" s="144"/>
      <c r="HE324" s="144"/>
      <c r="HF324" s="144"/>
      <c r="HG324" s="144"/>
      <c r="HH324" s="144"/>
      <c r="HI324" s="144"/>
      <c r="HJ324" s="144"/>
      <c r="HK324" s="144"/>
      <c r="HL324" s="144"/>
      <c r="HM324" s="144"/>
      <c r="HN324" s="144"/>
      <c r="HO324" s="144"/>
      <c r="HP324" s="144"/>
      <c r="HQ324" s="144"/>
      <c r="HR324" s="144"/>
      <c r="HS324" s="144"/>
      <c r="HT324" s="144"/>
      <c r="HU324" s="144"/>
      <c r="HV324" s="144"/>
      <c r="HW324" s="144"/>
      <c r="HX324" s="144"/>
      <c r="HY324" s="144"/>
      <c r="HZ324" s="144"/>
      <c r="IA324" s="144"/>
      <c r="IB324" s="144"/>
      <c r="IC324" s="144"/>
      <c r="ID324" s="144"/>
      <c r="IE324" s="144"/>
      <c r="IF324" s="144"/>
      <c r="IG324" s="144"/>
      <c r="IH324" s="144"/>
      <c r="II324" s="144"/>
      <c r="IJ324" s="144"/>
      <c r="IK324" s="144"/>
      <c r="IL324" s="144"/>
      <c r="IM324" s="144"/>
      <c r="IN324" s="144"/>
      <c r="IO324" s="144"/>
      <c r="IP324" s="144"/>
      <c r="IQ324" s="144"/>
      <c r="IR324" s="144"/>
      <c r="IS324" s="144"/>
      <c r="IT324" s="144"/>
      <c r="IU324" s="144"/>
      <c r="IV324" s="144"/>
    </row>
    <row r="325" s="24" customFormat="1" ht="30" customHeight="1" spans="1:256">
      <c r="A325" s="44">
        <v>320</v>
      </c>
      <c r="B325" s="139" t="s">
        <v>885</v>
      </c>
      <c r="C325" s="129">
        <v>1</v>
      </c>
      <c r="D325" s="139" t="s">
        <v>278</v>
      </c>
      <c r="E325" s="139" t="s">
        <v>266</v>
      </c>
      <c r="F325" s="129" t="s">
        <v>272</v>
      </c>
      <c r="G325" s="129">
        <v>3500</v>
      </c>
      <c r="H325" s="139" t="s">
        <v>886</v>
      </c>
      <c r="I325" s="129" t="s">
        <v>1063</v>
      </c>
      <c r="J325" s="142">
        <v>3300</v>
      </c>
      <c r="K325" s="142">
        <v>3500</v>
      </c>
      <c r="L325" s="103">
        <v>350</v>
      </c>
      <c r="M325" s="103">
        <v>50</v>
      </c>
      <c r="N325" s="103">
        <v>0</v>
      </c>
      <c r="O325" s="103">
        <v>300</v>
      </c>
      <c r="P325" s="103">
        <v>0</v>
      </c>
      <c r="Q325" s="103">
        <v>0</v>
      </c>
      <c r="R325" s="103" t="s">
        <v>280</v>
      </c>
      <c r="S325" s="139"/>
      <c r="T325" s="144"/>
      <c r="U325" s="144"/>
      <c r="V325" s="144"/>
      <c r="W325" s="144"/>
      <c r="X325" s="144"/>
      <c r="Y325" s="144"/>
      <c r="Z325" s="144"/>
      <c r="AA325" s="144"/>
      <c r="AB325" s="144"/>
      <c r="AC325" s="144"/>
      <c r="AD325" s="144"/>
      <c r="AE325" s="144"/>
      <c r="AF325" s="144"/>
      <c r="AG325" s="144"/>
      <c r="AH325" s="144"/>
      <c r="AI325" s="144"/>
      <c r="AJ325" s="144"/>
      <c r="AK325" s="144"/>
      <c r="AL325" s="144"/>
      <c r="AM325" s="144"/>
      <c r="AN325" s="144"/>
      <c r="AO325" s="144"/>
      <c r="AP325" s="144"/>
      <c r="AQ325" s="144"/>
      <c r="AR325" s="144"/>
      <c r="AS325" s="144"/>
      <c r="AT325" s="144"/>
      <c r="AU325" s="144"/>
      <c r="AV325" s="144"/>
      <c r="AW325" s="144"/>
      <c r="AX325" s="144"/>
      <c r="AY325" s="144"/>
      <c r="AZ325" s="144"/>
      <c r="BA325" s="144"/>
      <c r="BB325" s="144"/>
      <c r="BC325" s="144"/>
      <c r="BD325" s="144"/>
      <c r="BE325" s="144"/>
      <c r="BF325" s="144"/>
      <c r="BG325" s="144"/>
      <c r="BH325" s="144"/>
      <c r="BI325" s="144"/>
      <c r="BJ325" s="144"/>
      <c r="BK325" s="144"/>
      <c r="BL325" s="144"/>
      <c r="BM325" s="144"/>
      <c r="BN325" s="144"/>
      <c r="BO325" s="144"/>
      <c r="BP325" s="144"/>
      <c r="BQ325" s="144"/>
      <c r="BR325" s="144"/>
      <c r="BS325" s="144"/>
      <c r="BT325" s="144"/>
      <c r="BU325" s="144"/>
      <c r="BV325" s="144"/>
      <c r="BW325" s="144"/>
      <c r="BX325" s="144"/>
      <c r="BY325" s="144"/>
      <c r="BZ325" s="144"/>
      <c r="CA325" s="144"/>
      <c r="CB325" s="144"/>
      <c r="CC325" s="144"/>
      <c r="CD325" s="144"/>
      <c r="CE325" s="144"/>
      <c r="CF325" s="144"/>
      <c r="CG325" s="144"/>
      <c r="CH325" s="144"/>
      <c r="CI325" s="144"/>
      <c r="CJ325" s="144"/>
      <c r="CK325" s="144"/>
      <c r="CL325" s="144"/>
      <c r="CM325" s="144"/>
      <c r="CN325" s="144"/>
      <c r="CO325" s="144"/>
      <c r="CP325" s="144"/>
      <c r="CQ325" s="144"/>
      <c r="CR325" s="144"/>
      <c r="CS325" s="144"/>
      <c r="CT325" s="144"/>
      <c r="CU325" s="144"/>
      <c r="CV325" s="144"/>
      <c r="CW325" s="144"/>
      <c r="CX325" s="144"/>
      <c r="CY325" s="144"/>
      <c r="CZ325" s="144"/>
      <c r="DA325" s="144"/>
      <c r="DB325" s="144"/>
      <c r="DC325" s="144"/>
      <c r="DD325" s="144"/>
      <c r="DE325" s="144"/>
      <c r="DF325" s="144"/>
      <c r="DG325" s="144"/>
      <c r="DH325" s="144"/>
      <c r="DI325" s="144"/>
      <c r="DJ325" s="144"/>
      <c r="DK325" s="144"/>
      <c r="DL325" s="144"/>
      <c r="DM325" s="144"/>
      <c r="DN325" s="144"/>
      <c r="DO325" s="144"/>
      <c r="DP325" s="144"/>
      <c r="DQ325" s="144"/>
      <c r="DR325" s="144"/>
      <c r="DS325" s="144"/>
      <c r="DT325" s="144"/>
      <c r="DU325" s="144"/>
      <c r="DV325" s="144"/>
      <c r="DW325" s="144"/>
      <c r="DX325" s="144"/>
      <c r="DY325" s="144"/>
      <c r="DZ325" s="144"/>
      <c r="EA325" s="144"/>
      <c r="EB325" s="144"/>
      <c r="EC325" s="144"/>
      <c r="ED325" s="144"/>
      <c r="EE325" s="144"/>
      <c r="EF325" s="144"/>
      <c r="EG325" s="144"/>
      <c r="EH325" s="144"/>
      <c r="EI325" s="144"/>
      <c r="EJ325" s="144"/>
      <c r="EK325" s="144"/>
      <c r="EL325" s="144"/>
      <c r="EM325" s="144"/>
      <c r="EN325" s="144"/>
      <c r="EO325" s="144"/>
      <c r="EP325" s="144"/>
      <c r="EQ325" s="144"/>
      <c r="ER325" s="144"/>
      <c r="ES325" s="144"/>
      <c r="ET325" s="144"/>
      <c r="EU325" s="144"/>
      <c r="EV325" s="144"/>
      <c r="EW325" s="144"/>
      <c r="EX325" s="144"/>
      <c r="EY325" s="144"/>
      <c r="EZ325" s="144"/>
      <c r="FA325" s="144"/>
      <c r="FB325" s="144"/>
      <c r="FC325" s="144"/>
      <c r="FD325" s="144"/>
      <c r="FE325" s="144"/>
      <c r="FF325" s="144"/>
      <c r="FG325" s="144"/>
      <c r="FH325" s="144"/>
      <c r="FI325" s="144"/>
      <c r="FJ325" s="144"/>
      <c r="FK325" s="144"/>
      <c r="FL325" s="144"/>
      <c r="FM325" s="144"/>
      <c r="FN325" s="144"/>
      <c r="FO325" s="144"/>
      <c r="FP325" s="144"/>
      <c r="FQ325" s="144"/>
      <c r="FR325" s="144"/>
      <c r="FS325" s="144"/>
      <c r="FT325" s="144"/>
      <c r="FU325" s="144"/>
      <c r="FV325" s="144"/>
      <c r="FW325" s="144"/>
      <c r="FX325" s="144"/>
      <c r="FY325" s="144"/>
      <c r="FZ325" s="144"/>
      <c r="GA325" s="144"/>
      <c r="GB325" s="144"/>
      <c r="GC325" s="144"/>
      <c r="GD325" s="144"/>
      <c r="GE325" s="144"/>
      <c r="GF325" s="144"/>
      <c r="GG325" s="144"/>
      <c r="GH325" s="144"/>
      <c r="GI325" s="144"/>
      <c r="GJ325" s="144"/>
      <c r="GK325" s="144"/>
      <c r="GL325" s="144"/>
      <c r="GM325" s="144"/>
      <c r="GN325" s="144"/>
      <c r="GO325" s="144"/>
      <c r="GP325" s="144"/>
      <c r="GQ325" s="144"/>
      <c r="GR325" s="144"/>
      <c r="GS325" s="144"/>
      <c r="GT325" s="144"/>
      <c r="GU325" s="144"/>
      <c r="GV325" s="144"/>
      <c r="GW325" s="144"/>
      <c r="GX325" s="144"/>
      <c r="GY325" s="144"/>
      <c r="GZ325" s="144"/>
      <c r="HA325" s="144"/>
      <c r="HB325" s="144"/>
      <c r="HC325" s="144"/>
      <c r="HD325" s="144"/>
      <c r="HE325" s="144"/>
      <c r="HF325" s="144"/>
      <c r="HG325" s="144"/>
      <c r="HH325" s="144"/>
      <c r="HI325" s="144"/>
      <c r="HJ325" s="144"/>
      <c r="HK325" s="144"/>
      <c r="HL325" s="144"/>
      <c r="HM325" s="144"/>
      <c r="HN325" s="144"/>
      <c r="HO325" s="144"/>
      <c r="HP325" s="144"/>
      <c r="HQ325" s="144"/>
      <c r="HR325" s="144"/>
      <c r="HS325" s="144"/>
      <c r="HT325" s="144"/>
      <c r="HU325" s="144"/>
      <c r="HV325" s="144"/>
      <c r="HW325" s="144"/>
      <c r="HX325" s="144"/>
      <c r="HY325" s="144"/>
      <c r="HZ325" s="144"/>
      <c r="IA325" s="144"/>
      <c r="IB325" s="144"/>
      <c r="IC325" s="144"/>
      <c r="ID325" s="144"/>
      <c r="IE325" s="144"/>
      <c r="IF325" s="144"/>
      <c r="IG325" s="144"/>
      <c r="IH325" s="144"/>
      <c r="II325" s="144"/>
      <c r="IJ325" s="144"/>
      <c r="IK325" s="144"/>
      <c r="IL325" s="144"/>
      <c r="IM325" s="144"/>
      <c r="IN325" s="144"/>
      <c r="IO325" s="144"/>
      <c r="IP325" s="144"/>
      <c r="IQ325" s="144"/>
      <c r="IR325" s="144"/>
      <c r="IS325" s="144"/>
      <c r="IT325" s="144"/>
      <c r="IU325" s="144"/>
      <c r="IV325" s="144"/>
    </row>
    <row r="326" s="25" customFormat="1" ht="30" customHeight="1" spans="1:256">
      <c r="A326" s="44">
        <v>321</v>
      </c>
      <c r="B326" s="138" t="s">
        <v>1309</v>
      </c>
      <c r="C326" s="129">
        <v>1</v>
      </c>
      <c r="D326" s="50" t="s">
        <v>278</v>
      </c>
      <c r="E326" s="52" t="s">
        <v>266</v>
      </c>
      <c r="F326" s="129" t="s">
        <v>272</v>
      </c>
      <c r="G326" s="129">
        <v>3500</v>
      </c>
      <c r="H326" s="139" t="s">
        <v>886</v>
      </c>
      <c r="I326" s="129" t="s">
        <v>1253</v>
      </c>
      <c r="J326" s="142">
        <v>3300</v>
      </c>
      <c r="K326" s="142">
        <v>3500</v>
      </c>
      <c r="L326" s="103">
        <v>350</v>
      </c>
      <c r="M326" s="103">
        <v>50</v>
      </c>
      <c r="N326" s="103">
        <v>0</v>
      </c>
      <c r="O326" s="103">
        <v>300</v>
      </c>
      <c r="P326" s="103">
        <v>0</v>
      </c>
      <c r="Q326" s="103">
        <v>0</v>
      </c>
      <c r="R326" s="103" t="s">
        <v>280</v>
      </c>
      <c r="S326" s="153"/>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1"/>
      <c r="AV326" s="21"/>
      <c r="AW326" s="21"/>
      <c r="AX326" s="21"/>
      <c r="AY326" s="21"/>
      <c r="AZ326" s="21"/>
      <c r="BA326" s="21"/>
      <c r="BB326" s="21"/>
      <c r="BC326" s="21"/>
      <c r="BD326" s="21"/>
      <c r="BE326" s="21"/>
      <c r="BF326" s="21"/>
      <c r="BG326" s="21"/>
      <c r="BH326" s="21"/>
      <c r="BI326" s="21"/>
      <c r="BJ326" s="21"/>
      <c r="BK326" s="21"/>
      <c r="BL326" s="21"/>
      <c r="BM326" s="21"/>
      <c r="BN326" s="21"/>
      <c r="BO326" s="21"/>
      <c r="BP326" s="21"/>
      <c r="BQ326" s="21"/>
      <c r="BR326" s="21"/>
      <c r="BS326" s="21"/>
      <c r="BT326" s="21"/>
      <c r="BU326" s="21"/>
      <c r="BV326" s="21"/>
      <c r="BW326" s="21"/>
      <c r="BX326" s="21"/>
      <c r="BY326" s="21"/>
      <c r="BZ326" s="21"/>
      <c r="CA326" s="21"/>
      <c r="CB326" s="21"/>
      <c r="CC326" s="21"/>
      <c r="CD326" s="21"/>
      <c r="CE326" s="21"/>
      <c r="CF326" s="21"/>
      <c r="CG326" s="21"/>
      <c r="CH326" s="21"/>
      <c r="CI326" s="21"/>
      <c r="CJ326" s="21"/>
      <c r="CK326" s="21"/>
      <c r="CL326" s="21"/>
      <c r="CM326" s="21"/>
      <c r="CN326" s="21"/>
      <c r="CO326" s="21"/>
      <c r="CP326" s="21"/>
      <c r="CQ326" s="21"/>
      <c r="CR326" s="21"/>
      <c r="CS326" s="21"/>
      <c r="CT326" s="21"/>
      <c r="CU326" s="21"/>
      <c r="CV326" s="21"/>
      <c r="CW326" s="21"/>
      <c r="CX326" s="21"/>
      <c r="CY326" s="21"/>
      <c r="CZ326" s="21"/>
      <c r="DA326" s="21"/>
      <c r="DB326" s="21"/>
      <c r="DC326" s="21"/>
      <c r="DD326" s="21"/>
      <c r="DE326" s="21"/>
      <c r="DF326" s="21"/>
      <c r="DG326" s="21"/>
      <c r="DH326" s="21"/>
      <c r="DI326" s="21"/>
      <c r="DJ326" s="21"/>
      <c r="DK326" s="21"/>
      <c r="DL326" s="21"/>
      <c r="DM326" s="21"/>
      <c r="DN326" s="21"/>
      <c r="DO326" s="21"/>
      <c r="DP326" s="21"/>
      <c r="DQ326" s="21"/>
      <c r="DR326" s="21"/>
      <c r="DS326" s="21"/>
      <c r="DT326" s="21"/>
      <c r="DU326" s="21"/>
      <c r="DV326" s="21"/>
      <c r="DW326" s="21"/>
      <c r="DX326" s="21"/>
      <c r="DY326" s="21"/>
      <c r="DZ326" s="21"/>
      <c r="EA326" s="21"/>
      <c r="EB326" s="21"/>
      <c r="EC326" s="21"/>
      <c r="ED326" s="21"/>
      <c r="EE326" s="21"/>
      <c r="EF326" s="21"/>
      <c r="EG326" s="21"/>
      <c r="EH326" s="21"/>
      <c r="EI326" s="21"/>
      <c r="EJ326" s="21"/>
      <c r="EK326" s="21"/>
      <c r="EL326" s="21"/>
      <c r="EM326" s="21"/>
      <c r="EN326" s="21"/>
      <c r="EO326" s="21"/>
      <c r="EP326" s="21"/>
      <c r="EQ326" s="21"/>
      <c r="ER326" s="21"/>
      <c r="ES326" s="21"/>
      <c r="ET326" s="21"/>
      <c r="EU326" s="21"/>
      <c r="EV326" s="21"/>
      <c r="EW326" s="21"/>
      <c r="EX326" s="21"/>
      <c r="EY326" s="21"/>
      <c r="EZ326" s="21"/>
      <c r="FA326" s="21"/>
      <c r="FB326" s="21"/>
      <c r="FC326" s="21"/>
      <c r="FD326" s="21"/>
      <c r="FE326" s="21"/>
      <c r="FF326" s="21"/>
      <c r="FG326" s="21"/>
      <c r="FH326" s="21"/>
      <c r="FI326" s="21"/>
      <c r="FJ326" s="21"/>
      <c r="FK326" s="21"/>
      <c r="FL326" s="21"/>
      <c r="FM326" s="21"/>
      <c r="FN326" s="21"/>
      <c r="FO326" s="21"/>
      <c r="FP326" s="21"/>
      <c r="FQ326" s="21"/>
      <c r="FR326" s="21"/>
      <c r="FS326" s="21"/>
      <c r="FT326" s="21"/>
      <c r="FU326" s="21"/>
      <c r="FV326" s="21"/>
      <c r="FW326" s="21"/>
      <c r="FX326" s="21"/>
      <c r="FY326" s="21"/>
      <c r="FZ326" s="21"/>
      <c r="GA326" s="21"/>
      <c r="GB326" s="21"/>
      <c r="GC326" s="21"/>
      <c r="GD326" s="21"/>
      <c r="GE326" s="21"/>
      <c r="GF326" s="21"/>
      <c r="GG326" s="21"/>
      <c r="GH326" s="21"/>
      <c r="GI326" s="21"/>
      <c r="GJ326" s="21"/>
      <c r="GK326" s="21"/>
      <c r="GL326" s="21"/>
      <c r="GM326" s="21"/>
      <c r="GN326" s="21"/>
      <c r="GO326" s="21"/>
      <c r="GP326" s="21"/>
      <c r="GQ326" s="21"/>
      <c r="GR326" s="21"/>
      <c r="GS326" s="21"/>
      <c r="GT326" s="21"/>
      <c r="GU326" s="21"/>
      <c r="GV326" s="21"/>
      <c r="GW326" s="21"/>
      <c r="GX326" s="21"/>
      <c r="GY326" s="21"/>
      <c r="GZ326" s="21"/>
      <c r="HA326" s="21"/>
      <c r="HB326" s="21"/>
      <c r="HC326" s="21"/>
      <c r="HD326" s="21"/>
      <c r="HE326" s="21"/>
      <c r="HF326" s="21"/>
      <c r="HG326" s="21"/>
      <c r="HH326" s="21"/>
      <c r="HI326" s="21"/>
      <c r="HJ326" s="21"/>
      <c r="HK326" s="21"/>
      <c r="HL326" s="21"/>
      <c r="HM326" s="21"/>
      <c r="HN326" s="21"/>
      <c r="HO326" s="21"/>
      <c r="HP326" s="21"/>
      <c r="HQ326" s="21"/>
      <c r="HR326" s="21"/>
      <c r="HS326" s="21"/>
      <c r="HT326" s="21"/>
      <c r="HU326" s="21"/>
      <c r="HV326" s="21"/>
      <c r="HW326" s="21"/>
      <c r="HX326" s="21"/>
      <c r="HY326" s="21"/>
      <c r="HZ326" s="21"/>
      <c r="IA326" s="21"/>
      <c r="IB326" s="21"/>
      <c r="IC326" s="21"/>
      <c r="ID326" s="21"/>
      <c r="IE326" s="21"/>
      <c r="IF326" s="21"/>
      <c r="IG326" s="21"/>
      <c r="IH326" s="21"/>
      <c r="II326" s="21"/>
      <c r="IJ326" s="21"/>
      <c r="IK326" s="21"/>
      <c r="IL326" s="21"/>
      <c r="IM326" s="21"/>
      <c r="IN326" s="21"/>
      <c r="IO326" s="21"/>
      <c r="IP326" s="21"/>
      <c r="IQ326" s="21"/>
      <c r="IR326" s="21"/>
      <c r="IS326" s="21"/>
      <c r="IT326" s="21"/>
      <c r="IU326" s="21"/>
      <c r="IV326" s="21"/>
    </row>
    <row r="327" s="26" customFormat="1" ht="36" customHeight="1" spans="1:256">
      <c r="A327" s="44">
        <v>322</v>
      </c>
      <c r="B327" s="124" t="s">
        <v>885</v>
      </c>
      <c r="C327" s="120">
        <v>1</v>
      </c>
      <c r="D327" s="124" t="s">
        <v>278</v>
      </c>
      <c r="E327" s="119" t="s">
        <v>266</v>
      </c>
      <c r="F327" s="120" t="s">
        <v>272</v>
      </c>
      <c r="G327" s="120">
        <v>3500</v>
      </c>
      <c r="H327" s="145" t="s">
        <v>886</v>
      </c>
      <c r="I327" s="120" t="s">
        <v>1341</v>
      </c>
      <c r="J327" s="127">
        <v>3300</v>
      </c>
      <c r="K327" s="127">
        <v>3500</v>
      </c>
      <c r="L327" s="128">
        <v>350</v>
      </c>
      <c r="M327" s="128">
        <v>50</v>
      </c>
      <c r="N327" s="128">
        <v>0</v>
      </c>
      <c r="O327" s="128">
        <v>300</v>
      </c>
      <c r="P327" s="128">
        <v>0</v>
      </c>
      <c r="Q327" s="128">
        <v>0</v>
      </c>
      <c r="R327" s="128" t="s">
        <v>280</v>
      </c>
      <c r="S327" s="13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c r="BM327" s="20"/>
      <c r="BN327" s="20"/>
      <c r="BO327" s="20"/>
      <c r="BP327" s="20"/>
      <c r="BQ327" s="20"/>
      <c r="BR327" s="20"/>
      <c r="BS327" s="20"/>
      <c r="BT327" s="20"/>
      <c r="BU327" s="20"/>
      <c r="BV327" s="20"/>
      <c r="BW327" s="20"/>
      <c r="BX327" s="20"/>
      <c r="BY327" s="20"/>
      <c r="BZ327" s="20"/>
      <c r="CA327" s="20"/>
      <c r="CB327" s="20"/>
      <c r="CC327" s="20"/>
      <c r="CD327" s="20"/>
      <c r="CE327" s="20"/>
      <c r="CF327" s="20"/>
      <c r="CG327" s="20"/>
      <c r="CH327" s="20"/>
      <c r="CI327" s="20"/>
      <c r="CJ327" s="20"/>
      <c r="CK327" s="20"/>
      <c r="CL327" s="20"/>
      <c r="CM327" s="20"/>
      <c r="CN327" s="20"/>
      <c r="CO327" s="20"/>
      <c r="CP327" s="20"/>
      <c r="CQ327" s="20"/>
      <c r="CR327" s="20"/>
      <c r="CS327" s="20"/>
      <c r="CT327" s="20"/>
      <c r="CU327" s="20"/>
      <c r="CV327" s="20"/>
      <c r="CW327" s="20"/>
      <c r="CX327" s="20"/>
      <c r="CY327" s="20"/>
      <c r="CZ327" s="20"/>
      <c r="DA327" s="20"/>
      <c r="DB327" s="20"/>
      <c r="DC327" s="20"/>
      <c r="DD327" s="20"/>
      <c r="DE327" s="20"/>
      <c r="DF327" s="20"/>
      <c r="DG327" s="20"/>
      <c r="DH327" s="20"/>
      <c r="DI327" s="20"/>
      <c r="DJ327" s="20"/>
      <c r="DK327" s="20"/>
      <c r="DL327" s="20"/>
      <c r="DM327" s="20"/>
      <c r="DN327" s="20"/>
      <c r="DO327" s="20"/>
      <c r="DP327" s="20"/>
      <c r="DQ327" s="20"/>
      <c r="DR327" s="20"/>
      <c r="DS327" s="20"/>
      <c r="DT327" s="20"/>
      <c r="DU327" s="20"/>
      <c r="DV327" s="20"/>
      <c r="DW327" s="20"/>
      <c r="DX327" s="20"/>
      <c r="DY327" s="20"/>
      <c r="DZ327" s="20"/>
      <c r="EA327" s="20"/>
      <c r="EB327" s="20"/>
      <c r="EC327" s="20"/>
      <c r="ED327" s="20"/>
      <c r="EE327" s="20"/>
      <c r="EF327" s="20"/>
      <c r="EG327" s="20"/>
      <c r="EH327" s="20"/>
      <c r="EI327" s="20"/>
      <c r="EJ327" s="20"/>
      <c r="EK327" s="20"/>
      <c r="EL327" s="20"/>
      <c r="EM327" s="20"/>
      <c r="EN327" s="20"/>
      <c r="EO327" s="20"/>
      <c r="EP327" s="20"/>
      <c r="EQ327" s="20"/>
      <c r="ER327" s="20"/>
      <c r="ES327" s="20"/>
      <c r="ET327" s="20"/>
      <c r="EU327" s="20"/>
      <c r="EV327" s="20"/>
      <c r="EW327" s="20"/>
      <c r="EX327" s="20"/>
      <c r="EY327" s="20"/>
      <c r="EZ327" s="20"/>
      <c r="FA327" s="20"/>
      <c r="FB327" s="20"/>
      <c r="FC327" s="20"/>
      <c r="FD327" s="20"/>
      <c r="FE327" s="20"/>
      <c r="FF327" s="20"/>
      <c r="FG327" s="20"/>
      <c r="FH327" s="20"/>
      <c r="FI327" s="20"/>
      <c r="FJ327" s="20"/>
      <c r="FK327" s="20"/>
      <c r="FL327" s="20"/>
      <c r="FM327" s="20"/>
      <c r="FN327" s="20"/>
      <c r="FO327" s="20"/>
      <c r="FP327" s="20"/>
      <c r="FQ327" s="20"/>
      <c r="FR327" s="20"/>
      <c r="FS327" s="20"/>
      <c r="FT327" s="20"/>
      <c r="FU327" s="20"/>
      <c r="FV327" s="20"/>
      <c r="FW327" s="20"/>
      <c r="FX327" s="20"/>
      <c r="FY327" s="20"/>
      <c r="FZ327" s="20"/>
      <c r="GA327" s="20"/>
      <c r="GB327" s="20"/>
      <c r="GC327" s="20"/>
      <c r="GD327" s="20"/>
      <c r="GE327" s="20"/>
      <c r="GF327" s="20"/>
      <c r="GG327" s="20"/>
      <c r="GH327" s="20"/>
      <c r="GI327" s="20"/>
      <c r="GJ327" s="20"/>
      <c r="GK327" s="20"/>
      <c r="GL327" s="20"/>
      <c r="GM327" s="20"/>
      <c r="GN327" s="20"/>
      <c r="GO327" s="20"/>
      <c r="GP327" s="20"/>
      <c r="GQ327" s="20"/>
      <c r="GR327" s="20"/>
      <c r="GS327" s="20"/>
      <c r="GT327" s="20"/>
      <c r="GU327" s="20"/>
      <c r="GV327" s="20"/>
      <c r="GW327" s="20"/>
      <c r="GX327" s="20"/>
      <c r="GY327" s="20"/>
      <c r="GZ327" s="20"/>
      <c r="HA327" s="20"/>
      <c r="HB327" s="20"/>
      <c r="HC327" s="20"/>
      <c r="HD327" s="20"/>
      <c r="HE327" s="20"/>
      <c r="HF327" s="20"/>
      <c r="HG327" s="20"/>
      <c r="HH327" s="20"/>
      <c r="HI327" s="20"/>
      <c r="HJ327" s="20"/>
      <c r="HK327" s="20"/>
      <c r="HL327" s="20"/>
      <c r="HM327" s="20"/>
      <c r="HN327" s="20"/>
      <c r="HO327" s="20"/>
      <c r="HP327" s="20"/>
      <c r="HQ327" s="20"/>
      <c r="HR327" s="20"/>
      <c r="HS327" s="20"/>
      <c r="HT327" s="20"/>
      <c r="HU327" s="20"/>
      <c r="HV327" s="20"/>
      <c r="HW327" s="20"/>
      <c r="HX327" s="20"/>
      <c r="HY327" s="20"/>
      <c r="HZ327" s="20"/>
      <c r="IA327" s="20"/>
      <c r="IB327" s="20"/>
      <c r="IC327" s="20"/>
      <c r="ID327" s="20"/>
      <c r="IE327" s="20"/>
      <c r="IF327" s="20"/>
      <c r="IG327" s="20"/>
      <c r="IH327" s="20"/>
      <c r="II327" s="20"/>
      <c r="IJ327" s="20"/>
      <c r="IK327" s="20"/>
      <c r="IL327" s="20"/>
      <c r="IM327" s="20"/>
      <c r="IN327" s="20"/>
      <c r="IO327" s="20"/>
      <c r="IP327" s="20"/>
      <c r="IQ327" s="20"/>
      <c r="IR327" s="20"/>
      <c r="IS327" s="20"/>
      <c r="IT327" s="20"/>
      <c r="IU327" s="20"/>
      <c r="IV327" s="20"/>
    </row>
    <row r="328" s="1" customFormat="1" ht="30" customHeight="1" spans="1:19">
      <c r="A328" s="44">
        <v>323</v>
      </c>
      <c r="B328" s="47" t="s">
        <v>275</v>
      </c>
      <c r="C328" s="44">
        <v>0</v>
      </c>
      <c r="D328" s="44"/>
      <c r="E328" s="46"/>
      <c r="F328" s="44" t="s">
        <v>272</v>
      </c>
      <c r="G328" s="44">
        <v>0</v>
      </c>
      <c r="H328" s="44"/>
      <c r="I328" s="44"/>
      <c r="J328" s="44">
        <v>0</v>
      </c>
      <c r="K328" s="44">
        <v>0</v>
      </c>
      <c r="L328" s="82">
        <v>0</v>
      </c>
      <c r="M328" s="82">
        <v>0</v>
      </c>
      <c r="N328" s="82">
        <v>0</v>
      </c>
      <c r="O328" s="82">
        <v>0</v>
      </c>
      <c r="P328" s="82">
        <v>0</v>
      </c>
      <c r="Q328" s="82">
        <v>0</v>
      </c>
      <c r="R328" s="82"/>
      <c r="S328" s="44"/>
    </row>
    <row r="329" s="1" customFormat="1" ht="30" customHeight="1" spans="1:19">
      <c r="A329" s="44">
        <v>324</v>
      </c>
      <c r="B329" s="47" t="s">
        <v>276</v>
      </c>
      <c r="C329" s="44">
        <f>SUM(C330:C335)</f>
        <v>6</v>
      </c>
      <c r="D329" s="44"/>
      <c r="E329" s="46"/>
      <c r="F329" s="44" t="s">
        <v>272</v>
      </c>
      <c r="G329" s="44">
        <f t="shared" ref="D329:Q329" si="28">SUM(G330:G335)</f>
        <v>15450</v>
      </c>
      <c r="H329" s="44"/>
      <c r="I329" s="44"/>
      <c r="J329" s="44">
        <f t="shared" si="28"/>
        <v>14450</v>
      </c>
      <c r="K329" s="44">
        <f t="shared" si="28"/>
        <v>15450</v>
      </c>
      <c r="L329" s="82">
        <f t="shared" si="28"/>
        <v>255</v>
      </c>
      <c r="M329" s="82">
        <f t="shared" si="28"/>
        <v>60</v>
      </c>
      <c r="N329" s="82">
        <f t="shared" si="28"/>
        <v>75</v>
      </c>
      <c r="O329" s="82">
        <f t="shared" si="28"/>
        <v>120</v>
      </c>
      <c r="P329" s="82">
        <f t="shared" si="28"/>
        <v>0</v>
      </c>
      <c r="Q329" s="82">
        <f t="shared" si="28"/>
        <v>0</v>
      </c>
      <c r="R329" s="82"/>
      <c r="S329" s="44"/>
    </row>
    <row r="330" s="27" customFormat="1" ht="40" customHeight="1" spans="1:19">
      <c r="A330" s="44">
        <v>325</v>
      </c>
      <c r="B330" s="138" t="s">
        <v>277</v>
      </c>
      <c r="C330" s="129">
        <v>1</v>
      </c>
      <c r="D330" s="138" t="s">
        <v>278</v>
      </c>
      <c r="E330" s="139" t="s">
        <v>266</v>
      </c>
      <c r="F330" s="129" t="s">
        <v>272</v>
      </c>
      <c r="G330" s="146">
        <v>3000</v>
      </c>
      <c r="H330" s="138" t="s">
        <v>279</v>
      </c>
      <c r="I330" s="129" t="s">
        <v>34</v>
      </c>
      <c r="J330" s="142">
        <v>2800</v>
      </c>
      <c r="K330" s="142">
        <v>3000</v>
      </c>
      <c r="L330" s="103">
        <v>60</v>
      </c>
      <c r="M330" s="103">
        <v>60</v>
      </c>
      <c r="N330" s="103"/>
      <c r="O330" s="103"/>
      <c r="P330" s="103"/>
      <c r="Q330" s="103"/>
      <c r="R330" s="103" t="s">
        <v>280</v>
      </c>
      <c r="S330" s="129"/>
    </row>
    <row r="331" s="19" customFormat="1" ht="45" customHeight="1" spans="1:256">
      <c r="A331" s="44">
        <v>326</v>
      </c>
      <c r="B331" s="138" t="s">
        <v>281</v>
      </c>
      <c r="C331" s="129">
        <v>1</v>
      </c>
      <c r="D331" s="138" t="s">
        <v>278</v>
      </c>
      <c r="E331" s="139" t="s">
        <v>266</v>
      </c>
      <c r="F331" s="129" t="s">
        <v>272</v>
      </c>
      <c r="G331" s="146">
        <v>450</v>
      </c>
      <c r="H331" s="138" t="s">
        <v>282</v>
      </c>
      <c r="I331" s="129" t="s">
        <v>34</v>
      </c>
      <c r="J331" s="142">
        <v>450</v>
      </c>
      <c r="K331" s="142">
        <v>450</v>
      </c>
      <c r="L331" s="103">
        <v>75</v>
      </c>
      <c r="M331" s="103"/>
      <c r="N331" s="103">
        <v>75</v>
      </c>
      <c r="O331" s="103"/>
      <c r="P331" s="103"/>
      <c r="Q331" s="103"/>
      <c r="R331" s="103" t="s">
        <v>59</v>
      </c>
      <c r="S331" s="129"/>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c r="BA331" s="27"/>
      <c r="BB331" s="27"/>
      <c r="BC331" s="27"/>
      <c r="BD331" s="27"/>
      <c r="BE331" s="27"/>
      <c r="BF331" s="27"/>
      <c r="BG331" s="27"/>
      <c r="BH331" s="27"/>
      <c r="BI331" s="27"/>
      <c r="BJ331" s="27"/>
      <c r="BK331" s="27"/>
      <c r="BL331" s="27"/>
      <c r="BM331" s="27"/>
      <c r="BN331" s="27"/>
      <c r="BO331" s="27"/>
      <c r="BP331" s="27"/>
      <c r="BQ331" s="27"/>
      <c r="BR331" s="27"/>
      <c r="BS331" s="27"/>
      <c r="BT331" s="27"/>
      <c r="BU331" s="27"/>
      <c r="BV331" s="27"/>
      <c r="BW331" s="27"/>
      <c r="BX331" s="27"/>
      <c r="BY331" s="27"/>
      <c r="BZ331" s="27"/>
      <c r="CA331" s="27"/>
      <c r="CB331" s="27"/>
      <c r="CC331" s="27"/>
      <c r="CD331" s="27"/>
      <c r="CE331" s="27"/>
      <c r="CF331" s="27"/>
      <c r="CG331" s="27"/>
      <c r="CH331" s="27"/>
      <c r="CI331" s="27"/>
      <c r="CJ331" s="27"/>
      <c r="CK331" s="27"/>
      <c r="CL331" s="27"/>
      <c r="CM331" s="27"/>
      <c r="CN331" s="27"/>
      <c r="CO331" s="27"/>
      <c r="CP331" s="27"/>
      <c r="CQ331" s="27"/>
      <c r="CR331" s="27"/>
      <c r="CS331" s="27"/>
      <c r="CT331" s="27"/>
      <c r="CU331" s="27"/>
      <c r="CV331" s="27"/>
      <c r="CW331" s="27"/>
      <c r="CX331" s="27"/>
      <c r="CY331" s="27"/>
      <c r="CZ331" s="27"/>
      <c r="DA331" s="27"/>
      <c r="DB331" s="27"/>
      <c r="DC331" s="27"/>
      <c r="DD331" s="27"/>
      <c r="DE331" s="27"/>
      <c r="DF331" s="27"/>
      <c r="DG331" s="27"/>
      <c r="DH331" s="27"/>
      <c r="DI331" s="27"/>
      <c r="DJ331" s="27"/>
      <c r="DK331" s="27"/>
      <c r="DL331" s="27"/>
      <c r="DM331" s="27"/>
      <c r="DN331" s="27"/>
      <c r="DO331" s="27"/>
      <c r="DP331" s="27"/>
      <c r="DQ331" s="27"/>
      <c r="DR331" s="27"/>
      <c r="DS331" s="27"/>
      <c r="DT331" s="27"/>
      <c r="DU331" s="27"/>
      <c r="DV331" s="27"/>
      <c r="DW331" s="27"/>
      <c r="DX331" s="27"/>
      <c r="DY331" s="27"/>
      <c r="DZ331" s="27"/>
      <c r="EA331" s="27"/>
      <c r="EB331" s="27"/>
      <c r="EC331" s="27"/>
      <c r="ED331" s="27"/>
      <c r="EE331" s="27"/>
      <c r="EF331" s="27"/>
      <c r="EG331" s="27"/>
      <c r="EH331" s="27"/>
      <c r="EI331" s="27"/>
      <c r="EJ331" s="27"/>
      <c r="EK331" s="27"/>
      <c r="EL331" s="27"/>
      <c r="EM331" s="27"/>
      <c r="EN331" s="27"/>
      <c r="EO331" s="27"/>
      <c r="EP331" s="27"/>
      <c r="EQ331" s="27"/>
      <c r="ER331" s="27"/>
      <c r="ES331" s="27"/>
      <c r="ET331" s="27"/>
      <c r="EU331" s="27"/>
      <c r="EV331" s="27"/>
      <c r="EW331" s="27"/>
      <c r="EX331" s="27"/>
      <c r="EY331" s="27"/>
      <c r="EZ331" s="27"/>
      <c r="FA331" s="27"/>
      <c r="FB331" s="27"/>
      <c r="FC331" s="27"/>
      <c r="FD331" s="27"/>
      <c r="FE331" s="27"/>
      <c r="FF331" s="27"/>
      <c r="FG331" s="27"/>
      <c r="FH331" s="27"/>
      <c r="FI331" s="27"/>
      <c r="FJ331" s="27"/>
      <c r="FK331" s="27"/>
      <c r="FL331" s="27"/>
      <c r="FM331" s="27"/>
      <c r="FN331" s="27"/>
      <c r="FO331" s="27"/>
      <c r="FP331" s="27"/>
      <c r="FQ331" s="27"/>
      <c r="FR331" s="27"/>
      <c r="FS331" s="27"/>
      <c r="FT331" s="27"/>
      <c r="FU331" s="27"/>
      <c r="FV331" s="27"/>
      <c r="FW331" s="27"/>
      <c r="FX331" s="27"/>
      <c r="FY331" s="27"/>
      <c r="FZ331" s="27"/>
      <c r="GA331" s="27"/>
      <c r="GB331" s="27"/>
      <c r="GC331" s="27"/>
      <c r="GD331" s="27"/>
      <c r="GE331" s="27"/>
      <c r="GF331" s="27"/>
      <c r="GG331" s="27"/>
      <c r="GH331" s="27"/>
      <c r="GI331" s="27"/>
      <c r="GJ331" s="27"/>
      <c r="GK331" s="27"/>
      <c r="GL331" s="27"/>
      <c r="GM331" s="27"/>
      <c r="GN331" s="27"/>
      <c r="GO331" s="27"/>
      <c r="GP331" s="27"/>
      <c r="GQ331" s="27"/>
      <c r="GR331" s="27"/>
      <c r="GS331" s="27"/>
      <c r="GT331" s="27"/>
      <c r="GU331" s="27"/>
      <c r="GV331" s="27"/>
      <c r="GW331" s="27"/>
      <c r="GX331" s="27"/>
      <c r="GY331" s="27"/>
      <c r="GZ331" s="27"/>
      <c r="HA331" s="27"/>
      <c r="HB331" s="27"/>
      <c r="HC331" s="27"/>
      <c r="HD331" s="27"/>
      <c r="HE331" s="27"/>
      <c r="HF331" s="27"/>
      <c r="HG331" s="27"/>
      <c r="HH331" s="27"/>
      <c r="HI331" s="27"/>
      <c r="HJ331" s="27"/>
      <c r="HK331" s="27"/>
      <c r="HL331" s="27"/>
      <c r="HM331" s="27"/>
      <c r="HN331" s="27"/>
      <c r="HO331" s="27"/>
      <c r="HP331" s="27"/>
      <c r="HQ331" s="27"/>
      <c r="HR331" s="27"/>
      <c r="HS331" s="27"/>
      <c r="HT331" s="27"/>
      <c r="HU331" s="27"/>
      <c r="HV331" s="27"/>
      <c r="HW331" s="27"/>
      <c r="HX331" s="27"/>
      <c r="HY331" s="27"/>
      <c r="HZ331" s="27"/>
      <c r="IA331" s="27"/>
      <c r="IB331" s="27"/>
      <c r="IC331" s="27"/>
      <c r="ID331" s="27"/>
      <c r="IE331" s="27"/>
      <c r="IF331" s="27"/>
      <c r="IG331" s="27"/>
      <c r="IH331" s="27"/>
      <c r="II331" s="27"/>
      <c r="IJ331" s="27"/>
      <c r="IK331" s="27"/>
      <c r="IL331" s="27"/>
      <c r="IM331" s="27"/>
      <c r="IN331" s="27"/>
      <c r="IO331" s="27"/>
      <c r="IP331" s="27"/>
      <c r="IQ331" s="27"/>
      <c r="IR331" s="27"/>
      <c r="IS331" s="27"/>
      <c r="IT331" s="27"/>
      <c r="IU331" s="27"/>
      <c r="IV331" s="27"/>
    </row>
    <row r="332" s="23" customFormat="1" ht="30" customHeight="1" spans="1:256">
      <c r="A332" s="44">
        <v>327</v>
      </c>
      <c r="B332" s="139" t="s">
        <v>887</v>
      </c>
      <c r="C332" s="129">
        <v>1</v>
      </c>
      <c r="D332" s="139" t="s">
        <v>278</v>
      </c>
      <c r="E332" s="139" t="s">
        <v>266</v>
      </c>
      <c r="F332" s="129" t="s">
        <v>272</v>
      </c>
      <c r="G332" s="129">
        <v>3000</v>
      </c>
      <c r="H332" s="139" t="s">
        <v>888</v>
      </c>
      <c r="I332" s="129" t="s">
        <v>608</v>
      </c>
      <c r="J332" s="142">
        <v>2800</v>
      </c>
      <c r="K332" s="142">
        <v>3000</v>
      </c>
      <c r="L332" s="103">
        <v>30</v>
      </c>
      <c r="M332" s="103"/>
      <c r="N332" s="103"/>
      <c r="O332" s="103">
        <v>30</v>
      </c>
      <c r="P332" s="103"/>
      <c r="Q332" s="103"/>
      <c r="R332" s="103" t="s">
        <v>280</v>
      </c>
      <c r="S332" s="139"/>
      <c r="T332" s="144"/>
      <c r="U332" s="144"/>
      <c r="V332" s="144"/>
      <c r="W332" s="144"/>
      <c r="X332" s="144"/>
      <c r="Y332" s="144"/>
      <c r="Z332" s="144"/>
      <c r="AA332" s="144"/>
      <c r="AB332" s="144"/>
      <c r="AC332" s="144"/>
      <c r="AD332" s="144"/>
      <c r="AE332" s="144"/>
      <c r="AF332" s="144"/>
      <c r="AG332" s="144"/>
      <c r="AH332" s="144"/>
      <c r="AI332" s="144"/>
      <c r="AJ332" s="144"/>
      <c r="AK332" s="144"/>
      <c r="AL332" s="144"/>
      <c r="AM332" s="144"/>
      <c r="AN332" s="144"/>
      <c r="AO332" s="144"/>
      <c r="AP332" s="144"/>
      <c r="AQ332" s="144"/>
      <c r="AR332" s="144"/>
      <c r="AS332" s="144"/>
      <c r="AT332" s="144"/>
      <c r="AU332" s="144"/>
      <c r="AV332" s="144"/>
      <c r="AW332" s="144"/>
      <c r="AX332" s="144"/>
      <c r="AY332" s="144"/>
      <c r="AZ332" s="144"/>
      <c r="BA332" s="144"/>
      <c r="BB332" s="144"/>
      <c r="BC332" s="144"/>
      <c r="BD332" s="144"/>
      <c r="BE332" s="144"/>
      <c r="BF332" s="144"/>
      <c r="BG332" s="144"/>
      <c r="BH332" s="144"/>
      <c r="BI332" s="144"/>
      <c r="BJ332" s="144"/>
      <c r="BK332" s="144"/>
      <c r="BL332" s="144"/>
      <c r="BM332" s="144"/>
      <c r="BN332" s="144"/>
      <c r="BO332" s="144"/>
      <c r="BP332" s="144"/>
      <c r="BQ332" s="144"/>
      <c r="BR332" s="144"/>
      <c r="BS332" s="144"/>
      <c r="BT332" s="144"/>
      <c r="BU332" s="144"/>
      <c r="BV332" s="144"/>
      <c r="BW332" s="144"/>
      <c r="BX332" s="144"/>
      <c r="BY332" s="144"/>
      <c r="BZ332" s="144"/>
      <c r="CA332" s="144"/>
      <c r="CB332" s="144"/>
      <c r="CC332" s="144"/>
      <c r="CD332" s="144"/>
      <c r="CE332" s="144"/>
      <c r="CF332" s="144"/>
      <c r="CG332" s="144"/>
      <c r="CH332" s="144"/>
      <c r="CI332" s="144"/>
      <c r="CJ332" s="144"/>
      <c r="CK332" s="144"/>
      <c r="CL332" s="144"/>
      <c r="CM332" s="144"/>
      <c r="CN332" s="144"/>
      <c r="CO332" s="144"/>
      <c r="CP332" s="144"/>
      <c r="CQ332" s="144"/>
      <c r="CR332" s="144"/>
      <c r="CS332" s="144"/>
      <c r="CT332" s="144"/>
      <c r="CU332" s="144"/>
      <c r="CV332" s="144"/>
      <c r="CW332" s="144"/>
      <c r="CX332" s="144"/>
      <c r="CY332" s="144"/>
      <c r="CZ332" s="144"/>
      <c r="DA332" s="144"/>
      <c r="DB332" s="144"/>
      <c r="DC332" s="144"/>
      <c r="DD332" s="144"/>
      <c r="DE332" s="144"/>
      <c r="DF332" s="144"/>
      <c r="DG332" s="144"/>
      <c r="DH332" s="144"/>
      <c r="DI332" s="144"/>
      <c r="DJ332" s="144"/>
      <c r="DK332" s="144"/>
      <c r="DL332" s="144"/>
      <c r="DM332" s="144"/>
      <c r="DN332" s="144"/>
      <c r="DO332" s="144"/>
      <c r="DP332" s="144"/>
      <c r="DQ332" s="144"/>
      <c r="DR332" s="144"/>
      <c r="DS332" s="144"/>
      <c r="DT332" s="144"/>
      <c r="DU332" s="144"/>
      <c r="DV332" s="144"/>
      <c r="DW332" s="144"/>
      <c r="DX332" s="144"/>
      <c r="DY332" s="144"/>
      <c r="DZ332" s="144"/>
      <c r="EA332" s="144"/>
      <c r="EB332" s="144"/>
      <c r="EC332" s="144"/>
      <c r="ED332" s="144"/>
      <c r="EE332" s="144"/>
      <c r="EF332" s="144"/>
      <c r="EG332" s="144"/>
      <c r="EH332" s="144"/>
      <c r="EI332" s="144"/>
      <c r="EJ332" s="144"/>
      <c r="EK332" s="144"/>
      <c r="EL332" s="144"/>
      <c r="EM332" s="144"/>
      <c r="EN332" s="144"/>
      <c r="EO332" s="144"/>
      <c r="EP332" s="144"/>
      <c r="EQ332" s="144"/>
      <c r="ER332" s="144"/>
      <c r="ES332" s="144"/>
      <c r="ET332" s="144"/>
      <c r="EU332" s="144"/>
      <c r="EV332" s="144"/>
      <c r="EW332" s="144"/>
      <c r="EX332" s="144"/>
      <c r="EY332" s="144"/>
      <c r="EZ332" s="144"/>
      <c r="FA332" s="144"/>
      <c r="FB332" s="144"/>
      <c r="FC332" s="144"/>
      <c r="FD332" s="144"/>
      <c r="FE332" s="144"/>
      <c r="FF332" s="144"/>
      <c r="FG332" s="144"/>
      <c r="FH332" s="144"/>
      <c r="FI332" s="144"/>
      <c r="FJ332" s="144"/>
      <c r="FK332" s="144"/>
      <c r="FL332" s="144"/>
      <c r="FM332" s="144"/>
      <c r="FN332" s="144"/>
      <c r="FO332" s="144"/>
      <c r="FP332" s="144"/>
      <c r="FQ332" s="144"/>
      <c r="FR332" s="144"/>
      <c r="FS332" s="144"/>
      <c r="FT332" s="144"/>
      <c r="FU332" s="144"/>
      <c r="FV332" s="144"/>
      <c r="FW332" s="144"/>
      <c r="FX332" s="144"/>
      <c r="FY332" s="144"/>
      <c r="FZ332" s="144"/>
      <c r="GA332" s="144"/>
      <c r="GB332" s="144"/>
      <c r="GC332" s="144"/>
      <c r="GD332" s="144"/>
      <c r="GE332" s="144"/>
      <c r="GF332" s="144"/>
      <c r="GG332" s="144"/>
      <c r="GH332" s="144"/>
      <c r="GI332" s="144"/>
      <c r="GJ332" s="144"/>
      <c r="GK332" s="144"/>
      <c r="GL332" s="144"/>
      <c r="GM332" s="144"/>
      <c r="GN332" s="144"/>
      <c r="GO332" s="144"/>
      <c r="GP332" s="144"/>
      <c r="GQ332" s="144"/>
      <c r="GR332" s="144"/>
      <c r="GS332" s="144"/>
      <c r="GT332" s="144"/>
      <c r="GU332" s="144"/>
      <c r="GV332" s="144"/>
      <c r="GW332" s="144"/>
      <c r="GX332" s="144"/>
      <c r="GY332" s="144"/>
      <c r="GZ332" s="144"/>
      <c r="HA332" s="144"/>
      <c r="HB332" s="144"/>
      <c r="HC332" s="144"/>
      <c r="HD332" s="144"/>
      <c r="HE332" s="144"/>
      <c r="HF332" s="144"/>
      <c r="HG332" s="144"/>
      <c r="HH332" s="144"/>
      <c r="HI332" s="144"/>
      <c r="HJ332" s="144"/>
      <c r="HK332" s="144"/>
      <c r="HL332" s="144"/>
      <c r="HM332" s="144"/>
      <c r="HN332" s="144"/>
      <c r="HO332" s="144"/>
      <c r="HP332" s="144"/>
      <c r="HQ332" s="144"/>
      <c r="HR332" s="144"/>
      <c r="HS332" s="144"/>
      <c r="HT332" s="144"/>
      <c r="HU332" s="144"/>
      <c r="HV332" s="144"/>
      <c r="HW332" s="144"/>
      <c r="HX332" s="144"/>
      <c r="HY332" s="144"/>
      <c r="HZ332" s="144"/>
      <c r="IA332" s="144"/>
      <c r="IB332" s="144"/>
      <c r="IC332" s="144"/>
      <c r="ID332" s="144"/>
      <c r="IE332" s="144"/>
      <c r="IF332" s="144"/>
      <c r="IG332" s="144"/>
      <c r="IH332" s="144"/>
      <c r="II332" s="144"/>
      <c r="IJ332" s="144"/>
      <c r="IK332" s="144"/>
      <c r="IL332" s="144"/>
      <c r="IM332" s="144"/>
      <c r="IN332" s="144"/>
      <c r="IO332" s="144"/>
      <c r="IP332" s="144"/>
      <c r="IQ332" s="144"/>
      <c r="IR332" s="144"/>
      <c r="IS332" s="144"/>
      <c r="IT332" s="144"/>
      <c r="IU332" s="144"/>
      <c r="IV332" s="144"/>
    </row>
    <row r="333" s="24" customFormat="1" ht="30" customHeight="1" spans="1:256">
      <c r="A333" s="44">
        <v>328</v>
      </c>
      <c r="B333" s="139" t="s">
        <v>887</v>
      </c>
      <c r="C333" s="129">
        <v>1</v>
      </c>
      <c r="D333" s="139" t="s">
        <v>278</v>
      </c>
      <c r="E333" s="139" t="s">
        <v>266</v>
      </c>
      <c r="F333" s="129" t="s">
        <v>272</v>
      </c>
      <c r="G333" s="129">
        <v>3000</v>
      </c>
      <c r="H333" s="139" t="s">
        <v>888</v>
      </c>
      <c r="I333" s="129" t="s">
        <v>1063</v>
      </c>
      <c r="J333" s="142">
        <v>2800</v>
      </c>
      <c r="K333" s="142">
        <v>3000</v>
      </c>
      <c r="L333" s="103">
        <v>30</v>
      </c>
      <c r="M333" s="103"/>
      <c r="N333" s="103"/>
      <c r="O333" s="103">
        <v>30</v>
      </c>
      <c r="P333" s="103"/>
      <c r="Q333" s="103"/>
      <c r="R333" s="103" t="s">
        <v>280</v>
      </c>
      <c r="S333" s="139"/>
      <c r="T333" s="144"/>
      <c r="U333" s="144"/>
      <c r="V333" s="144"/>
      <c r="W333" s="144"/>
      <c r="X333" s="144"/>
      <c r="Y333" s="144"/>
      <c r="Z333" s="144"/>
      <c r="AA333" s="144"/>
      <c r="AB333" s="144"/>
      <c r="AC333" s="144"/>
      <c r="AD333" s="144"/>
      <c r="AE333" s="144"/>
      <c r="AF333" s="144"/>
      <c r="AG333" s="144"/>
      <c r="AH333" s="144"/>
      <c r="AI333" s="144"/>
      <c r="AJ333" s="144"/>
      <c r="AK333" s="144"/>
      <c r="AL333" s="144"/>
      <c r="AM333" s="144"/>
      <c r="AN333" s="144"/>
      <c r="AO333" s="144"/>
      <c r="AP333" s="144"/>
      <c r="AQ333" s="144"/>
      <c r="AR333" s="144"/>
      <c r="AS333" s="144"/>
      <c r="AT333" s="144"/>
      <c r="AU333" s="144"/>
      <c r="AV333" s="144"/>
      <c r="AW333" s="144"/>
      <c r="AX333" s="144"/>
      <c r="AY333" s="144"/>
      <c r="AZ333" s="144"/>
      <c r="BA333" s="144"/>
      <c r="BB333" s="144"/>
      <c r="BC333" s="144"/>
      <c r="BD333" s="144"/>
      <c r="BE333" s="144"/>
      <c r="BF333" s="144"/>
      <c r="BG333" s="144"/>
      <c r="BH333" s="144"/>
      <c r="BI333" s="144"/>
      <c r="BJ333" s="144"/>
      <c r="BK333" s="144"/>
      <c r="BL333" s="144"/>
      <c r="BM333" s="144"/>
      <c r="BN333" s="144"/>
      <c r="BO333" s="144"/>
      <c r="BP333" s="144"/>
      <c r="BQ333" s="144"/>
      <c r="BR333" s="144"/>
      <c r="BS333" s="144"/>
      <c r="BT333" s="144"/>
      <c r="BU333" s="144"/>
      <c r="BV333" s="144"/>
      <c r="BW333" s="144"/>
      <c r="BX333" s="144"/>
      <c r="BY333" s="144"/>
      <c r="BZ333" s="144"/>
      <c r="CA333" s="144"/>
      <c r="CB333" s="144"/>
      <c r="CC333" s="144"/>
      <c r="CD333" s="144"/>
      <c r="CE333" s="144"/>
      <c r="CF333" s="144"/>
      <c r="CG333" s="144"/>
      <c r="CH333" s="144"/>
      <c r="CI333" s="144"/>
      <c r="CJ333" s="144"/>
      <c r="CK333" s="144"/>
      <c r="CL333" s="144"/>
      <c r="CM333" s="144"/>
      <c r="CN333" s="144"/>
      <c r="CO333" s="144"/>
      <c r="CP333" s="144"/>
      <c r="CQ333" s="144"/>
      <c r="CR333" s="144"/>
      <c r="CS333" s="144"/>
      <c r="CT333" s="144"/>
      <c r="CU333" s="144"/>
      <c r="CV333" s="144"/>
      <c r="CW333" s="144"/>
      <c r="CX333" s="144"/>
      <c r="CY333" s="144"/>
      <c r="CZ333" s="144"/>
      <c r="DA333" s="144"/>
      <c r="DB333" s="144"/>
      <c r="DC333" s="144"/>
      <c r="DD333" s="144"/>
      <c r="DE333" s="144"/>
      <c r="DF333" s="144"/>
      <c r="DG333" s="144"/>
      <c r="DH333" s="144"/>
      <c r="DI333" s="144"/>
      <c r="DJ333" s="144"/>
      <c r="DK333" s="144"/>
      <c r="DL333" s="144"/>
      <c r="DM333" s="144"/>
      <c r="DN333" s="144"/>
      <c r="DO333" s="144"/>
      <c r="DP333" s="144"/>
      <c r="DQ333" s="144"/>
      <c r="DR333" s="144"/>
      <c r="DS333" s="144"/>
      <c r="DT333" s="144"/>
      <c r="DU333" s="144"/>
      <c r="DV333" s="144"/>
      <c r="DW333" s="144"/>
      <c r="DX333" s="144"/>
      <c r="DY333" s="144"/>
      <c r="DZ333" s="144"/>
      <c r="EA333" s="144"/>
      <c r="EB333" s="144"/>
      <c r="EC333" s="144"/>
      <c r="ED333" s="144"/>
      <c r="EE333" s="144"/>
      <c r="EF333" s="144"/>
      <c r="EG333" s="144"/>
      <c r="EH333" s="144"/>
      <c r="EI333" s="144"/>
      <c r="EJ333" s="144"/>
      <c r="EK333" s="144"/>
      <c r="EL333" s="144"/>
      <c r="EM333" s="144"/>
      <c r="EN333" s="144"/>
      <c r="EO333" s="144"/>
      <c r="EP333" s="144"/>
      <c r="EQ333" s="144"/>
      <c r="ER333" s="144"/>
      <c r="ES333" s="144"/>
      <c r="ET333" s="144"/>
      <c r="EU333" s="144"/>
      <c r="EV333" s="144"/>
      <c r="EW333" s="144"/>
      <c r="EX333" s="144"/>
      <c r="EY333" s="144"/>
      <c r="EZ333" s="144"/>
      <c r="FA333" s="144"/>
      <c r="FB333" s="144"/>
      <c r="FC333" s="144"/>
      <c r="FD333" s="144"/>
      <c r="FE333" s="144"/>
      <c r="FF333" s="144"/>
      <c r="FG333" s="144"/>
      <c r="FH333" s="144"/>
      <c r="FI333" s="144"/>
      <c r="FJ333" s="144"/>
      <c r="FK333" s="144"/>
      <c r="FL333" s="144"/>
      <c r="FM333" s="144"/>
      <c r="FN333" s="144"/>
      <c r="FO333" s="144"/>
      <c r="FP333" s="144"/>
      <c r="FQ333" s="144"/>
      <c r="FR333" s="144"/>
      <c r="FS333" s="144"/>
      <c r="FT333" s="144"/>
      <c r="FU333" s="144"/>
      <c r="FV333" s="144"/>
      <c r="FW333" s="144"/>
      <c r="FX333" s="144"/>
      <c r="FY333" s="144"/>
      <c r="FZ333" s="144"/>
      <c r="GA333" s="144"/>
      <c r="GB333" s="144"/>
      <c r="GC333" s="144"/>
      <c r="GD333" s="144"/>
      <c r="GE333" s="144"/>
      <c r="GF333" s="144"/>
      <c r="GG333" s="144"/>
      <c r="GH333" s="144"/>
      <c r="GI333" s="144"/>
      <c r="GJ333" s="144"/>
      <c r="GK333" s="144"/>
      <c r="GL333" s="144"/>
      <c r="GM333" s="144"/>
      <c r="GN333" s="144"/>
      <c r="GO333" s="144"/>
      <c r="GP333" s="144"/>
      <c r="GQ333" s="144"/>
      <c r="GR333" s="144"/>
      <c r="GS333" s="144"/>
      <c r="GT333" s="144"/>
      <c r="GU333" s="144"/>
      <c r="GV333" s="144"/>
      <c r="GW333" s="144"/>
      <c r="GX333" s="144"/>
      <c r="GY333" s="144"/>
      <c r="GZ333" s="144"/>
      <c r="HA333" s="144"/>
      <c r="HB333" s="144"/>
      <c r="HC333" s="144"/>
      <c r="HD333" s="144"/>
      <c r="HE333" s="144"/>
      <c r="HF333" s="144"/>
      <c r="HG333" s="144"/>
      <c r="HH333" s="144"/>
      <c r="HI333" s="144"/>
      <c r="HJ333" s="144"/>
      <c r="HK333" s="144"/>
      <c r="HL333" s="144"/>
      <c r="HM333" s="144"/>
      <c r="HN333" s="144"/>
      <c r="HO333" s="144"/>
      <c r="HP333" s="144"/>
      <c r="HQ333" s="144"/>
      <c r="HR333" s="144"/>
      <c r="HS333" s="144"/>
      <c r="HT333" s="144"/>
      <c r="HU333" s="144"/>
      <c r="HV333" s="144"/>
      <c r="HW333" s="144"/>
      <c r="HX333" s="144"/>
      <c r="HY333" s="144"/>
      <c r="HZ333" s="144"/>
      <c r="IA333" s="144"/>
      <c r="IB333" s="144"/>
      <c r="IC333" s="144"/>
      <c r="ID333" s="144"/>
      <c r="IE333" s="144"/>
      <c r="IF333" s="144"/>
      <c r="IG333" s="144"/>
      <c r="IH333" s="144"/>
      <c r="II333" s="144"/>
      <c r="IJ333" s="144"/>
      <c r="IK333" s="144"/>
      <c r="IL333" s="144"/>
      <c r="IM333" s="144"/>
      <c r="IN333" s="144"/>
      <c r="IO333" s="144"/>
      <c r="IP333" s="144"/>
      <c r="IQ333" s="144"/>
      <c r="IR333" s="144"/>
      <c r="IS333" s="144"/>
      <c r="IT333" s="144"/>
      <c r="IU333" s="144"/>
      <c r="IV333" s="144"/>
    </row>
    <row r="334" s="25" customFormat="1" ht="30" customHeight="1" spans="1:256">
      <c r="A334" s="44">
        <v>329</v>
      </c>
      <c r="B334" s="138" t="s">
        <v>887</v>
      </c>
      <c r="C334" s="129">
        <v>1</v>
      </c>
      <c r="D334" s="50" t="s">
        <v>278</v>
      </c>
      <c r="E334" s="52" t="s">
        <v>266</v>
      </c>
      <c r="F334" s="129" t="s">
        <v>272</v>
      </c>
      <c r="G334" s="129">
        <v>3000</v>
      </c>
      <c r="H334" s="138" t="s">
        <v>888</v>
      </c>
      <c r="I334" s="129" t="s">
        <v>1253</v>
      </c>
      <c r="J334" s="142">
        <v>2800</v>
      </c>
      <c r="K334" s="142">
        <v>3000</v>
      </c>
      <c r="L334" s="103">
        <v>30</v>
      </c>
      <c r="M334" s="103"/>
      <c r="N334" s="103"/>
      <c r="O334" s="103">
        <v>30</v>
      </c>
      <c r="P334" s="103"/>
      <c r="Q334" s="103"/>
      <c r="R334" s="103" t="s">
        <v>280</v>
      </c>
      <c r="S334" s="153"/>
      <c r="T334" s="21"/>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c r="AQ334" s="21"/>
      <c r="AR334" s="21"/>
      <c r="AS334" s="21"/>
      <c r="AT334" s="21"/>
      <c r="AU334" s="21"/>
      <c r="AV334" s="21"/>
      <c r="AW334" s="21"/>
      <c r="AX334" s="21"/>
      <c r="AY334" s="21"/>
      <c r="AZ334" s="21"/>
      <c r="BA334" s="21"/>
      <c r="BB334" s="21"/>
      <c r="BC334" s="21"/>
      <c r="BD334" s="21"/>
      <c r="BE334" s="21"/>
      <c r="BF334" s="21"/>
      <c r="BG334" s="21"/>
      <c r="BH334" s="21"/>
      <c r="BI334" s="21"/>
      <c r="BJ334" s="21"/>
      <c r="BK334" s="21"/>
      <c r="BL334" s="21"/>
      <c r="BM334" s="21"/>
      <c r="BN334" s="21"/>
      <c r="BO334" s="21"/>
      <c r="BP334" s="21"/>
      <c r="BQ334" s="21"/>
      <c r="BR334" s="21"/>
      <c r="BS334" s="21"/>
      <c r="BT334" s="21"/>
      <c r="BU334" s="21"/>
      <c r="BV334" s="21"/>
      <c r="BW334" s="21"/>
      <c r="BX334" s="21"/>
      <c r="BY334" s="21"/>
      <c r="BZ334" s="21"/>
      <c r="CA334" s="21"/>
      <c r="CB334" s="21"/>
      <c r="CC334" s="21"/>
      <c r="CD334" s="21"/>
      <c r="CE334" s="21"/>
      <c r="CF334" s="21"/>
      <c r="CG334" s="21"/>
      <c r="CH334" s="21"/>
      <c r="CI334" s="21"/>
      <c r="CJ334" s="21"/>
      <c r="CK334" s="21"/>
      <c r="CL334" s="21"/>
      <c r="CM334" s="21"/>
      <c r="CN334" s="21"/>
      <c r="CO334" s="21"/>
      <c r="CP334" s="21"/>
      <c r="CQ334" s="21"/>
      <c r="CR334" s="21"/>
      <c r="CS334" s="21"/>
      <c r="CT334" s="21"/>
      <c r="CU334" s="21"/>
      <c r="CV334" s="21"/>
      <c r="CW334" s="21"/>
      <c r="CX334" s="21"/>
      <c r="CY334" s="21"/>
      <c r="CZ334" s="21"/>
      <c r="DA334" s="21"/>
      <c r="DB334" s="21"/>
      <c r="DC334" s="21"/>
      <c r="DD334" s="21"/>
      <c r="DE334" s="21"/>
      <c r="DF334" s="21"/>
      <c r="DG334" s="21"/>
      <c r="DH334" s="21"/>
      <c r="DI334" s="21"/>
      <c r="DJ334" s="21"/>
      <c r="DK334" s="21"/>
      <c r="DL334" s="21"/>
      <c r="DM334" s="21"/>
      <c r="DN334" s="21"/>
      <c r="DO334" s="21"/>
      <c r="DP334" s="21"/>
      <c r="DQ334" s="21"/>
      <c r="DR334" s="21"/>
      <c r="DS334" s="21"/>
      <c r="DT334" s="21"/>
      <c r="DU334" s="21"/>
      <c r="DV334" s="21"/>
      <c r="DW334" s="21"/>
      <c r="DX334" s="21"/>
      <c r="DY334" s="21"/>
      <c r="DZ334" s="21"/>
      <c r="EA334" s="21"/>
      <c r="EB334" s="21"/>
      <c r="EC334" s="21"/>
      <c r="ED334" s="21"/>
      <c r="EE334" s="21"/>
      <c r="EF334" s="21"/>
      <c r="EG334" s="21"/>
      <c r="EH334" s="21"/>
      <c r="EI334" s="21"/>
      <c r="EJ334" s="21"/>
      <c r="EK334" s="21"/>
      <c r="EL334" s="21"/>
      <c r="EM334" s="21"/>
      <c r="EN334" s="21"/>
      <c r="EO334" s="21"/>
      <c r="EP334" s="21"/>
      <c r="EQ334" s="21"/>
      <c r="ER334" s="21"/>
      <c r="ES334" s="21"/>
      <c r="ET334" s="21"/>
      <c r="EU334" s="21"/>
      <c r="EV334" s="21"/>
      <c r="EW334" s="21"/>
      <c r="EX334" s="21"/>
      <c r="EY334" s="21"/>
      <c r="EZ334" s="21"/>
      <c r="FA334" s="21"/>
      <c r="FB334" s="21"/>
      <c r="FC334" s="21"/>
      <c r="FD334" s="21"/>
      <c r="FE334" s="21"/>
      <c r="FF334" s="21"/>
      <c r="FG334" s="21"/>
      <c r="FH334" s="21"/>
      <c r="FI334" s="21"/>
      <c r="FJ334" s="21"/>
      <c r="FK334" s="21"/>
      <c r="FL334" s="21"/>
      <c r="FM334" s="21"/>
      <c r="FN334" s="21"/>
      <c r="FO334" s="21"/>
      <c r="FP334" s="21"/>
      <c r="FQ334" s="21"/>
      <c r="FR334" s="21"/>
      <c r="FS334" s="21"/>
      <c r="FT334" s="21"/>
      <c r="FU334" s="21"/>
      <c r="FV334" s="21"/>
      <c r="FW334" s="21"/>
      <c r="FX334" s="21"/>
      <c r="FY334" s="21"/>
      <c r="FZ334" s="21"/>
      <c r="GA334" s="21"/>
      <c r="GB334" s="21"/>
      <c r="GC334" s="21"/>
      <c r="GD334" s="21"/>
      <c r="GE334" s="21"/>
      <c r="GF334" s="21"/>
      <c r="GG334" s="21"/>
      <c r="GH334" s="21"/>
      <c r="GI334" s="21"/>
      <c r="GJ334" s="21"/>
      <c r="GK334" s="21"/>
      <c r="GL334" s="21"/>
      <c r="GM334" s="21"/>
      <c r="GN334" s="21"/>
      <c r="GO334" s="21"/>
      <c r="GP334" s="21"/>
      <c r="GQ334" s="21"/>
      <c r="GR334" s="21"/>
      <c r="GS334" s="21"/>
      <c r="GT334" s="21"/>
      <c r="GU334" s="21"/>
      <c r="GV334" s="21"/>
      <c r="GW334" s="21"/>
      <c r="GX334" s="21"/>
      <c r="GY334" s="21"/>
      <c r="GZ334" s="21"/>
      <c r="HA334" s="21"/>
      <c r="HB334" s="21"/>
      <c r="HC334" s="21"/>
      <c r="HD334" s="21"/>
      <c r="HE334" s="21"/>
      <c r="HF334" s="21"/>
      <c r="HG334" s="21"/>
      <c r="HH334" s="21"/>
      <c r="HI334" s="21"/>
      <c r="HJ334" s="21"/>
      <c r="HK334" s="21"/>
      <c r="HL334" s="21"/>
      <c r="HM334" s="21"/>
      <c r="HN334" s="21"/>
      <c r="HO334" s="21"/>
      <c r="HP334" s="21"/>
      <c r="HQ334" s="21"/>
      <c r="HR334" s="21"/>
      <c r="HS334" s="21"/>
      <c r="HT334" s="21"/>
      <c r="HU334" s="21"/>
      <c r="HV334" s="21"/>
      <c r="HW334" s="21"/>
      <c r="HX334" s="21"/>
      <c r="HY334" s="21"/>
      <c r="HZ334" s="21"/>
      <c r="IA334" s="21"/>
      <c r="IB334" s="21"/>
      <c r="IC334" s="21"/>
      <c r="ID334" s="21"/>
      <c r="IE334" s="21"/>
      <c r="IF334" s="21"/>
      <c r="IG334" s="21"/>
      <c r="IH334" s="21"/>
      <c r="II334" s="21"/>
      <c r="IJ334" s="21"/>
      <c r="IK334" s="21"/>
      <c r="IL334" s="21"/>
      <c r="IM334" s="21"/>
      <c r="IN334" s="21"/>
      <c r="IO334" s="21"/>
      <c r="IP334" s="21"/>
      <c r="IQ334" s="21"/>
      <c r="IR334" s="21"/>
      <c r="IS334" s="21"/>
      <c r="IT334" s="21"/>
      <c r="IU334" s="21"/>
      <c r="IV334" s="21"/>
    </row>
    <row r="335" s="26" customFormat="1" ht="30" customHeight="1" spans="1:256">
      <c r="A335" s="44">
        <v>330</v>
      </c>
      <c r="B335" s="124" t="s">
        <v>887</v>
      </c>
      <c r="C335" s="120">
        <v>1</v>
      </c>
      <c r="D335" s="124" t="s">
        <v>278</v>
      </c>
      <c r="E335" s="119" t="s">
        <v>266</v>
      </c>
      <c r="F335" s="120" t="s">
        <v>272</v>
      </c>
      <c r="G335" s="120">
        <v>3000</v>
      </c>
      <c r="H335" s="124" t="s">
        <v>1393</v>
      </c>
      <c r="I335" s="120" t="s">
        <v>1341</v>
      </c>
      <c r="J335" s="127">
        <v>2800</v>
      </c>
      <c r="K335" s="127">
        <v>3000</v>
      </c>
      <c r="L335" s="128">
        <v>30</v>
      </c>
      <c r="M335" s="128"/>
      <c r="N335" s="128"/>
      <c r="O335" s="128">
        <v>30</v>
      </c>
      <c r="P335" s="128"/>
      <c r="Q335" s="128"/>
      <c r="R335" s="128" t="s">
        <v>280</v>
      </c>
      <c r="S335" s="13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c r="BM335" s="20"/>
      <c r="BN335" s="20"/>
      <c r="BO335" s="20"/>
      <c r="BP335" s="20"/>
      <c r="BQ335" s="20"/>
      <c r="BR335" s="20"/>
      <c r="BS335" s="20"/>
      <c r="BT335" s="20"/>
      <c r="BU335" s="20"/>
      <c r="BV335" s="20"/>
      <c r="BW335" s="20"/>
      <c r="BX335" s="20"/>
      <c r="BY335" s="20"/>
      <c r="BZ335" s="20"/>
      <c r="CA335" s="20"/>
      <c r="CB335" s="20"/>
      <c r="CC335" s="20"/>
      <c r="CD335" s="20"/>
      <c r="CE335" s="20"/>
      <c r="CF335" s="20"/>
      <c r="CG335" s="20"/>
      <c r="CH335" s="20"/>
      <c r="CI335" s="20"/>
      <c r="CJ335" s="20"/>
      <c r="CK335" s="20"/>
      <c r="CL335" s="20"/>
      <c r="CM335" s="20"/>
      <c r="CN335" s="20"/>
      <c r="CO335" s="20"/>
      <c r="CP335" s="20"/>
      <c r="CQ335" s="20"/>
      <c r="CR335" s="20"/>
      <c r="CS335" s="20"/>
      <c r="CT335" s="20"/>
      <c r="CU335" s="20"/>
      <c r="CV335" s="20"/>
      <c r="CW335" s="20"/>
      <c r="CX335" s="20"/>
      <c r="CY335" s="20"/>
      <c r="CZ335" s="20"/>
      <c r="DA335" s="20"/>
      <c r="DB335" s="20"/>
      <c r="DC335" s="20"/>
      <c r="DD335" s="20"/>
      <c r="DE335" s="20"/>
      <c r="DF335" s="20"/>
      <c r="DG335" s="20"/>
      <c r="DH335" s="20"/>
      <c r="DI335" s="20"/>
      <c r="DJ335" s="20"/>
      <c r="DK335" s="20"/>
      <c r="DL335" s="20"/>
      <c r="DM335" s="20"/>
      <c r="DN335" s="20"/>
      <c r="DO335" s="20"/>
      <c r="DP335" s="20"/>
      <c r="DQ335" s="20"/>
      <c r="DR335" s="20"/>
      <c r="DS335" s="20"/>
      <c r="DT335" s="20"/>
      <c r="DU335" s="20"/>
      <c r="DV335" s="20"/>
      <c r="DW335" s="20"/>
      <c r="DX335" s="20"/>
      <c r="DY335" s="20"/>
      <c r="DZ335" s="20"/>
      <c r="EA335" s="20"/>
      <c r="EB335" s="20"/>
      <c r="EC335" s="20"/>
      <c r="ED335" s="20"/>
      <c r="EE335" s="20"/>
      <c r="EF335" s="20"/>
      <c r="EG335" s="20"/>
      <c r="EH335" s="20"/>
      <c r="EI335" s="20"/>
      <c r="EJ335" s="20"/>
      <c r="EK335" s="20"/>
      <c r="EL335" s="20"/>
      <c r="EM335" s="20"/>
      <c r="EN335" s="20"/>
      <c r="EO335" s="20"/>
      <c r="EP335" s="20"/>
      <c r="EQ335" s="20"/>
      <c r="ER335" s="20"/>
      <c r="ES335" s="20"/>
      <c r="ET335" s="20"/>
      <c r="EU335" s="20"/>
      <c r="EV335" s="20"/>
      <c r="EW335" s="20"/>
      <c r="EX335" s="20"/>
      <c r="EY335" s="20"/>
      <c r="EZ335" s="20"/>
      <c r="FA335" s="20"/>
      <c r="FB335" s="20"/>
      <c r="FC335" s="20"/>
      <c r="FD335" s="20"/>
      <c r="FE335" s="20"/>
      <c r="FF335" s="20"/>
      <c r="FG335" s="20"/>
      <c r="FH335" s="20"/>
      <c r="FI335" s="20"/>
      <c r="FJ335" s="20"/>
      <c r="FK335" s="20"/>
      <c r="FL335" s="20"/>
      <c r="FM335" s="20"/>
      <c r="FN335" s="20"/>
      <c r="FO335" s="20"/>
      <c r="FP335" s="20"/>
      <c r="FQ335" s="20"/>
      <c r="FR335" s="20"/>
      <c r="FS335" s="20"/>
      <c r="FT335" s="20"/>
      <c r="FU335" s="20"/>
      <c r="FV335" s="20"/>
      <c r="FW335" s="20"/>
      <c r="FX335" s="20"/>
      <c r="FY335" s="20"/>
      <c r="FZ335" s="20"/>
      <c r="GA335" s="20"/>
      <c r="GB335" s="20"/>
      <c r="GC335" s="20"/>
      <c r="GD335" s="20"/>
      <c r="GE335" s="20"/>
      <c r="GF335" s="20"/>
      <c r="GG335" s="20"/>
      <c r="GH335" s="20"/>
      <c r="GI335" s="20"/>
      <c r="GJ335" s="20"/>
      <c r="GK335" s="20"/>
      <c r="GL335" s="20"/>
      <c r="GM335" s="20"/>
      <c r="GN335" s="20"/>
      <c r="GO335" s="20"/>
      <c r="GP335" s="20"/>
      <c r="GQ335" s="20"/>
      <c r="GR335" s="20"/>
      <c r="GS335" s="20"/>
      <c r="GT335" s="20"/>
      <c r="GU335" s="20"/>
      <c r="GV335" s="20"/>
      <c r="GW335" s="20"/>
      <c r="GX335" s="20"/>
      <c r="GY335" s="20"/>
      <c r="GZ335" s="20"/>
      <c r="HA335" s="20"/>
      <c r="HB335" s="20"/>
      <c r="HC335" s="20"/>
      <c r="HD335" s="20"/>
      <c r="HE335" s="20"/>
      <c r="HF335" s="20"/>
      <c r="HG335" s="20"/>
      <c r="HH335" s="20"/>
      <c r="HI335" s="20"/>
      <c r="HJ335" s="20"/>
      <c r="HK335" s="20"/>
      <c r="HL335" s="20"/>
      <c r="HM335" s="20"/>
      <c r="HN335" s="20"/>
      <c r="HO335" s="20"/>
      <c r="HP335" s="20"/>
      <c r="HQ335" s="20"/>
      <c r="HR335" s="20"/>
      <c r="HS335" s="20"/>
      <c r="HT335" s="20"/>
      <c r="HU335" s="20"/>
      <c r="HV335" s="20"/>
      <c r="HW335" s="20"/>
      <c r="HX335" s="20"/>
      <c r="HY335" s="20"/>
      <c r="HZ335" s="20"/>
      <c r="IA335" s="20"/>
      <c r="IB335" s="20"/>
      <c r="IC335" s="20"/>
      <c r="ID335" s="20"/>
      <c r="IE335" s="20"/>
      <c r="IF335" s="20"/>
      <c r="IG335" s="20"/>
      <c r="IH335" s="20"/>
      <c r="II335" s="20"/>
      <c r="IJ335" s="20"/>
      <c r="IK335" s="20"/>
      <c r="IL335" s="20"/>
      <c r="IM335" s="20"/>
      <c r="IN335" s="20"/>
      <c r="IO335" s="20"/>
      <c r="IP335" s="20"/>
      <c r="IQ335" s="20"/>
      <c r="IR335" s="20"/>
      <c r="IS335" s="20"/>
      <c r="IT335" s="20"/>
      <c r="IU335" s="20"/>
      <c r="IV335" s="20"/>
    </row>
    <row r="336" s="1" customFormat="1" ht="30" customHeight="1" spans="1:19">
      <c r="A336" s="44">
        <v>331</v>
      </c>
      <c r="B336" s="47" t="s">
        <v>283</v>
      </c>
      <c r="C336" s="44">
        <f>C337+C340+C353</f>
        <v>14</v>
      </c>
      <c r="D336" s="44"/>
      <c r="E336" s="46"/>
      <c r="F336" s="44"/>
      <c r="G336" s="44"/>
      <c r="H336" s="44"/>
      <c r="I336" s="44"/>
      <c r="J336" s="44">
        <f t="shared" ref="D336:Q336" si="29">J337+J340+J353</f>
        <v>617</v>
      </c>
      <c r="K336" s="44">
        <f t="shared" si="29"/>
        <v>2555</v>
      </c>
      <c r="L336" s="82">
        <f t="shared" si="29"/>
        <v>3280.9</v>
      </c>
      <c r="M336" s="82">
        <f t="shared" si="29"/>
        <v>859.5</v>
      </c>
      <c r="N336" s="82">
        <f t="shared" si="29"/>
        <v>790</v>
      </c>
      <c r="O336" s="82">
        <f t="shared" si="29"/>
        <v>1631.4</v>
      </c>
      <c r="P336" s="82">
        <f t="shared" si="29"/>
        <v>0</v>
      </c>
      <c r="Q336" s="82">
        <f t="shared" si="29"/>
        <v>0</v>
      </c>
      <c r="R336" s="82"/>
      <c r="S336" s="44"/>
    </row>
    <row r="337" s="1" customFormat="1" ht="30" customHeight="1" spans="1:19">
      <c r="A337" s="44">
        <v>332</v>
      </c>
      <c r="B337" s="47" t="s">
        <v>284</v>
      </c>
      <c r="C337" s="44">
        <f>C338+C339</f>
        <v>0</v>
      </c>
      <c r="D337" s="44"/>
      <c r="E337" s="46"/>
      <c r="F337" s="44"/>
      <c r="G337" s="44"/>
      <c r="H337" s="44"/>
      <c r="I337" s="44"/>
      <c r="J337" s="44">
        <f t="shared" ref="D337:Q337" si="30">J338+J339</f>
        <v>0</v>
      </c>
      <c r="K337" s="44">
        <f t="shared" si="30"/>
        <v>0</v>
      </c>
      <c r="L337" s="82">
        <f t="shared" si="30"/>
        <v>0</v>
      </c>
      <c r="M337" s="82">
        <f t="shared" si="30"/>
        <v>0</v>
      </c>
      <c r="N337" s="82">
        <f t="shared" si="30"/>
        <v>0</v>
      </c>
      <c r="O337" s="82">
        <f t="shared" si="30"/>
        <v>0</v>
      </c>
      <c r="P337" s="82">
        <f t="shared" si="30"/>
        <v>0</v>
      </c>
      <c r="Q337" s="82">
        <f t="shared" si="30"/>
        <v>0</v>
      </c>
      <c r="R337" s="82"/>
      <c r="S337" s="44"/>
    </row>
    <row r="338" s="1" customFormat="1" ht="30" customHeight="1" spans="1:19">
      <c r="A338" s="44">
        <v>333</v>
      </c>
      <c r="B338" s="46" t="s">
        <v>889</v>
      </c>
      <c r="C338" s="44"/>
      <c r="D338" s="44"/>
      <c r="E338" s="46"/>
      <c r="F338" s="45" t="s">
        <v>286</v>
      </c>
      <c r="G338" s="44"/>
      <c r="H338" s="44"/>
      <c r="I338" s="44"/>
      <c r="J338" s="126"/>
      <c r="K338" s="126"/>
      <c r="L338" s="82"/>
      <c r="M338" s="82"/>
      <c r="N338" s="82"/>
      <c r="O338" s="82"/>
      <c r="P338" s="82"/>
      <c r="Q338" s="82"/>
      <c r="R338" s="82"/>
      <c r="S338" s="44"/>
    </row>
    <row r="339" s="1" customFormat="1" ht="30" customHeight="1" spans="1:19">
      <c r="A339" s="44">
        <v>334</v>
      </c>
      <c r="B339" s="46" t="s">
        <v>890</v>
      </c>
      <c r="C339" s="44"/>
      <c r="D339" s="44"/>
      <c r="E339" s="46"/>
      <c r="F339" s="45" t="s">
        <v>286</v>
      </c>
      <c r="G339" s="44"/>
      <c r="H339" s="44"/>
      <c r="I339" s="44"/>
      <c r="J339" s="126"/>
      <c r="K339" s="126"/>
      <c r="L339" s="82"/>
      <c r="M339" s="82"/>
      <c r="N339" s="82"/>
      <c r="O339" s="82"/>
      <c r="P339" s="82"/>
      <c r="Q339" s="82"/>
      <c r="R339" s="82"/>
      <c r="S339" s="44"/>
    </row>
    <row r="340" s="1" customFormat="1" ht="30" customHeight="1" spans="1:19">
      <c r="A340" s="44">
        <v>335</v>
      </c>
      <c r="B340" s="47" t="s">
        <v>288</v>
      </c>
      <c r="C340" s="44">
        <f>C341+C344+C349</f>
        <v>9</v>
      </c>
      <c r="D340" s="44"/>
      <c r="E340" s="46"/>
      <c r="F340" s="44"/>
      <c r="G340" s="44"/>
      <c r="H340" s="44"/>
      <c r="I340" s="44"/>
      <c r="J340" s="44">
        <f t="shared" ref="D340:Q340" si="31">J341+J344+J349</f>
        <v>503</v>
      </c>
      <c r="K340" s="44">
        <f t="shared" si="31"/>
        <v>2079</v>
      </c>
      <c r="L340" s="82">
        <f t="shared" si="31"/>
        <v>2476.4</v>
      </c>
      <c r="M340" s="82">
        <f t="shared" si="31"/>
        <v>400</v>
      </c>
      <c r="N340" s="82">
        <f t="shared" si="31"/>
        <v>790</v>
      </c>
      <c r="O340" s="82">
        <f t="shared" si="31"/>
        <v>1286.4</v>
      </c>
      <c r="P340" s="82">
        <f t="shared" si="31"/>
        <v>0</v>
      </c>
      <c r="Q340" s="82">
        <f t="shared" si="31"/>
        <v>0</v>
      </c>
      <c r="R340" s="82"/>
      <c r="S340" s="44"/>
    </row>
    <row r="341" s="1" customFormat="1" ht="30" customHeight="1" spans="1:19">
      <c r="A341" s="44">
        <v>336</v>
      </c>
      <c r="B341" s="46" t="s">
        <v>891</v>
      </c>
      <c r="C341" s="44">
        <f>SUM(C342:C343)</f>
        <v>2</v>
      </c>
      <c r="D341" s="44"/>
      <c r="E341" s="46"/>
      <c r="F341" s="44" t="s">
        <v>28</v>
      </c>
      <c r="G341" s="44">
        <f t="shared" ref="D341:Q341" si="32">SUM(G342:G343)</f>
        <v>0.1618</v>
      </c>
      <c r="H341" s="44"/>
      <c r="I341" s="44"/>
      <c r="J341" s="44">
        <f t="shared" si="32"/>
        <v>148</v>
      </c>
      <c r="K341" s="44">
        <f t="shared" si="32"/>
        <v>628</v>
      </c>
      <c r="L341" s="82">
        <f t="shared" si="32"/>
        <v>356.4</v>
      </c>
      <c r="M341" s="82">
        <f t="shared" si="32"/>
        <v>0</v>
      </c>
      <c r="N341" s="82">
        <f t="shared" si="32"/>
        <v>0</v>
      </c>
      <c r="O341" s="82">
        <f t="shared" si="32"/>
        <v>356.4</v>
      </c>
      <c r="P341" s="82">
        <f t="shared" si="32"/>
        <v>0</v>
      </c>
      <c r="Q341" s="82">
        <f t="shared" si="32"/>
        <v>0</v>
      </c>
      <c r="R341" s="82"/>
      <c r="S341" s="44"/>
    </row>
    <row r="342" s="5" customFormat="1" ht="61" customHeight="1" spans="1:19">
      <c r="A342" s="44">
        <v>337</v>
      </c>
      <c r="B342" s="52" t="s">
        <v>892</v>
      </c>
      <c r="C342" s="51">
        <v>1</v>
      </c>
      <c r="D342" s="52" t="s">
        <v>159</v>
      </c>
      <c r="E342" s="52" t="s">
        <v>893</v>
      </c>
      <c r="F342" s="66" t="s">
        <v>28</v>
      </c>
      <c r="G342" s="51">
        <v>0.144</v>
      </c>
      <c r="H342" s="52" t="s">
        <v>894</v>
      </c>
      <c r="I342" s="51" t="s">
        <v>608</v>
      </c>
      <c r="J342" s="84">
        <v>74</v>
      </c>
      <c r="K342" s="84">
        <v>314</v>
      </c>
      <c r="L342" s="85">
        <v>50.4</v>
      </c>
      <c r="M342" s="86"/>
      <c r="N342" s="85"/>
      <c r="O342" s="85">
        <v>50.4</v>
      </c>
      <c r="P342" s="85"/>
      <c r="Q342" s="85"/>
      <c r="R342" s="85" t="s">
        <v>87</v>
      </c>
      <c r="S342" s="52"/>
    </row>
    <row r="343" s="5" customFormat="1" ht="79" customHeight="1" spans="1:19">
      <c r="A343" s="44">
        <v>338</v>
      </c>
      <c r="B343" s="52" t="s">
        <v>895</v>
      </c>
      <c r="C343" s="51">
        <v>1</v>
      </c>
      <c r="D343" s="52" t="s">
        <v>159</v>
      </c>
      <c r="E343" s="52" t="s">
        <v>893</v>
      </c>
      <c r="F343" s="66" t="s">
        <v>28</v>
      </c>
      <c r="G343" s="51">
        <v>0.0178</v>
      </c>
      <c r="H343" s="52" t="s">
        <v>896</v>
      </c>
      <c r="I343" s="51" t="s">
        <v>608</v>
      </c>
      <c r="J343" s="84">
        <v>74</v>
      </c>
      <c r="K343" s="84">
        <v>314</v>
      </c>
      <c r="L343" s="85">
        <v>306</v>
      </c>
      <c r="M343" s="86"/>
      <c r="N343" s="85"/>
      <c r="O343" s="85">
        <v>306</v>
      </c>
      <c r="P343" s="85"/>
      <c r="Q343" s="85"/>
      <c r="R343" s="85" t="s">
        <v>87</v>
      </c>
      <c r="S343" s="52"/>
    </row>
    <row r="344" s="1" customFormat="1" ht="30" customHeight="1" spans="1:19">
      <c r="A344" s="44">
        <v>339</v>
      </c>
      <c r="B344" s="46" t="s">
        <v>897</v>
      </c>
      <c r="C344" s="44">
        <f>SUM(C345:C348)</f>
        <v>4</v>
      </c>
      <c r="D344" s="44"/>
      <c r="E344" s="46"/>
      <c r="F344" s="44" t="s">
        <v>141</v>
      </c>
      <c r="G344" s="44">
        <f t="shared" ref="D344:Q344" si="33">SUM(G345:G348)</f>
        <v>10</v>
      </c>
      <c r="H344" s="44"/>
      <c r="I344" s="44"/>
      <c r="J344" s="44">
        <f t="shared" si="33"/>
        <v>281</v>
      </c>
      <c r="K344" s="44">
        <f t="shared" si="33"/>
        <v>1137</v>
      </c>
      <c r="L344" s="82">
        <f t="shared" si="33"/>
        <v>1540</v>
      </c>
      <c r="M344" s="82">
        <f t="shared" si="33"/>
        <v>200</v>
      </c>
      <c r="N344" s="82">
        <f t="shared" si="33"/>
        <v>590</v>
      </c>
      <c r="O344" s="82">
        <f t="shared" si="33"/>
        <v>750</v>
      </c>
      <c r="P344" s="82">
        <f t="shared" si="33"/>
        <v>0</v>
      </c>
      <c r="Q344" s="82">
        <f t="shared" si="33"/>
        <v>0</v>
      </c>
      <c r="R344" s="82"/>
      <c r="S344" s="44"/>
    </row>
    <row r="345" s="3" customFormat="1" ht="42" customHeight="1" spans="1:19">
      <c r="A345" s="44">
        <v>340</v>
      </c>
      <c r="B345" s="50" t="s">
        <v>898</v>
      </c>
      <c r="C345" s="51">
        <v>1</v>
      </c>
      <c r="D345" s="51" t="s">
        <v>127</v>
      </c>
      <c r="E345" s="52" t="s">
        <v>899</v>
      </c>
      <c r="F345" s="51" t="s">
        <v>141</v>
      </c>
      <c r="G345" s="51">
        <v>2</v>
      </c>
      <c r="H345" s="51" t="s">
        <v>900</v>
      </c>
      <c r="I345" s="51" t="s">
        <v>608</v>
      </c>
      <c r="J345" s="84">
        <v>95</v>
      </c>
      <c r="K345" s="84">
        <v>368</v>
      </c>
      <c r="L345" s="85">
        <v>200</v>
      </c>
      <c r="M345" s="85"/>
      <c r="N345" s="85">
        <v>200</v>
      </c>
      <c r="O345" s="85"/>
      <c r="P345" s="85"/>
      <c r="Q345" s="85"/>
      <c r="R345" s="85" t="s">
        <v>87</v>
      </c>
      <c r="S345" s="51"/>
    </row>
    <row r="346" s="5" customFormat="1" ht="30" customHeight="1" spans="1:19">
      <c r="A346" s="44">
        <v>341</v>
      </c>
      <c r="B346" s="52" t="s">
        <v>901</v>
      </c>
      <c r="C346" s="51">
        <v>1</v>
      </c>
      <c r="D346" s="52" t="s">
        <v>37</v>
      </c>
      <c r="E346" s="52" t="s">
        <v>902</v>
      </c>
      <c r="F346" s="51" t="s">
        <v>141</v>
      </c>
      <c r="G346" s="51">
        <v>3</v>
      </c>
      <c r="H346" s="52" t="s">
        <v>903</v>
      </c>
      <c r="I346" s="51" t="s">
        <v>608</v>
      </c>
      <c r="J346" s="84">
        <v>52</v>
      </c>
      <c r="K346" s="84">
        <v>202</v>
      </c>
      <c r="L346" s="85">
        <v>450</v>
      </c>
      <c r="M346" s="85"/>
      <c r="N346" s="85"/>
      <c r="O346" s="85">
        <v>450</v>
      </c>
      <c r="P346" s="85"/>
      <c r="Q346" s="85"/>
      <c r="R346" s="85" t="s">
        <v>87</v>
      </c>
      <c r="S346" s="52"/>
    </row>
    <row r="347" s="5" customFormat="1" ht="51" customHeight="1" spans="1:19">
      <c r="A347" s="44">
        <v>342</v>
      </c>
      <c r="B347" s="52" t="s">
        <v>1194</v>
      </c>
      <c r="C347" s="51">
        <v>1</v>
      </c>
      <c r="D347" s="52" t="s">
        <v>159</v>
      </c>
      <c r="E347" s="52" t="s">
        <v>893</v>
      </c>
      <c r="F347" s="51" t="s">
        <v>141</v>
      </c>
      <c r="G347" s="51">
        <v>3</v>
      </c>
      <c r="H347" s="52" t="s">
        <v>1195</v>
      </c>
      <c r="I347" s="51" t="s">
        <v>1063</v>
      </c>
      <c r="J347" s="84">
        <v>74</v>
      </c>
      <c r="K347" s="84">
        <v>314</v>
      </c>
      <c r="L347" s="85">
        <v>390</v>
      </c>
      <c r="M347" s="86"/>
      <c r="N347" s="85">
        <v>390</v>
      </c>
      <c r="O347" s="85"/>
      <c r="P347" s="85"/>
      <c r="Q347" s="85"/>
      <c r="R347" s="85" t="s">
        <v>87</v>
      </c>
      <c r="S347" s="52"/>
    </row>
    <row r="348" s="3" customFormat="1" ht="30" customHeight="1" spans="1:19">
      <c r="A348" s="44">
        <v>343</v>
      </c>
      <c r="B348" s="50" t="s">
        <v>1310</v>
      </c>
      <c r="C348" s="51">
        <v>1</v>
      </c>
      <c r="D348" s="50" t="s">
        <v>127</v>
      </c>
      <c r="E348" s="52" t="s">
        <v>1311</v>
      </c>
      <c r="F348" s="51" t="s">
        <v>141</v>
      </c>
      <c r="G348" s="51">
        <v>2</v>
      </c>
      <c r="H348" s="50" t="s">
        <v>1312</v>
      </c>
      <c r="I348" s="51" t="s">
        <v>1253</v>
      </c>
      <c r="J348" s="84">
        <v>60</v>
      </c>
      <c r="K348" s="84">
        <v>253</v>
      </c>
      <c r="L348" s="85">
        <v>500</v>
      </c>
      <c r="M348" s="85">
        <v>200</v>
      </c>
      <c r="N348" s="85"/>
      <c r="O348" s="85">
        <v>300</v>
      </c>
      <c r="P348" s="117"/>
      <c r="Q348" s="85"/>
      <c r="R348" s="85" t="s">
        <v>87</v>
      </c>
      <c r="S348" s="51"/>
    </row>
    <row r="349" s="1" customFormat="1" ht="30" customHeight="1" spans="1:19">
      <c r="A349" s="44">
        <v>344</v>
      </c>
      <c r="B349" s="46" t="s">
        <v>904</v>
      </c>
      <c r="C349" s="44">
        <f>SUM(C350:C352)</f>
        <v>3</v>
      </c>
      <c r="D349" s="44"/>
      <c r="E349" s="46"/>
      <c r="F349" s="44" t="s">
        <v>141</v>
      </c>
      <c r="G349" s="44">
        <f t="shared" ref="D349:Q349" si="34">SUM(G350:G352)</f>
        <v>3</v>
      </c>
      <c r="H349" s="44"/>
      <c r="I349" s="44"/>
      <c r="J349" s="44">
        <f t="shared" si="34"/>
        <v>74</v>
      </c>
      <c r="K349" s="44">
        <f t="shared" si="34"/>
        <v>314</v>
      </c>
      <c r="L349" s="82">
        <f t="shared" si="34"/>
        <v>580</v>
      </c>
      <c r="M349" s="82">
        <f t="shared" si="34"/>
        <v>200</v>
      </c>
      <c r="N349" s="82">
        <f t="shared" si="34"/>
        <v>200</v>
      </c>
      <c r="O349" s="82">
        <f t="shared" si="34"/>
        <v>180</v>
      </c>
      <c r="P349" s="82">
        <f t="shared" si="34"/>
        <v>0</v>
      </c>
      <c r="Q349" s="82">
        <f t="shared" si="34"/>
        <v>0</v>
      </c>
      <c r="R349" s="82"/>
      <c r="S349" s="44"/>
    </row>
    <row r="350" s="3" customFormat="1" ht="30" customHeight="1" spans="1:19">
      <c r="A350" s="44">
        <v>345</v>
      </c>
      <c r="B350" s="50" t="s">
        <v>906</v>
      </c>
      <c r="C350" s="51">
        <v>1</v>
      </c>
      <c r="D350" s="57" t="s">
        <v>159</v>
      </c>
      <c r="E350" s="52" t="s">
        <v>160</v>
      </c>
      <c r="F350" s="51" t="s">
        <v>141</v>
      </c>
      <c r="G350" s="51">
        <v>1</v>
      </c>
      <c r="H350" s="51" t="s">
        <v>907</v>
      </c>
      <c r="I350" s="51" t="s">
        <v>608</v>
      </c>
      <c r="J350" s="84">
        <v>22</v>
      </c>
      <c r="K350" s="84">
        <v>89</v>
      </c>
      <c r="L350" s="85">
        <v>200</v>
      </c>
      <c r="M350" s="85">
        <v>200</v>
      </c>
      <c r="N350" s="85"/>
      <c r="O350" s="85"/>
      <c r="P350" s="85"/>
      <c r="Q350" s="85"/>
      <c r="R350" s="85" t="s">
        <v>87</v>
      </c>
      <c r="S350" s="51"/>
    </row>
    <row r="351" s="5" customFormat="1" ht="42" customHeight="1" spans="1:19">
      <c r="A351" s="44">
        <v>346</v>
      </c>
      <c r="B351" s="52" t="s">
        <v>906</v>
      </c>
      <c r="C351" s="51">
        <v>1</v>
      </c>
      <c r="D351" s="52" t="s">
        <v>159</v>
      </c>
      <c r="E351" s="52" t="s">
        <v>618</v>
      </c>
      <c r="F351" s="51" t="s">
        <v>141</v>
      </c>
      <c r="G351" s="51">
        <v>1</v>
      </c>
      <c r="H351" s="52" t="s">
        <v>908</v>
      </c>
      <c r="I351" s="51" t="s">
        <v>608</v>
      </c>
      <c r="J351" s="84">
        <v>26</v>
      </c>
      <c r="K351" s="84">
        <v>124</v>
      </c>
      <c r="L351" s="85">
        <v>180</v>
      </c>
      <c r="M351" s="87"/>
      <c r="N351" s="85"/>
      <c r="O351" s="85">
        <v>180</v>
      </c>
      <c r="P351" s="85"/>
      <c r="Q351" s="85"/>
      <c r="R351" s="85" t="s">
        <v>87</v>
      </c>
      <c r="S351" s="52"/>
    </row>
    <row r="352" s="5" customFormat="1" ht="37" customHeight="1" spans="1:19">
      <c r="A352" s="44">
        <v>347</v>
      </c>
      <c r="B352" s="52" t="s">
        <v>906</v>
      </c>
      <c r="C352" s="51">
        <v>1</v>
      </c>
      <c r="D352" s="52" t="s">
        <v>159</v>
      </c>
      <c r="E352" s="52" t="s">
        <v>432</v>
      </c>
      <c r="F352" s="51" t="s">
        <v>141</v>
      </c>
      <c r="G352" s="51">
        <v>1</v>
      </c>
      <c r="H352" s="52" t="s">
        <v>1197</v>
      </c>
      <c r="I352" s="51" t="s">
        <v>1063</v>
      </c>
      <c r="J352" s="84">
        <v>26</v>
      </c>
      <c r="K352" s="84">
        <v>101</v>
      </c>
      <c r="L352" s="85">
        <v>200</v>
      </c>
      <c r="M352" s="86"/>
      <c r="N352" s="85">
        <v>200</v>
      </c>
      <c r="O352" s="85"/>
      <c r="P352" s="85"/>
      <c r="Q352" s="85"/>
      <c r="R352" s="85" t="s">
        <v>87</v>
      </c>
      <c r="S352" s="52"/>
    </row>
    <row r="353" s="1" customFormat="1" ht="30" customHeight="1" spans="1:19">
      <c r="A353" s="44">
        <v>348</v>
      </c>
      <c r="B353" s="47" t="s">
        <v>292</v>
      </c>
      <c r="C353" s="44">
        <f>SUM(C354:C358)</f>
        <v>5</v>
      </c>
      <c r="D353" s="44"/>
      <c r="E353" s="46"/>
      <c r="F353" s="44" t="s">
        <v>185</v>
      </c>
      <c r="G353" s="44">
        <f t="shared" ref="D353:Q353" si="35">SUM(G354:G358)</f>
        <v>7</v>
      </c>
      <c r="H353" s="44"/>
      <c r="I353" s="44"/>
      <c r="J353" s="44">
        <f t="shared" si="35"/>
        <v>114</v>
      </c>
      <c r="K353" s="44">
        <f t="shared" si="35"/>
        <v>476</v>
      </c>
      <c r="L353" s="82">
        <f t="shared" si="35"/>
        <v>804.5</v>
      </c>
      <c r="M353" s="82">
        <f t="shared" si="35"/>
        <v>459.5</v>
      </c>
      <c r="N353" s="82">
        <f t="shared" si="35"/>
        <v>0</v>
      </c>
      <c r="O353" s="82">
        <f t="shared" si="35"/>
        <v>345</v>
      </c>
      <c r="P353" s="82">
        <f t="shared" si="35"/>
        <v>0</v>
      </c>
      <c r="Q353" s="82">
        <f t="shared" si="35"/>
        <v>0</v>
      </c>
      <c r="R353" s="82"/>
      <c r="S353" s="44"/>
    </row>
    <row r="354" s="3" customFormat="1" ht="30" customHeight="1" spans="1:19">
      <c r="A354" s="44">
        <v>349</v>
      </c>
      <c r="B354" s="50" t="s">
        <v>909</v>
      </c>
      <c r="C354" s="51">
        <v>1</v>
      </c>
      <c r="D354" s="57" t="s">
        <v>37</v>
      </c>
      <c r="E354" s="52" t="s">
        <v>902</v>
      </c>
      <c r="F354" s="66" t="s">
        <v>185</v>
      </c>
      <c r="G354" s="51">
        <v>3</v>
      </c>
      <c r="H354" s="50" t="s">
        <v>910</v>
      </c>
      <c r="I354" s="51" t="s">
        <v>608</v>
      </c>
      <c r="J354" s="84">
        <v>18</v>
      </c>
      <c r="K354" s="84">
        <v>73</v>
      </c>
      <c r="L354" s="85">
        <f>M354+N354+O354+P354+Q354</f>
        <v>45</v>
      </c>
      <c r="M354" s="85"/>
      <c r="N354" s="85"/>
      <c r="O354" s="85">
        <v>45</v>
      </c>
      <c r="P354" s="85"/>
      <c r="Q354" s="85"/>
      <c r="R354" s="85" t="s">
        <v>87</v>
      </c>
      <c r="S354" s="51"/>
    </row>
    <row r="355" s="3" customFormat="1" ht="30" customHeight="1" spans="1:19">
      <c r="A355" s="44">
        <v>350</v>
      </c>
      <c r="B355" s="50" t="s">
        <v>911</v>
      </c>
      <c r="C355" s="51">
        <v>1</v>
      </c>
      <c r="D355" s="57" t="s">
        <v>159</v>
      </c>
      <c r="E355" s="52" t="s">
        <v>160</v>
      </c>
      <c r="F355" s="66" t="s">
        <v>185</v>
      </c>
      <c r="G355" s="51">
        <v>1</v>
      </c>
      <c r="H355" s="50" t="s">
        <v>912</v>
      </c>
      <c r="I355" s="51" t="s">
        <v>608</v>
      </c>
      <c r="J355" s="84">
        <v>22</v>
      </c>
      <c r="K355" s="84">
        <v>89</v>
      </c>
      <c r="L355" s="85">
        <v>379.5</v>
      </c>
      <c r="M355" s="85">
        <v>379.5</v>
      </c>
      <c r="N355" s="85"/>
      <c r="O355" s="85"/>
      <c r="P355" s="85"/>
      <c r="Q355" s="85"/>
      <c r="R355" s="85" t="s">
        <v>87</v>
      </c>
      <c r="S355" s="51"/>
    </row>
    <row r="356" s="3" customFormat="1" ht="30" customHeight="1" spans="1:19">
      <c r="A356" s="44">
        <v>351</v>
      </c>
      <c r="B356" s="50" t="s">
        <v>913</v>
      </c>
      <c r="C356" s="51">
        <v>1</v>
      </c>
      <c r="D356" s="57" t="s">
        <v>159</v>
      </c>
      <c r="E356" s="52" t="s">
        <v>160</v>
      </c>
      <c r="F356" s="66" t="s">
        <v>185</v>
      </c>
      <c r="G356" s="51">
        <v>1</v>
      </c>
      <c r="H356" s="50" t="s">
        <v>914</v>
      </c>
      <c r="I356" s="51" t="s">
        <v>608</v>
      </c>
      <c r="J356" s="84">
        <v>22</v>
      </c>
      <c r="K356" s="84">
        <v>89</v>
      </c>
      <c r="L356" s="85">
        <v>80</v>
      </c>
      <c r="M356" s="85">
        <v>80</v>
      </c>
      <c r="N356" s="85"/>
      <c r="O356" s="85"/>
      <c r="P356" s="85"/>
      <c r="Q356" s="85"/>
      <c r="R356" s="85" t="s">
        <v>87</v>
      </c>
      <c r="S356" s="51"/>
    </row>
    <row r="357" s="5" customFormat="1" ht="54" customHeight="1" spans="1:19">
      <c r="A357" s="44">
        <v>352</v>
      </c>
      <c r="B357" s="52" t="s">
        <v>913</v>
      </c>
      <c r="C357" s="51">
        <v>1</v>
      </c>
      <c r="D357" s="52" t="s">
        <v>159</v>
      </c>
      <c r="E357" s="52" t="s">
        <v>432</v>
      </c>
      <c r="F357" s="51" t="s">
        <v>185</v>
      </c>
      <c r="G357" s="51">
        <v>1</v>
      </c>
      <c r="H357" s="52" t="s">
        <v>915</v>
      </c>
      <c r="I357" s="51" t="s">
        <v>608</v>
      </c>
      <c r="J357" s="84">
        <v>26</v>
      </c>
      <c r="K357" s="84">
        <v>101</v>
      </c>
      <c r="L357" s="85">
        <v>150</v>
      </c>
      <c r="M357" s="86"/>
      <c r="N357" s="85"/>
      <c r="O357" s="85">
        <v>150</v>
      </c>
      <c r="P357" s="85"/>
      <c r="Q357" s="85"/>
      <c r="R357" s="85" t="s">
        <v>87</v>
      </c>
      <c r="S357" s="52"/>
    </row>
    <row r="358" s="3" customFormat="1" ht="50" customHeight="1" spans="1:19">
      <c r="A358" s="44">
        <v>353</v>
      </c>
      <c r="B358" s="50" t="s">
        <v>913</v>
      </c>
      <c r="C358" s="51">
        <v>1</v>
      </c>
      <c r="D358" s="53" t="s">
        <v>159</v>
      </c>
      <c r="E358" s="52" t="s">
        <v>618</v>
      </c>
      <c r="F358" s="51" t="s">
        <v>185</v>
      </c>
      <c r="G358" s="51">
        <v>1</v>
      </c>
      <c r="H358" s="50" t="s">
        <v>1313</v>
      </c>
      <c r="I358" s="51" t="s">
        <v>1253</v>
      </c>
      <c r="J358" s="84">
        <v>26</v>
      </c>
      <c r="K358" s="84">
        <v>124</v>
      </c>
      <c r="L358" s="85">
        <v>150</v>
      </c>
      <c r="M358" s="85"/>
      <c r="N358" s="85"/>
      <c r="O358" s="85">
        <v>150</v>
      </c>
      <c r="P358" s="85"/>
      <c r="Q358" s="85"/>
      <c r="R358" s="85" t="s">
        <v>87</v>
      </c>
      <c r="S358" s="51"/>
    </row>
    <row r="359" s="1" customFormat="1" ht="30" customHeight="1" spans="1:19">
      <c r="A359" s="44">
        <v>354</v>
      </c>
      <c r="B359" s="47" t="s">
        <v>293</v>
      </c>
      <c r="C359" s="44">
        <f>C360+C366+C389</f>
        <v>42</v>
      </c>
      <c r="D359" s="44"/>
      <c r="E359" s="46"/>
      <c r="F359" s="44"/>
      <c r="G359" s="44"/>
      <c r="H359" s="44"/>
      <c r="I359" s="44"/>
      <c r="J359" s="44">
        <f t="shared" ref="D359:Q359" si="36">J360+J366+J389</f>
        <v>45254</v>
      </c>
      <c r="K359" s="44">
        <f t="shared" si="36"/>
        <v>165419</v>
      </c>
      <c r="L359" s="82">
        <f t="shared" si="36"/>
        <v>13930.47</v>
      </c>
      <c r="M359" s="82">
        <f t="shared" si="36"/>
        <v>2237.02</v>
      </c>
      <c r="N359" s="82">
        <f t="shared" si="36"/>
        <v>7293.45</v>
      </c>
      <c r="O359" s="82">
        <f t="shared" si="36"/>
        <v>2800</v>
      </c>
      <c r="P359" s="82">
        <f t="shared" si="36"/>
        <v>1600</v>
      </c>
      <c r="Q359" s="82">
        <f t="shared" si="36"/>
        <v>0</v>
      </c>
      <c r="R359" s="82"/>
      <c r="S359" s="44"/>
    </row>
    <row r="360" s="1" customFormat="1" ht="30" customHeight="1" spans="1:19">
      <c r="A360" s="44">
        <v>355</v>
      </c>
      <c r="B360" s="47" t="s">
        <v>294</v>
      </c>
      <c r="C360" s="44">
        <f>SUM(C361:C365)</f>
        <v>5</v>
      </c>
      <c r="D360" s="44"/>
      <c r="E360" s="46"/>
      <c r="F360" s="44" t="s">
        <v>28</v>
      </c>
      <c r="G360" s="44">
        <f t="shared" ref="D360:Q360" si="37">SUM(G361:G365)</f>
        <v>11</v>
      </c>
      <c r="H360" s="44"/>
      <c r="I360" s="44"/>
      <c r="J360" s="44">
        <f t="shared" si="37"/>
        <v>5940</v>
      </c>
      <c r="K360" s="44">
        <f t="shared" si="37"/>
        <v>19881</v>
      </c>
      <c r="L360" s="82">
        <f t="shared" si="37"/>
        <v>5210.1</v>
      </c>
      <c r="M360" s="82">
        <f t="shared" si="37"/>
        <v>0</v>
      </c>
      <c r="N360" s="82">
        <f t="shared" si="37"/>
        <v>2010.1</v>
      </c>
      <c r="O360" s="82">
        <f t="shared" si="37"/>
        <v>1600</v>
      </c>
      <c r="P360" s="82">
        <f t="shared" si="37"/>
        <v>1600</v>
      </c>
      <c r="Q360" s="82">
        <f t="shared" si="37"/>
        <v>0</v>
      </c>
      <c r="R360" s="82"/>
      <c r="S360" s="44"/>
    </row>
    <row r="361" s="3" customFormat="1" ht="50" customHeight="1" spans="1:19">
      <c r="A361" s="44">
        <v>356</v>
      </c>
      <c r="B361" s="147" t="s">
        <v>295</v>
      </c>
      <c r="C361" s="51">
        <v>1</v>
      </c>
      <c r="D361" s="72" t="s">
        <v>296</v>
      </c>
      <c r="E361" s="51" t="s">
        <v>266</v>
      </c>
      <c r="F361" s="51" t="s">
        <v>185</v>
      </c>
      <c r="G361" s="51">
        <v>1</v>
      </c>
      <c r="H361" s="65" t="s">
        <v>297</v>
      </c>
      <c r="I361" s="84" t="s">
        <v>34</v>
      </c>
      <c r="J361" s="66">
        <v>20</v>
      </c>
      <c r="K361" s="66">
        <v>69</v>
      </c>
      <c r="L361" s="66">
        <v>20</v>
      </c>
      <c r="M361" s="85"/>
      <c r="N361" s="66">
        <v>20</v>
      </c>
      <c r="O361" s="85"/>
      <c r="P361" s="85"/>
      <c r="Q361" s="85"/>
      <c r="R361" s="51" t="s">
        <v>298</v>
      </c>
      <c r="S361" s="51"/>
    </row>
    <row r="362" s="3" customFormat="1" ht="39" customHeight="1" spans="1:19">
      <c r="A362" s="44">
        <v>357</v>
      </c>
      <c r="B362" s="66" t="s">
        <v>299</v>
      </c>
      <c r="C362" s="51">
        <v>1</v>
      </c>
      <c r="D362" s="66" t="s">
        <v>300</v>
      </c>
      <c r="E362" s="51" t="s">
        <v>266</v>
      </c>
      <c r="F362" s="51" t="s">
        <v>185</v>
      </c>
      <c r="G362" s="51">
        <v>1</v>
      </c>
      <c r="H362" s="50" t="s">
        <v>301</v>
      </c>
      <c r="I362" s="84" t="s">
        <v>34</v>
      </c>
      <c r="J362" s="51">
        <v>360</v>
      </c>
      <c r="K362" s="51">
        <v>1256</v>
      </c>
      <c r="L362" s="150">
        <v>490.1</v>
      </c>
      <c r="M362" s="85"/>
      <c r="N362" s="150">
        <v>490.1</v>
      </c>
      <c r="O362" s="85"/>
      <c r="P362" s="85"/>
      <c r="Q362" s="85"/>
      <c r="R362" s="51" t="s">
        <v>298</v>
      </c>
      <c r="S362" s="51"/>
    </row>
    <row r="363" s="3" customFormat="1" ht="38" customHeight="1" spans="1:19">
      <c r="A363" s="44">
        <v>358</v>
      </c>
      <c r="B363" s="148" t="s">
        <v>302</v>
      </c>
      <c r="C363" s="51">
        <v>1</v>
      </c>
      <c r="D363" s="148" t="s">
        <v>303</v>
      </c>
      <c r="E363" s="51" t="s">
        <v>266</v>
      </c>
      <c r="F363" s="51" t="s">
        <v>185</v>
      </c>
      <c r="G363" s="51">
        <v>1</v>
      </c>
      <c r="H363" s="50" t="s">
        <v>304</v>
      </c>
      <c r="I363" s="84" t="s">
        <v>34</v>
      </c>
      <c r="J363" s="151">
        <v>560</v>
      </c>
      <c r="K363" s="151">
        <v>2156</v>
      </c>
      <c r="L363" s="51">
        <v>1500</v>
      </c>
      <c r="M363" s="85"/>
      <c r="N363" s="51">
        <v>1500</v>
      </c>
      <c r="O363" s="85"/>
      <c r="P363" s="85"/>
      <c r="Q363" s="85"/>
      <c r="R363" s="51" t="s">
        <v>298</v>
      </c>
      <c r="S363" s="51"/>
    </row>
    <row r="364" s="25" customFormat="1" ht="30" customHeight="1" spans="1:256">
      <c r="A364" s="44">
        <v>359</v>
      </c>
      <c r="B364" s="52" t="s">
        <v>916</v>
      </c>
      <c r="C364" s="51">
        <v>1</v>
      </c>
      <c r="D364" s="52" t="s">
        <v>1442</v>
      </c>
      <c r="E364" s="52" t="s">
        <v>476</v>
      </c>
      <c r="F364" s="51" t="s">
        <v>28</v>
      </c>
      <c r="G364" s="51">
        <v>4</v>
      </c>
      <c r="H364" s="52" t="s">
        <v>918</v>
      </c>
      <c r="I364" s="51" t="s">
        <v>608</v>
      </c>
      <c r="J364" s="84">
        <v>2500</v>
      </c>
      <c r="K364" s="84">
        <v>8200</v>
      </c>
      <c r="L364" s="85">
        <v>1600</v>
      </c>
      <c r="M364" s="85"/>
      <c r="N364" s="85"/>
      <c r="O364" s="85">
        <v>800</v>
      </c>
      <c r="P364" s="85">
        <v>800</v>
      </c>
      <c r="Q364" s="85"/>
      <c r="R364" s="85" t="s">
        <v>298</v>
      </c>
      <c r="S364" s="154"/>
      <c r="T364" s="155"/>
      <c r="U364" s="155"/>
      <c r="V364" s="155"/>
      <c r="W364" s="155"/>
      <c r="X364" s="155"/>
      <c r="Y364" s="155"/>
      <c r="Z364" s="155"/>
      <c r="AA364" s="155"/>
      <c r="AB364" s="155"/>
      <c r="AC364" s="155"/>
      <c r="AD364" s="155"/>
      <c r="AE364" s="155"/>
      <c r="AF364" s="155"/>
      <c r="AG364" s="155"/>
      <c r="AH364" s="155"/>
      <c r="AI364" s="155"/>
      <c r="AJ364" s="155"/>
      <c r="AK364" s="155"/>
      <c r="AL364" s="155"/>
      <c r="AM364" s="155"/>
      <c r="AN364" s="155"/>
      <c r="AO364" s="155"/>
      <c r="AP364" s="155"/>
      <c r="AQ364" s="155"/>
      <c r="AR364" s="155"/>
      <c r="AS364" s="155"/>
      <c r="AT364" s="155"/>
      <c r="AU364" s="155"/>
      <c r="AV364" s="155"/>
      <c r="AW364" s="155"/>
      <c r="AX364" s="155"/>
      <c r="AY364" s="155"/>
      <c r="AZ364" s="155"/>
      <c r="BA364" s="155"/>
      <c r="BB364" s="155"/>
      <c r="BC364" s="155"/>
      <c r="BD364" s="155"/>
      <c r="BE364" s="155"/>
      <c r="BF364" s="155"/>
      <c r="BG364" s="155"/>
      <c r="BH364" s="155"/>
      <c r="BI364" s="155"/>
      <c r="BJ364" s="155"/>
      <c r="BK364" s="155"/>
      <c r="BL364" s="155"/>
      <c r="BM364" s="155"/>
      <c r="BN364" s="155"/>
      <c r="BO364" s="155"/>
      <c r="BP364" s="155"/>
      <c r="BQ364" s="155"/>
      <c r="BR364" s="155"/>
      <c r="BS364" s="155"/>
      <c r="BT364" s="155"/>
      <c r="BU364" s="155"/>
      <c r="BV364" s="155"/>
      <c r="BW364" s="155"/>
      <c r="BX364" s="155"/>
      <c r="BY364" s="155"/>
      <c r="BZ364" s="155"/>
      <c r="CA364" s="155"/>
      <c r="CB364" s="155"/>
      <c r="CC364" s="155"/>
      <c r="CD364" s="155"/>
      <c r="CE364" s="155"/>
      <c r="CF364" s="155"/>
      <c r="CG364" s="155"/>
      <c r="CH364" s="155"/>
      <c r="CI364" s="155"/>
      <c r="CJ364" s="155"/>
      <c r="CK364" s="155"/>
      <c r="CL364" s="155"/>
      <c r="CM364" s="155"/>
      <c r="CN364" s="155"/>
      <c r="CO364" s="155"/>
      <c r="CP364" s="155"/>
      <c r="CQ364" s="155"/>
      <c r="CR364" s="155"/>
      <c r="CS364" s="155"/>
      <c r="CT364" s="155"/>
      <c r="CU364" s="155"/>
      <c r="CV364" s="155"/>
      <c r="CW364" s="155"/>
      <c r="CX364" s="155"/>
      <c r="CY364" s="155"/>
      <c r="CZ364" s="155"/>
      <c r="DA364" s="155"/>
      <c r="DB364" s="155"/>
      <c r="DC364" s="155"/>
      <c r="DD364" s="155"/>
      <c r="DE364" s="155"/>
      <c r="DF364" s="155"/>
      <c r="DG364" s="155"/>
      <c r="DH364" s="155"/>
      <c r="DI364" s="155"/>
      <c r="DJ364" s="155"/>
      <c r="DK364" s="155"/>
      <c r="DL364" s="155"/>
      <c r="DM364" s="155"/>
      <c r="DN364" s="155"/>
      <c r="DO364" s="155"/>
      <c r="DP364" s="155"/>
      <c r="DQ364" s="155"/>
      <c r="DR364" s="155"/>
      <c r="DS364" s="155"/>
      <c r="DT364" s="155"/>
      <c r="DU364" s="155"/>
      <c r="DV364" s="155"/>
      <c r="DW364" s="155"/>
      <c r="DX364" s="155"/>
      <c r="DY364" s="155"/>
      <c r="DZ364" s="155"/>
      <c r="EA364" s="155"/>
      <c r="EB364" s="155"/>
      <c r="EC364" s="155"/>
      <c r="ED364" s="155"/>
      <c r="EE364" s="155"/>
      <c r="EF364" s="155"/>
      <c r="EG364" s="155"/>
      <c r="EH364" s="155"/>
      <c r="EI364" s="155"/>
      <c r="EJ364" s="155"/>
      <c r="EK364" s="155"/>
      <c r="EL364" s="155"/>
      <c r="EM364" s="155"/>
      <c r="EN364" s="155"/>
      <c r="EO364" s="155"/>
      <c r="EP364" s="155"/>
      <c r="EQ364" s="155"/>
      <c r="ER364" s="155"/>
      <c r="ES364" s="155"/>
      <c r="ET364" s="155"/>
      <c r="EU364" s="155"/>
      <c r="EV364" s="155"/>
      <c r="EW364" s="155"/>
      <c r="EX364" s="155"/>
      <c r="EY364" s="155"/>
      <c r="EZ364" s="155"/>
      <c r="FA364" s="155"/>
      <c r="FB364" s="155"/>
      <c r="FC364" s="155"/>
      <c r="FD364" s="155"/>
      <c r="FE364" s="155"/>
      <c r="FF364" s="155"/>
      <c r="FG364" s="155"/>
      <c r="FH364" s="155"/>
      <c r="FI364" s="155"/>
      <c r="FJ364" s="155"/>
      <c r="FK364" s="155"/>
      <c r="FL364" s="155"/>
      <c r="FM364" s="155"/>
      <c r="FN364" s="155"/>
      <c r="FO364" s="155"/>
      <c r="FP364" s="155"/>
      <c r="FQ364" s="155"/>
      <c r="FR364" s="155"/>
      <c r="FS364" s="155"/>
      <c r="FT364" s="155"/>
      <c r="FU364" s="155"/>
      <c r="FV364" s="155"/>
      <c r="FW364" s="155"/>
      <c r="FX364" s="155"/>
      <c r="FY364" s="155"/>
      <c r="FZ364" s="155"/>
      <c r="GA364" s="155"/>
      <c r="GB364" s="155"/>
      <c r="GC364" s="155"/>
      <c r="GD364" s="155"/>
      <c r="GE364" s="155"/>
      <c r="GF364" s="155"/>
      <c r="GG364" s="155"/>
      <c r="GH364" s="155"/>
      <c r="GI364" s="155"/>
      <c r="GJ364" s="155"/>
      <c r="GK364" s="155"/>
      <c r="GL364" s="155"/>
      <c r="GM364" s="155"/>
      <c r="GN364" s="155"/>
      <c r="GO364" s="155"/>
      <c r="GP364" s="155"/>
      <c r="GQ364" s="155"/>
      <c r="GR364" s="155"/>
      <c r="GS364" s="155"/>
      <c r="GT364" s="155"/>
      <c r="GU364" s="155"/>
      <c r="GV364" s="155"/>
      <c r="GW364" s="155"/>
      <c r="GX364" s="155"/>
      <c r="GY364" s="155"/>
      <c r="GZ364" s="155"/>
      <c r="HA364" s="155"/>
      <c r="HB364" s="155"/>
      <c r="HC364" s="155"/>
      <c r="HD364" s="155"/>
      <c r="HE364" s="155"/>
      <c r="HF364" s="155"/>
      <c r="HG364" s="155"/>
      <c r="HH364" s="155"/>
      <c r="HI364" s="155"/>
      <c r="HJ364" s="155"/>
      <c r="HK364" s="155"/>
      <c r="HL364" s="155"/>
      <c r="HM364" s="155"/>
      <c r="HN364" s="155"/>
      <c r="HO364" s="155"/>
      <c r="HP364" s="155"/>
      <c r="HQ364" s="155"/>
      <c r="HR364" s="155"/>
      <c r="HS364" s="155"/>
      <c r="HT364" s="155"/>
      <c r="HU364" s="155"/>
      <c r="HV364" s="155"/>
      <c r="HW364" s="155"/>
      <c r="HX364" s="155"/>
      <c r="HY364" s="155"/>
      <c r="HZ364" s="155"/>
      <c r="IA364" s="155"/>
      <c r="IB364" s="155"/>
      <c r="IC364" s="155"/>
      <c r="ID364" s="155"/>
      <c r="IE364" s="155"/>
      <c r="IF364" s="155"/>
      <c r="IG364" s="155"/>
      <c r="IH364" s="155"/>
      <c r="II364" s="155"/>
      <c r="IJ364" s="155"/>
      <c r="IK364" s="155"/>
      <c r="IL364" s="155"/>
      <c r="IM364" s="155"/>
      <c r="IN364" s="155"/>
      <c r="IO364" s="155"/>
      <c r="IP364" s="155"/>
      <c r="IQ364" s="155"/>
      <c r="IR364" s="155"/>
      <c r="IS364" s="155"/>
      <c r="IT364" s="155"/>
      <c r="IU364" s="155"/>
      <c r="IV364" s="155"/>
    </row>
    <row r="365" s="25" customFormat="1" ht="30" customHeight="1" spans="1:256">
      <c r="A365" s="44">
        <v>360</v>
      </c>
      <c r="B365" s="52" t="s">
        <v>916</v>
      </c>
      <c r="C365" s="51">
        <v>1</v>
      </c>
      <c r="D365" s="52" t="s">
        <v>1198</v>
      </c>
      <c r="E365" s="52" t="s">
        <v>315</v>
      </c>
      <c r="F365" s="51" t="s">
        <v>28</v>
      </c>
      <c r="G365" s="51">
        <v>4</v>
      </c>
      <c r="H365" s="52" t="s">
        <v>918</v>
      </c>
      <c r="I365" s="51" t="s">
        <v>1063</v>
      </c>
      <c r="J365" s="84">
        <v>2500</v>
      </c>
      <c r="K365" s="84">
        <v>8200</v>
      </c>
      <c r="L365" s="85">
        <v>1600</v>
      </c>
      <c r="M365" s="85"/>
      <c r="N365" s="85"/>
      <c r="O365" s="85">
        <v>800</v>
      </c>
      <c r="P365" s="85">
        <v>800</v>
      </c>
      <c r="Q365" s="85"/>
      <c r="R365" s="85" t="s">
        <v>298</v>
      </c>
      <c r="S365" s="154"/>
      <c r="T365" s="155"/>
      <c r="U365" s="155"/>
      <c r="V365" s="155"/>
      <c r="W365" s="155"/>
      <c r="X365" s="155"/>
      <c r="Y365" s="155"/>
      <c r="Z365" s="155"/>
      <c r="AA365" s="155"/>
      <c r="AB365" s="155"/>
      <c r="AC365" s="155"/>
      <c r="AD365" s="155"/>
      <c r="AE365" s="155"/>
      <c r="AF365" s="155"/>
      <c r="AG365" s="155"/>
      <c r="AH365" s="155"/>
      <c r="AI365" s="155"/>
      <c r="AJ365" s="155"/>
      <c r="AK365" s="155"/>
      <c r="AL365" s="155"/>
      <c r="AM365" s="155"/>
      <c r="AN365" s="155"/>
      <c r="AO365" s="155"/>
      <c r="AP365" s="155"/>
      <c r="AQ365" s="155"/>
      <c r="AR365" s="155"/>
      <c r="AS365" s="155"/>
      <c r="AT365" s="155"/>
      <c r="AU365" s="155"/>
      <c r="AV365" s="155"/>
      <c r="AW365" s="155"/>
      <c r="AX365" s="155"/>
      <c r="AY365" s="155"/>
      <c r="AZ365" s="155"/>
      <c r="BA365" s="155"/>
      <c r="BB365" s="155"/>
      <c r="BC365" s="155"/>
      <c r="BD365" s="155"/>
      <c r="BE365" s="155"/>
      <c r="BF365" s="155"/>
      <c r="BG365" s="155"/>
      <c r="BH365" s="155"/>
      <c r="BI365" s="155"/>
      <c r="BJ365" s="155"/>
      <c r="BK365" s="155"/>
      <c r="BL365" s="155"/>
      <c r="BM365" s="155"/>
      <c r="BN365" s="155"/>
      <c r="BO365" s="155"/>
      <c r="BP365" s="155"/>
      <c r="BQ365" s="155"/>
      <c r="BR365" s="155"/>
      <c r="BS365" s="155"/>
      <c r="BT365" s="155"/>
      <c r="BU365" s="155"/>
      <c r="BV365" s="155"/>
      <c r="BW365" s="155"/>
      <c r="BX365" s="155"/>
      <c r="BY365" s="155"/>
      <c r="BZ365" s="155"/>
      <c r="CA365" s="155"/>
      <c r="CB365" s="155"/>
      <c r="CC365" s="155"/>
      <c r="CD365" s="155"/>
      <c r="CE365" s="155"/>
      <c r="CF365" s="155"/>
      <c r="CG365" s="155"/>
      <c r="CH365" s="155"/>
      <c r="CI365" s="155"/>
      <c r="CJ365" s="155"/>
      <c r="CK365" s="155"/>
      <c r="CL365" s="155"/>
      <c r="CM365" s="155"/>
      <c r="CN365" s="155"/>
      <c r="CO365" s="155"/>
      <c r="CP365" s="155"/>
      <c r="CQ365" s="155"/>
      <c r="CR365" s="155"/>
      <c r="CS365" s="155"/>
      <c r="CT365" s="155"/>
      <c r="CU365" s="155"/>
      <c r="CV365" s="155"/>
      <c r="CW365" s="155"/>
      <c r="CX365" s="155"/>
      <c r="CY365" s="155"/>
      <c r="CZ365" s="155"/>
      <c r="DA365" s="155"/>
      <c r="DB365" s="155"/>
      <c r="DC365" s="155"/>
      <c r="DD365" s="155"/>
      <c r="DE365" s="155"/>
      <c r="DF365" s="155"/>
      <c r="DG365" s="155"/>
      <c r="DH365" s="155"/>
      <c r="DI365" s="155"/>
      <c r="DJ365" s="155"/>
      <c r="DK365" s="155"/>
      <c r="DL365" s="155"/>
      <c r="DM365" s="155"/>
      <c r="DN365" s="155"/>
      <c r="DO365" s="155"/>
      <c r="DP365" s="155"/>
      <c r="DQ365" s="155"/>
      <c r="DR365" s="155"/>
      <c r="DS365" s="155"/>
      <c r="DT365" s="155"/>
      <c r="DU365" s="155"/>
      <c r="DV365" s="155"/>
      <c r="DW365" s="155"/>
      <c r="DX365" s="155"/>
      <c r="DY365" s="155"/>
      <c r="DZ365" s="155"/>
      <c r="EA365" s="155"/>
      <c r="EB365" s="155"/>
      <c r="EC365" s="155"/>
      <c r="ED365" s="155"/>
      <c r="EE365" s="155"/>
      <c r="EF365" s="155"/>
      <c r="EG365" s="155"/>
      <c r="EH365" s="155"/>
      <c r="EI365" s="155"/>
      <c r="EJ365" s="155"/>
      <c r="EK365" s="155"/>
      <c r="EL365" s="155"/>
      <c r="EM365" s="155"/>
      <c r="EN365" s="155"/>
      <c r="EO365" s="155"/>
      <c r="EP365" s="155"/>
      <c r="EQ365" s="155"/>
      <c r="ER365" s="155"/>
      <c r="ES365" s="155"/>
      <c r="ET365" s="155"/>
      <c r="EU365" s="155"/>
      <c r="EV365" s="155"/>
      <c r="EW365" s="155"/>
      <c r="EX365" s="155"/>
      <c r="EY365" s="155"/>
      <c r="EZ365" s="155"/>
      <c r="FA365" s="155"/>
      <c r="FB365" s="155"/>
      <c r="FC365" s="155"/>
      <c r="FD365" s="155"/>
      <c r="FE365" s="155"/>
      <c r="FF365" s="155"/>
      <c r="FG365" s="155"/>
      <c r="FH365" s="155"/>
      <c r="FI365" s="155"/>
      <c r="FJ365" s="155"/>
      <c r="FK365" s="155"/>
      <c r="FL365" s="155"/>
      <c r="FM365" s="155"/>
      <c r="FN365" s="155"/>
      <c r="FO365" s="155"/>
      <c r="FP365" s="155"/>
      <c r="FQ365" s="155"/>
      <c r="FR365" s="155"/>
      <c r="FS365" s="155"/>
      <c r="FT365" s="155"/>
      <c r="FU365" s="155"/>
      <c r="FV365" s="155"/>
      <c r="FW365" s="155"/>
      <c r="FX365" s="155"/>
      <c r="FY365" s="155"/>
      <c r="FZ365" s="155"/>
      <c r="GA365" s="155"/>
      <c r="GB365" s="155"/>
      <c r="GC365" s="155"/>
      <c r="GD365" s="155"/>
      <c r="GE365" s="155"/>
      <c r="GF365" s="155"/>
      <c r="GG365" s="155"/>
      <c r="GH365" s="155"/>
      <c r="GI365" s="155"/>
      <c r="GJ365" s="155"/>
      <c r="GK365" s="155"/>
      <c r="GL365" s="155"/>
      <c r="GM365" s="155"/>
      <c r="GN365" s="155"/>
      <c r="GO365" s="155"/>
      <c r="GP365" s="155"/>
      <c r="GQ365" s="155"/>
      <c r="GR365" s="155"/>
      <c r="GS365" s="155"/>
      <c r="GT365" s="155"/>
      <c r="GU365" s="155"/>
      <c r="GV365" s="155"/>
      <c r="GW365" s="155"/>
      <c r="GX365" s="155"/>
      <c r="GY365" s="155"/>
      <c r="GZ365" s="155"/>
      <c r="HA365" s="155"/>
      <c r="HB365" s="155"/>
      <c r="HC365" s="155"/>
      <c r="HD365" s="155"/>
      <c r="HE365" s="155"/>
      <c r="HF365" s="155"/>
      <c r="HG365" s="155"/>
      <c r="HH365" s="155"/>
      <c r="HI365" s="155"/>
      <c r="HJ365" s="155"/>
      <c r="HK365" s="155"/>
      <c r="HL365" s="155"/>
      <c r="HM365" s="155"/>
      <c r="HN365" s="155"/>
      <c r="HO365" s="155"/>
      <c r="HP365" s="155"/>
      <c r="HQ365" s="155"/>
      <c r="HR365" s="155"/>
      <c r="HS365" s="155"/>
      <c r="HT365" s="155"/>
      <c r="HU365" s="155"/>
      <c r="HV365" s="155"/>
      <c r="HW365" s="155"/>
      <c r="HX365" s="155"/>
      <c r="HY365" s="155"/>
      <c r="HZ365" s="155"/>
      <c r="IA365" s="155"/>
      <c r="IB365" s="155"/>
      <c r="IC365" s="155"/>
      <c r="ID365" s="155"/>
      <c r="IE365" s="155"/>
      <c r="IF365" s="155"/>
      <c r="IG365" s="155"/>
      <c r="IH365" s="155"/>
      <c r="II365" s="155"/>
      <c r="IJ365" s="155"/>
      <c r="IK365" s="155"/>
      <c r="IL365" s="155"/>
      <c r="IM365" s="155"/>
      <c r="IN365" s="155"/>
      <c r="IO365" s="155"/>
      <c r="IP365" s="155"/>
      <c r="IQ365" s="155"/>
      <c r="IR365" s="155"/>
      <c r="IS365" s="155"/>
      <c r="IT365" s="155"/>
      <c r="IU365" s="155"/>
      <c r="IV365" s="155"/>
    </row>
    <row r="366" s="1" customFormat="1" ht="30" customHeight="1" spans="1:19">
      <c r="A366" s="44">
        <v>361</v>
      </c>
      <c r="B366" s="47" t="s">
        <v>305</v>
      </c>
      <c r="C366" s="44">
        <f>C367+C370+C387</f>
        <v>30</v>
      </c>
      <c r="D366" s="44"/>
      <c r="E366" s="46"/>
      <c r="F366" s="44"/>
      <c r="G366" s="44"/>
      <c r="H366" s="44"/>
      <c r="I366" s="44"/>
      <c r="J366" s="44">
        <f t="shared" ref="D366:Q366" si="38">J367+J370+J387</f>
        <v>29776</v>
      </c>
      <c r="K366" s="44">
        <f t="shared" si="38"/>
        <v>112393</v>
      </c>
      <c r="L366" s="82">
        <f t="shared" si="38"/>
        <v>6871.37</v>
      </c>
      <c r="M366" s="82">
        <f t="shared" si="38"/>
        <v>2184.02</v>
      </c>
      <c r="N366" s="82">
        <f t="shared" si="38"/>
        <v>3487.35</v>
      </c>
      <c r="O366" s="82">
        <f t="shared" si="38"/>
        <v>1200</v>
      </c>
      <c r="P366" s="82">
        <f t="shared" si="38"/>
        <v>0</v>
      </c>
      <c r="Q366" s="82">
        <f t="shared" si="38"/>
        <v>0</v>
      </c>
      <c r="R366" s="82"/>
      <c r="S366" s="44"/>
    </row>
    <row r="367" s="1" customFormat="1" ht="30" customHeight="1" spans="1:19">
      <c r="A367" s="44">
        <v>362</v>
      </c>
      <c r="B367" s="46" t="s">
        <v>919</v>
      </c>
      <c r="C367" s="44">
        <f>SUM(C368:C369)</f>
        <v>2</v>
      </c>
      <c r="D367" s="44"/>
      <c r="E367" s="46"/>
      <c r="F367" s="44" t="s">
        <v>28</v>
      </c>
      <c r="G367" s="44">
        <f t="shared" ref="D367:Q367" si="39">SUM(G368:G369)</f>
        <v>2.4</v>
      </c>
      <c r="H367" s="44"/>
      <c r="I367" s="44"/>
      <c r="J367" s="44">
        <f t="shared" si="39"/>
        <v>720</v>
      </c>
      <c r="K367" s="44">
        <f t="shared" si="39"/>
        <v>2640</v>
      </c>
      <c r="L367" s="82">
        <f t="shared" si="39"/>
        <v>1349.55</v>
      </c>
      <c r="M367" s="82">
        <f t="shared" si="39"/>
        <v>0</v>
      </c>
      <c r="N367" s="82">
        <f t="shared" si="39"/>
        <v>149.55</v>
      </c>
      <c r="O367" s="82">
        <f t="shared" si="39"/>
        <v>1200</v>
      </c>
      <c r="P367" s="82">
        <f t="shared" si="39"/>
        <v>0</v>
      </c>
      <c r="Q367" s="82">
        <f t="shared" si="39"/>
        <v>0</v>
      </c>
      <c r="R367" s="82"/>
      <c r="S367" s="44"/>
    </row>
    <row r="368" s="3" customFormat="1" ht="42" customHeight="1" spans="1:19">
      <c r="A368" s="44">
        <v>363</v>
      </c>
      <c r="B368" s="50" t="s">
        <v>1443</v>
      </c>
      <c r="C368" s="51">
        <v>1</v>
      </c>
      <c r="D368" s="51" t="s">
        <v>308</v>
      </c>
      <c r="E368" s="51"/>
      <c r="F368" s="51" t="s">
        <v>28</v>
      </c>
      <c r="G368" s="51">
        <v>1.2</v>
      </c>
      <c r="H368" s="50" t="s">
        <v>309</v>
      </c>
      <c r="I368" s="51" t="s">
        <v>34</v>
      </c>
      <c r="J368" s="84">
        <v>360</v>
      </c>
      <c r="K368" s="84">
        <v>1320</v>
      </c>
      <c r="L368" s="85">
        <v>149.55</v>
      </c>
      <c r="M368" s="85"/>
      <c r="N368" s="85">
        <v>149.55</v>
      </c>
      <c r="O368" s="85"/>
      <c r="P368" s="85"/>
      <c r="Q368" s="85"/>
      <c r="R368" s="85" t="s">
        <v>298</v>
      </c>
      <c r="S368" s="51"/>
    </row>
    <row r="369" s="5" customFormat="1" ht="39" customHeight="1" spans="1:19">
      <c r="A369" s="44">
        <v>364</v>
      </c>
      <c r="B369" s="52" t="s">
        <v>920</v>
      </c>
      <c r="C369" s="51">
        <v>1</v>
      </c>
      <c r="D369" s="52" t="s">
        <v>278</v>
      </c>
      <c r="E369" s="52" t="s">
        <v>266</v>
      </c>
      <c r="F369" s="66" t="s">
        <v>28</v>
      </c>
      <c r="G369" s="51">
        <v>1.2</v>
      </c>
      <c r="H369" s="52" t="s">
        <v>921</v>
      </c>
      <c r="I369" s="51" t="s">
        <v>608</v>
      </c>
      <c r="J369" s="84">
        <v>360</v>
      </c>
      <c r="K369" s="84">
        <v>1320</v>
      </c>
      <c r="L369" s="85">
        <v>1200</v>
      </c>
      <c r="M369" s="85"/>
      <c r="N369" s="85"/>
      <c r="O369" s="85">
        <v>1200</v>
      </c>
      <c r="P369" s="85"/>
      <c r="Q369" s="85"/>
      <c r="R369" s="85" t="s">
        <v>298</v>
      </c>
      <c r="S369" s="52"/>
    </row>
    <row r="370" s="1" customFormat="1" ht="30" customHeight="1" spans="1:19">
      <c r="A370" s="44">
        <v>365</v>
      </c>
      <c r="B370" s="46" t="s">
        <v>922</v>
      </c>
      <c r="C370" s="44">
        <f>SUM(C371:C386)</f>
        <v>27</v>
      </c>
      <c r="D370" s="44"/>
      <c r="E370" s="46"/>
      <c r="F370" s="44" t="s">
        <v>28</v>
      </c>
      <c r="G370" s="44">
        <f t="shared" ref="D370:Q370" si="40">SUM(G371:G386)</f>
        <v>16.95</v>
      </c>
      <c r="H370" s="44"/>
      <c r="I370" s="44"/>
      <c r="J370" s="44">
        <f t="shared" si="40"/>
        <v>28700</v>
      </c>
      <c r="K370" s="44">
        <f t="shared" si="40"/>
        <v>108397</v>
      </c>
      <c r="L370" s="82">
        <f t="shared" si="40"/>
        <v>3467.8</v>
      </c>
      <c r="M370" s="82">
        <f t="shared" si="40"/>
        <v>130</v>
      </c>
      <c r="N370" s="82">
        <f t="shared" si="40"/>
        <v>3337.8</v>
      </c>
      <c r="O370" s="82">
        <f t="shared" si="40"/>
        <v>0</v>
      </c>
      <c r="P370" s="82">
        <f t="shared" si="40"/>
        <v>0</v>
      </c>
      <c r="Q370" s="82">
        <f t="shared" si="40"/>
        <v>0</v>
      </c>
      <c r="R370" s="82"/>
      <c r="S370" s="44"/>
    </row>
    <row r="371" s="28" customFormat="1" ht="30" customHeight="1" spans="1:19">
      <c r="A371" s="44">
        <v>366</v>
      </c>
      <c r="B371" s="65" t="s">
        <v>311</v>
      </c>
      <c r="C371" s="149">
        <v>1</v>
      </c>
      <c r="D371" s="149" t="s">
        <v>37</v>
      </c>
      <c r="E371" s="149"/>
      <c r="F371" s="51" t="s">
        <v>28</v>
      </c>
      <c r="G371" s="149">
        <v>0.3</v>
      </c>
      <c r="H371" s="65" t="s">
        <v>312</v>
      </c>
      <c r="I371" s="51" t="s">
        <v>34</v>
      </c>
      <c r="J371" s="149">
        <v>220</v>
      </c>
      <c r="K371" s="149">
        <v>850</v>
      </c>
      <c r="L371" s="152">
        <v>10</v>
      </c>
      <c r="M371" s="152"/>
      <c r="N371" s="152">
        <v>10</v>
      </c>
      <c r="O371" s="152"/>
      <c r="P371" s="152"/>
      <c r="Q371" s="152"/>
      <c r="R371" s="85" t="s">
        <v>298</v>
      </c>
      <c r="S371" s="149"/>
    </row>
    <row r="372" s="3" customFormat="1" ht="30" customHeight="1" spans="1:19">
      <c r="A372" s="44">
        <v>367</v>
      </c>
      <c r="B372" s="65" t="s">
        <v>313</v>
      </c>
      <c r="C372" s="51">
        <v>1</v>
      </c>
      <c r="D372" s="72" t="s">
        <v>314</v>
      </c>
      <c r="E372" s="51" t="s">
        <v>315</v>
      </c>
      <c r="F372" s="51" t="s">
        <v>185</v>
      </c>
      <c r="G372" s="51">
        <v>1</v>
      </c>
      <c r="H372" s="65" t="s">
        <v>316</v>
      </c>
      <c r="I372" s="84" t="s">
        <v>34</v>
      </c>
      <c r="J372" s="66">
        <v>160</v>
      </c>
      <c r="K372" s="66">
        <v>615</v>
      </c>
      <c r="L372" s="97">
        <v>327.8</v>
      </c>
      <c r="M372" s="85"/>
      <c r="N372" s="97">
        <v>327.8</v>
      </c>
      <c r="O372" s="85"/>
      <c r="P372" s="85"/>
      <c r="Q372" s="85"/>
      <c r="R372" s="51" t="s">
        <v>298</v>
      </c>
      <c r="S372" s="51"/>
    </row>
    <row r="373" s="3" customFormat="1" ht="49" customHeight="1" spans="1:19">
      <c r="A373" s="44">
        <v>368</v>
      </c>
      <c r="B373" s="50" t="s">
        <v>925</v>
      </c>
      <c r="C373" s="51">
        <v>1</v>
      </c>
      <c r="D373" s="51" t="s">
        <v>41</v>
      </c>
      <c r="E373" s="52" t="s">
        <v>926</v>
      </c>
      <c r="F373" s="51" t="s">
        <v>28</v>
      </c>
      <c r="G373" s="51">
        <v>1.2</v>
      </c>
      <c r="H373" s="50" t="s">
        <v>927</v>
      </c>
      <c r="I373" s="51" t="s">
        <v>608</v>
      </c>
      <c r="J373" s="84">
        <v>2000</v>
      </c>
      <c r="K373" s="84">
        <v>7500</v>
      </c>
      <c r="L373" s="85">
        <v>240</v>
      </c>
      <c r="M373" s="85"/>
      <c r="N373" s="85">
        <v>240</v>
      </c>
      <c r="O373" s="85"/>
      <c r="P373" s="85"/>
      <c r="Q373" s="85"/>
      <c r="R373" s="85" t="s">
        <v>298</v>
      </c>
      <c r="S373" s="51"/>
    </row>
    <row r="374" s="3" customFormat="1" ht="60" customHeight="1" spans="1:19">
      <c r="A374" s="44">
        <v>369</v>
      </c>
      <c r="B374" s="50" t="s">
        <v>928</v>
      </c>
      <c r="C374" s="51">
        <v>1</v>
      </c>
      <c r="D374" s="51" t="s">
        <v>203</v>
      </c>
      <c r="E374" s="52" t="s">
        <v>929</v>
      </c>
      <c r="F374" s="51" t="s">
        <v>28</v>
      </c>
      <c r="G374" s="51">
        <v>1.2</v>
      </c>
      <c r="H374" s="50" t="s">
        <v>930</v>
      </c>
      <c r="I374" s="51" t="s">
        <v>608</v>
      </c>
      <c r="J374" s="84">
        <v>2100</v>
      </c>
      <c r="K374" s="84">
        <v>7800</v>
      </c>
      <c r="L374" s="85">
        <v>240</v>
      </c>
      <c r="M374" s="85"/>
      <c r="N374" s="85">
        <v>240</v>
      </c>
      <c r="O374" s="85"/>
      <c r="P374" s="85"/>
      <c r="Q374" s="85"/>
      <c r="R374" s="85" t="s">
        <v>298</v>
      </c>
      <c r="S374" s="51"/>
    </row>
    <row r="375" s="3" customFormat="1" ht="46" customHeight="1" spans="1:19">
      <c r="A375" s="44">
        <v>370</v>
      </c>
      <c r="B375" s="50" t="s">
        <v>931</v>
      </c>
      <c r="C375" s="51">
        <v>1</v>
      </c>
      <c r="D375" s="51" t="s">
        <v>123</v>
      </c>
      <c r="E375" s="52" t="s">
        <v>632</v>
      </c>
      <c r="F375" s="51" t="s">
        <v>28</v>
      </c>
      <c r="G375" s="51">
        <v>1.125</v>
      </c>
      <c r="H375" s="50" t="s">
        <v>932</v>
      </c>
      <c r="I375" s="51" t="s">
        <v>608</v>
      </c>
      <c r="J375" s="84">
        <v>1900</v>
      </c>
      <c r="K375" s="84">
        <v>7300</v>
      </c>
      <c r="L375" s="85">
        <v>225</v>
      </c>
      <c r="M375" s="85"/>
      <c r="N375" s="85">
        <v>225</v>
      </c>
      <c r="O375" s="85"/>
      <c r="P375" s="85"/>
      <c r="Q375" s="85"/>
      <c r="R375" s="85" t="s">
        <v>298</v>
      </c>
      <c r="S375" s="51"/>
    </row>
    <row r="376" s="3" customFormat="1" ht="49" customHeight="1" spans="1:19">
      <c r="A376" s="44">
        <v>371</v>
      </c>
      <c r="B376" s="50" t="s">
        <v>933</v>
      </c>
      <c r="C376" s="51">
        <v>1</v>
      </c>
      <c r="D376" s="51" t="s">
        <v>52</v>
      </c>
      <c r="E376" s="52" t="s">
        <v>632</v>
      </c>
      <c r="F376" s="51" t="s">
        <v>28</v>
      </c>
      <c r="G376" s="51">
        <v>1.2</v>
      </c>
      <c r="H376" s="50" t="s">
        <v>934</v>
      </c>
      <c r="I376" s="51" t="s">
        <v>608</v>
      </c>
      <c r="J376" s="84">
        <v>2100</v>
      </c>
      <c r="K376" s="84">
        <v>8000</v>
      </c>
      <c r="L376" s="85">
        <v>240</v>
      </c>
      <c r="M376" s="85"/>
      <c r="N376" s="85">
        <v>240</v>
      </c>
      <c r="O376" s="85"/>
      <c r="P376" s="85"/>
      <c r="Q376" s="85"/>
      <c r="R376" s="85" t="s">
        <v>298</v>
      </c>
      <c r="S376" s="51"/>
    </row>
    <row r="377" s="3" customFormat="1" ht="47" customHeight="1" spans="1:19">
      <c r="A377" s="44">
        <v>372</v>
      </c>
      <c r="B377" s="50" t="s">
        <v>935</v>
      </c>
      <c r="C377" s="51">
        <v>1</v>
      </c>
      <c r="D377" s="51" t="s">
        <v>31</v>
      </c>
      <c r="E377" s="52" t="s">
        <v>936</v>
      </c>
      <c r="F377" s="51" t="s">
        <v>28</v>
      </c>
      <c r="G377" s="51">
        <v>1.05</v>
      </c>
      <c r="H377" s="50" t="s">
        <v>937</v>
      </c>
      <c r="I377" s="51" t="s">
        <v>608</v>
      </c>
      <c r="J377" s="84">
        <v>1800</v>
      </c>
      <c r="K377" s="84">
        <v>6900</v>
      </c>
      <c r="L377" s="85">
        <v>210</v>
      </c>
      <c r="M377" s="85"/>
      <c r="N377" s="85">
        <v>210</v>
      </c>
      <c r="O377" s="85"/>
      <c r="P377" s="85"/>
      <c r="Q377" s="85"/>
      <c r="R377" s="85" t="s">
        <v>298</v>
      </c>
      <c r="S377" s="51"/>
    </row>
    <row r="378" s="3" customFormat="1" ht="41" customHeight="1" spans="1:19">
      <c r="A378" s="44">
        <v>373</v>
      </c>
      <c r="B378" s="50" t="s">
        <v>938</v>
      </c>
      <c r="C378" s="51">
        <v>1</v>
      </c>
      <c r="D378" s="51" t="s">
        <v>135</v>
      </c>
      <c r="E378" s="52" t="s">
        <v>939</v>
      </c>
      <c r="F378" s="51" t="s">
        <v>28</v>
      </c>
      <c r="G378" s="51">
        <v>0.6</v>
      </c>
      <c r="H378" s="50" t="s">
        <v>940</v>
      </c>
      <c r="I378" s="51" t="s">
        <v>608</v>
      </c>
      <c r="J378" s="84">
        <v>1300</v>
      </c>
      <c r="K378" s="84">
        <v>5000</v>
      </c>
      <c r="L378" s="85">
        <v>120</v>
      </c>
      <c r="M378" s="85"/>
      <c r="N378" s="85">
        <v>120</v>
      </c>
      <c r="O378" s="85"/>
      <c r="P378" s="85"/>
      <c r="Q378" s="85"/>
      <c r="R378" s="85" t="s">
        <v>298</v>
      </c>
      <c r="S378" s="51"/>
    </row>
    <row r="379" s="3" customFormat="1" ht="68" customHeight="1" spans="1:19">
      <c r="A379" s="44">
        <v>374</v>
      </c>
      <c r="B379" s="50" t="s">
        <v>941</v>
      </c>
      <c r="C379" s="51">
        <v>1</v>
      </c>
      <c r="D379" s="51" t="s">
        <v>37</v>
      </c>
      <c r="E379" s="52" t="s">
        <v>942</v>
      </c>
      <c r="F379" s="51" t="s">
        <v>28</v>
      </c>
      <c r="G379" s="51">
        <v>1.5</v>
      </c>
      <c r="H379" s="50" t="s">
        <v>943</v>
      </c>
      <c r="I379" s="51" t="s">
        <v>608</v>
      </c>
      <c r="J379" s="84">
        <v>2500</v>
      </c>
      <c r="K379" s="84">
        <v>9500</v>
      </c>
      <c r="L379" s="85">
        <v>300</v>
      </c>
      <c r="M379" s="85"/>
      <c r="N379" s="85">
        <v>300</v>
      </c>
      <c r="O379" s="85"/>
      <c r="P379" s="85"/>
      <c r="Q379" s="85"/>
      <c r="R379" s="85" t="s">
        <v>298</v>
      </c>
      <c r="S379" s="51"/>
    </row>
    <row r="380" s="3" customFormat="1" ht="70" customHeight="1" spans="1:19">
      <c r="A380" s="44">
        <v>375</v>
      </c>
      <c r="B380" s="50" t="s">
        <v>944</v>
      </c>
      <c r="C380" s="51">
        <v>1</v>
      </c>
      <c r="D380" s="51" t="s">
        <v>45</v>
      </c>
      <c r="E380" s="52" t="s">
        <v>945</v>
      </c>
      <c r="F380" s="51" t="s">
        <v>28</v>
      </c>
      <c r="G380" s="51">
        <v>1.2</v>
      </c>
      <c r="H380" s="50" t="s">
        <v>946</v>
      </c>
      <c r="I380" s="51" t="s">
        <v>608</v>
      </c>
      <c r="J380" s="84">
        <v>2300</v>
      </c>
      <c r="K380" s="84">
        <v>8800</v>
      </c>
      <c r="L380" s="85">
        <v>240</v>
      </c>
      <c r="M380" s="85"/>
      <c r="N380" s="85">
        <v>240</v>
      </c>
      <c r="O380" s="85"/>
      <c r="P380" s="85"/>
      <c r="Q380" s="85"/>
      <c r="R380" s="85" t="s">
        <v>298</v>
      </c>
      <c r="S380" s="51"/>
    </row>
    <row r="381" s="3" customFormat="1" ht="70" customHeight="1" spans="1:19">
      <c r="A381" s="44">
        <v>376</v>
      </c>
      <c r="B381" s="50" t="s">
        <v>947</v>
      </c>
      <c r="C381" s="51">
        <v>1</v>
      </c>
      <c r="D381" s="51" t="s">
        <v>81</v>
      </c>
      <c r="E381" s="52" t="s">
        <v>476</v>
      </c>
      <c r="F381" s="51" t="s">
        <v>28</v>
      </c>
      <c r="G381" s="51">
        <v>1.65</v>
      </c>
      <c r="H381" s="50" t="s">
        <v>948</v>
      </c>
      <c r="I381" s="51" t="s">
        <v>608</v>
      </c>
      <c r="J381" s="84">
        <v>2700</v>
      </c>
      <c r="K381" s="84">
        <v>10500</v>
      </c>
      <c r="L381" s="85">
        <v>330</v>
      </c>
      <c r="M381" s="85"/>
      <c r="N381" s="85">
        <v>330</v>
      </c>
      <c r="O381" s="85"/>
      <c r="P381" s="85"/>
      <c r="Q381" s="85"/>
      <c r="R381" s="85" t="s">
        <v>298</v>
      </c>
      <c r="S381" s="51"/>
    </row>
    <row r="382" s="3" customFormat="1" ht="60" customHeight="1" spans="1:19">
      <c r="A382" s="44">
        <v>377</v>
      </c>
      <c r="B382" s="50" t="s">
        <v>949</v>
      </c>
      <c r="C382" s="51">
        <v>1</v>
      </c>
      <c r="D382" s="51" t="s">
        <v>159</v>
      </c>
      <c r="E382" s="52" t="s">
        <v>873</v>
      </c>
      <c r="F382" s="51" t="s">
        <v>28</v>
      </c>
      <c r="G382" s="51">
        <v>1.05</v>
      </c>
      <c r="H382" s="50" t="s">
        <v>950</v>
      </c>
      <c r="I382" s="51" t="s">
        <v>608</v>
      </c>
      <c r="J382" s="84">
        <v>2100</v>
      </c>
      <c r="K382" s="84">
        <v>7900</v>
      </c>
      <c r="L382" s="85">
        <v>210</v>
      </c>
      <c r="M382" s="85"/>
      <c r="N382" s="85">
        <v>210</v>
      </c>
      <c r="O382" s="85"/>
      <c r="P382" s="85"/>
      <c r="Q382" s="85"/>
      <c r="R382" s="85" t="s">
        <v>298</v>
      </c>
      <c r="S382" s="51"/>
    </row>
    <row r="383" s="3" customFormat="1" ht="51" customHeight="1" spans="1:19">
      <c r="A383" s="44">
        <v>378</v>
      </c>
      <c r="B383" s="50" t="s">
        <v>951</v>
      </c>
      <c r="C383" s="51">
        <v>1</v>
      </c>
      <c r="D383" s="51" t="s">
        <v>180</v>
      </c>
      <c r="E383" s="52" t="s">
        <v>873</v>
      </c>
      <c r="F383" s="51" t="s">
        <v>28</v>
      </c>
      <c r="G383" s="51">
        <v>1.05</v>
      </c>
      <c r="H383" s="50" t="s">
        <v>952</v>
      </c>
      <c r="I383" s="51" t="s">
        <v>608</v>
      </c>
      <c r="J383" s="84">
        <v>2100</v>
      </c>
      <c r="K383" s="84">
        <v>7800</v>
      </c>
      <c r="L383" s="85">
        <v>210</v>
      </c>
      <c r="M383" s="85"/>
      <c r="N383" s="85">
        <v>210</v>
      </c>
      <c r="O383" s="85"/>
      <c r="P383" s="85"/>
      <c r="Q383" s="85"/>
      <c r="R383" s="85" t="s">
        <v>298</v>
      </c>
      <c r="S383" s="51"/>
    </row>
    <row r="384" s="3" customFormat="1" ht="57" customHeight="1" spans="1:19">
      <c r="A384" s="44">
        <v>379</v>
      </c>
      <c r="B384" s="50" t="s">
        <v>953</v>
      </c>
      <c r="C384" s="51">
        <v>1</v>
      </c>
      <c r="D384" s="51" t="s">
        <v>127</v>
      </c>
      <c r="E384" s="52" t="s">
        <v>936</v>
      </c>
      <c r="F384" s="51" t="s">
        <v>28</v>
      </c>
      <c r="G384" s="51">
        <v>1.125</v>
      </c>
      <c r="H384" s="50" t="s">
        <v>954</v>
      </c>
      <c r="I384" s="51" t="s">
        <v>608</v>
      </c>
      <c r="J384" s="84">
        <v>2100</v>
      </c>
      <c r="K384" s="84">
        <v>7700</v>
      </c>
      <c r="L384" s="85">
        <v>225</v>
      </c>
      <c r="M384" s="85"/>
      <c r="N384" s="85">
        <v>225</v>
      </c>
      <c r="O384" s="85"/>
      <c r="P384" s="85"/>
      <c r="Q384" s="85"/>
      <c r="R384" s="85" t="s">
        <v>298</v>
      </c>
      <c r="S384" s="51"/>
    </row>
    <row r="385" s="3" customFormat="1" ht="50" customHeight="1" spans="1:19">
      <c r="A385" s="44">
        <v>380</v>
      </c>
      <c r="B385" s="50" t="s">
        <v>955</v>
      </c>
      <c r="C385" s="51">
        <v>1</v>
      </c>
      <c r="D385" s="51" t="s">
        <v>67</v>
      </c>
      <c r="E385" s="52" t="s">
        <v>632</v>
      </c>
      <c r="F385" s="51" t="s">
        <v>28</v>
      </c>
      <c r="G385" s="51">
        <v>1.05</v>
      </c>
      <c r="H385" s="50" t="s">
        <v>956</v>
      </c>
      <c r="I385" s="51" t="s">
        <v>608</v>
      </c>
      <c r="J385" s="84">
        <v>2000</v>
      </c>
      <c r="K385" s="84">
        <v>7600</v>
      </c>
      <c r="L385" s="85">
        <v>210</v>
      </c>
      <c r="M385" s="85"/>
      <c r="N385" s="85">
        <v>210</v>
      </c>
      <c r="O385" s="85"/>
      <c r="P385" s="85"/>
      <c r="Q385" s="85"/>
      <c r="R385" s="85" t="s">
        <v>298</v>
      </c>
      <c r="S385" s="51"/>
    </row>
    <row r="386" s="5" customFormat="1" ht="69" customHeight="1" spans="1:19">
      <c r="A386" s="44">
        <v>381</v>
      </c>
      <c r="B386" s="52" t="s">
        <v>923</v>
      </c>
      <c r="C386" s="51">
        <v>12</v>
      </c>
      <c r="D386" s="12" t="s">
        <v>753</v>
      </c>
      <c r="E386" s="52" t="s">
        <v>754</v>
      </c>
      <c r="F386" s="51" t="s">
        <v>28</v>
      </c>
      <c r="G386" s="51">
        <v>0.65</v>
      </c>
      <c r="H386" s="52" t="s">
        <v>924</v>
      </c>
      <c r="I386" s="51" t="s">
        <v>608</v>
      </c>
      <c r="J386" s="84">
        <v>1320</v>
      </c>
      <c r="K386" s="84">
        <v>4632</v>
      </c>
      <c r="L386" s="85">
        <v>130</v>
      </c>
      <c r="M386" s="85">
        <v>130</v>
      </c>
      <c r="N386" s="85"/>
      <c r="O386" s="85"/>
      <c r="P386" s="85"/>
      <c r="Q386" s="85"/>
      <c r="R386" s="85" t="s">
        <v>98</v>
      </c>
      <c r="S386" s="52"/>
    </row>
    <row r="387" s="1" customFormat="1" ht="30" customHeight="1" spans="1:19">
      <c r="A387" s="44">
        <v>382</v>
      </c>
      <c r="B387" s="46" t="s">
        <v>957</v>
      </c>
      <c r="C387" s="44">
        <f>SUM(C388:C388)</f>
        <v>1</v>
      </c>
      <c r="D387" s="44"/>
      <c r="E387" s="46"/>
      <c r="F387" s="44" t="s">
        <v>141</v>
      </c>
      <c r="G387" s="44">
        <f t="shared" ref="D387:Q387" si="41">SUM(G388:G388)</f>
        <v>51</v>
      </c>
      <c r="H387" s="44"/>
      <c r="I387" s="44"/>
      <c r="J387" s="44">
        <f t="shared" si="41"/>
        <v>356</v>
      </c>
      <c r="K387" s="44">
        <f t="shared" si="41"/>
        <v>1356</v>
      </c>
      <c r="L387" s="82">
        <f t="shared" si="41"/>
        <v>2054.02</v>
      </c>
      <c r="M387" s="82">
        <f t="shared" si="41"/>
        <v>2054.02</v>
      </c>
      <c r="N387" s="82">
        <f t="shared" si="41"/>
        <v>0</v>
      </c>
      <c r="O387" s="82">
        <f t="shared" si="41"/>
        <v>0</v>
      </c>
      <c r="P387" s="82">
        <f t="shared" si="41"/>
        <v>0</v>
      </c>
      <c r="Q387" s="82">
        <f t="shared" si="41"/>
        <v>0</v>
      </c>
      <c r="R387" s="82"/>
      <c r="S387" s="44"/>
    </row>
    <row r="388" s="8" customFormat="1" ht="66" customHeight="1" spans="1:19">
      <c r="A388" s="44">
        <v>383</v>
      </c>
      <c r="B388" s="70" t="s">
        <v>318</v>
      </c>
      <c r="C388" s="71">
        <v>1</v>
      </c>
      <c r="D388" s="52" t="s">
        <v>112</v>
      </c>
      <c r="E388" s="51"/>
      <c r="F388" s="51" t="s">
        <v>141</v>
      </c>
      <c r="G388" s="51">
        <v>51</v>
      </c>
      <c r="H388" s="48" t="s">
        <v>319</v>
      </c>
      <c r="I388" s="51" t="s">
        <v>34</v>
      </c>
      <c r="J388" s="51">
        <v>356</v>
      </c>
      <c r="K388" s="51">
        <v>1356</v>
      </c>
      <c r="L388" s="83">
        <f>2100-45.98</f>
        <v>2054.02</v>
      </c>
      <c r="M388" s="83">
        <f>2100-45.98</f>
        <v>2054.02</v>
      </c>
      <c r="N388" s="85"/>
      <c r="O388" s="85"/>
      <c r="P388" s="85"/>
      <c r="Q388" s="103"/>
      <c r="R388" s="51" t="s">
        <v>320</v>
      </c>
      <c r="S388" s="51"/>
    </row>
    <row r="389" s="1" customFormat="1" ht="30" customHeight="1" spans="1:19">
      <c r="A389" s="44">
        <v>384</v>
      </c>
      <c r="B389" s="47" t="s">
        <v>321</v>
      </c>
      <c r="C389" s="44">
        <f>C390+C393+C395</f>
        <v>7</v>
      </c>
      <c r="D389" s="44"/>
      <c r="E389" s="46"/>
      <c r="F389" s="44"/>
      <c r="G389" s="44"/>
      <c r="H389" s="44"/>
      <c r="I389" s="44"/>
      <c r="J389" s="44">
        <f t="shared" ref="D389:Q389" si="42">J390+J393+J395</f>
        <v>9538</v>
      </c>
      <c r="K389" s="44">
        <f t="shared" si="42"/>
        <v>33145</v>
      </c>
      <c r="L389" s="82">
        <f t="shared" si="42"/>
        <v>1849</v>
      </c>
      <c r="M389" s="82">
        <f t="shared" si="42"/>
        <v>53</v>
      </c>
      <c r="N389" s="82">
        <f t="shared" si="42"/>
        <v>1796</v>
      </c>
      <c r="O389" s="82">
        <f t="shared" si="42"/>
        <v>0</v>
      </c>
      <c r="P389" s="82">
        <f t="shared" si="42"/>
        <v>0</v>
      </c>
      <c r="Q389" s="82">
        <f t="shared" si="42"/>
        <v>0</v>
      </c>
      <c r="R389" s="82"/>
      <c r="S389" s="44"/>
    </row>
    <row r="390" s="1" customFormat="1" ht="30" customHeight="1" spans="1:19">
      <c r="A390" s="44">
        <v>385</v>
      </c>
      <c r="B390" s="46" t="s">
        <v>958</v>
      </c>
      <c r="C390" s="44">
        <f>C391+C392</f>
        <v>2</v>
      </c>
      <c r="D390" s="44"/>
      <c r="E390" s="44"/>
      <c r="F390" s="44" t="s">
        <v>28</v>
      </c>
      <c r="G390" s="44">
        <f t="shared" ref="D390:Q390" si="43">G391+G392</f>
        <v>0.97</v>
      </c>
      <c r="H390" s="44"/>
      <c r="I390" s="44"/>
      <c r="J390" s="44">
        <f t="shared" si="43"/>
        <v>9082</v>
      </c>
      <c r="K390" s="44">
        <f t="shared" si="43"/>
        <v>31434</v>
      </c>
      <c r="L390" s="44">
        <f t="shared" si="43"/>
        <v>1100</v>
      </c>
      <c r="M390" s="44">
        <f t="shared" si="43"/>
        <v>0</v>
      </c>
      <c r="N390" s="44">
        <f t="shared" si="43"/>
        <v>1100</v>
      </c>
      <c r="O390" s="44">
        <f t="shared" si="43"/>
        <v>0</v>
      </c>
      <c r="P390" s="44">
        <f t="shared" si="43"/>
        <v>0</v>
      </c>
      <c r="Q390" s="44">
        <f t="shared" si="43"/>
        <v>0</v>
      </c>
      <c r="R390" s="82"/>
      <c r="S390" s="44"/>
    </row>
    <row r="391" s="6" customFormat="1" ht="30" customHeight="1" spans="1:19">
      <c r="A391" s="44">
        <v>386</v>
      </c>
      <c r="B391" s="55" t="s">
        <v>959</v>
      </c>
      <c r="C391" s="49">
        <v>1</v>
      </c>
      <c r="D391" s="49" t="s">
        <v>123</v>
      </c>
      <c r="E391" s="55" t="s">
        <v>632</v>
      </c>
      <c r="F391" s="49" t="s">
        <v>28</v>
      </c>
      <c r="G391" s="49">
        <v>0.07</v>
      </c>
      <c r="H391" s="49" t="s">
        <v>960</v>
      </c>
      <c r="I391" s="49" t="s">
        <v>608</v>
      </c>
      <c r="J391" s="49">
        <v>7584</v>
      </c>
      <c r="K391" s="49">
        <v>25541</v>
      </c>
      <c r="L391" s="83">
        <v>200</v>
      </c>
      <c r="M391" s="83"/>
      <c r="N391" s="83">
        <v>200</v>
      </c>
      <c r="O391" s="83"/>
      <c r="P391" s="83"/>
      <c r="Q391" s="83"/>
      <c r="R391" s="83" t="s">
        <v>298</v>
      </c>
      <c r="S391" s="49"/>
    </row>
    <row r="392" s="5" customFormat="1" ht="42" customHeight="1" spans="1:19">
      <c r="A392" s="44">
        <v>387</v>
      </c>
      <c r="B392" s="52" t="s">
        <v>961</v>
      </c>
      <c r="C392" s="51">
        <v>1</v>
      </c>
      <c r="D392" s="52" t="s">
        <v>135</v>
      </c>
      <c r="E392" s="52" t="s">
        <v>641</v>
      </c>
      <c r="F392" s="51" t="s">
        <v>28</v>
      </c>
      <c r="G392" s="51">
        <v>0.9</v>
      </c>
      <c r="H392" s="52" t="s">
        <v>962</v>
      </c>
      <c r="I392" s="51" t="s">
        <v>608</v>
      </c>
      <c r="J392" s="84">
        <v>1498</v>
      </c>
      <c r="K392" s="84">
        <v>5893</v>
      </c>
      <c r="L392" s="85">
        <v>900</v>
      </c>
      <c r="M392" s="86"/>
      <c r="N392" s="85">
        <v>900</v>
      </c>
      <c r="O392" s="85"/>
      <c r="P392" s="85"/>
      <c r="Q392" s="85"/>
      <c r="R392" s="85" t="s">
        <v>298</v>
      </c>
      <c r="S392" s="52"/>
    </row>
    <row r="393" s="1" customFormat="1" ht="30" customHeight="1" spans="1:19">
      <c r="A393" s="44">
        <v>388</v>
      </c>
      <c r="B393" s="46" t="s">
        <v>963</v>
      </c>
      <c r="C393" s="44">
        <f>C394</f>
        <v>1</v>
      </c>
      <c r="D393" s="44"/>
      <c r="E393" s="46"/>
      <c r="F393" s="44" t="str">
        <f t="shared" ref="D393:Q393" si="44">F394</f>
        <v>羽</v>
      </c>
      <c r="G393" s="44">
        <f t="shared" si="44"/>
        <v>6000</v>
      </c>
      <c r="H393" s="44"/>
      <c r="I393" s="44"/>
      <c r="J393" s="44">
        <f t="shared" si="44"/>
        <v>16</v>
      </c>
      <c r="K393" s="44">
        <f t="shared" si="44"/>
        <v>149</v>
      </c>
      <c r="L393" s="82">
        <f t="shared" si="44"/>
        <v>6</v>
      </c>
      <c r="M393" s="82">
        <f t="shared" si="44"/>
        <v>0</v>
      </c>
      <c r="N393" s="82">
        <f t="shared" si="44"/>
        <v>6</v>
      </c>
      <c r="O393" s="82">
        <f t="shared" si="44"/>
        <v>0</v>
      </c>
      <c r="P393" s="82">
        <f t="shared" si="44"/>
        <v>0</v>
      </c>
      <c r="Q393" s="82">
        <f t="shared" si="44"/>
        <v>0</v>
      </c>
      <c r="R393" s="82"/>
      <c r="S393" s="44"/>
    </row>
    <row r="394" s="5" customFormat="1" ht="30" customHeight="1" spans="1:19">
      <c r="A394" s="44">
        <v>389</v>
      </c>
      <c r="B394" s="52" t="s">
        <v>964</v>
      </c>
      <c r="C394" s="51">
        <v>1</v>
      </c>
      <c r="D394" s="52" t="s">
        <v>203</v>
      </c>
      <c r="E394" s="52" t="s">
        <v>965</v>
      </c>
      <c r="F394" s="51" t="s">
        <v>966</v>
      </c>
      <c r="G394" s="51">
        <v>6000</v>
      </c>
      <c r="H394" s="52" t="s">
        <v>967</v>
      </c>
      <c r="I394" s="51" t="s">
        <v>608</v>
      </c>
      <c r="J394" s="84">
        <v>16</v>
      </c>
      <c r="K394" s="84">
        <v>149</v>
      </c>
      <c r="L394" s="85">
        <v>6</v>
      </c>
      <c r="M394" s="85"/>
      <c r="N394" s="85">
        <v>6</v>
      </c>
      <c r="O394" s="85"/>
      <c r="P394" s="85"/>
      <c r="Q394" s="85"/>
      <c r="R394" s="85" t="s">
        <v>59</v>
      </c>
      <c r="S394" s="52"/>
    </row>
    <row r="395" s="1" customFormat="1" ht="30" customHeight="1" spans="1:19">
      <c r="A395" s="44">
        <v>390</v>
      </c>
      <c r="B395" s="46" t="s">
        <v>968</v>
      </c>
      <c r="C395" s="44">
        <f>C396+SUM(C396:C398)</f>
        <v>4</v>
      </c>
      <c r="D395" s="44"/>
      <c r="E395" s="44"/>
      <c r="F395" s="44" t="s">
        <v>185</v>
      </c>
      <c r="G395" s="44">
        <f>G396+SUM(G396:G398)</f>
        <v>10</v>
      </c>
      <c r="H395" s="44"/>
      <c r="I395" s="44"/>
      <c r="J395" s="44">
        <f>SUM(J396:J398)</f>
        <v>440</v>
      </c>
      <c r="K395" s="44">
        <f t="shared" ref="K395:Q395" si="45">SUM(K396:K398)</f>
        <v>1562</v>
      </c>
      <c r="L395" s="44">
        <f t="shared" si="45"/>
        <v>743</v>
      </c>
      <c r="M395" s="44">
        <f t="shared" si="45"/>
        <v>53</v>
      </c>
      <c r="N395" s="44">
        <f t="shared" si="45"/>
        <v>690</v>
      </c>
      <c r="O395" s="44">
        <f t="shared" si="45"/>
        <v>0</v>
      </c>
      <c r="P395" s="44">
        <f t="shared" si="45"/>
        <v>0</v>
      </c>
      <c r="Q395" s="44">
        <f t="shared" si="45"/>
        <v>0</v>
      </c>
      <c r="R395" s="82"/>
      <c r="S395" s="44"/>
    </row>
    <row r="396" s="3" customFormat="1" ht="30" customHeight="1" spans="1:19">
      <c r="A396" s="44">
        <v>391</v>
      </c>
      <c r="B396" s="50" t="s">
        <v>326</v>
      </c>
      <c r="C396" s="51">
        <v>1</v>
      </c>
      <c r="D396" s="57" t="s">
        <v>265</v>
      </c>
      <c r="E396" s="57" t="s">
        <v>327</v>
      </c>
      <c r="F396" s="51" t="s">
        <v>185</v>
      </c>
      <c r="G396" s="51">
        <v>1</v>
      </c>
      <c r="H396" s="50" t="s">
        <v>328</v>
      </c>
      <c r="I396" s="84" t="s">
        <v>34</v>
      </c>
      <c r="J396" s="84">
        <v>60</v>
      </c>
      <c r="K396" s="84">
        <v>236</v>
      </c>
      <c r="L396" s="85">
        <v>53</v>
      </c>
      <c r="M396" s="85">
        <v>53</v>
      </c>
      <c r="N396" s="85"/>
      <c r="O396" s="85"/>
      <c r="P396" s="85"/>
      <c r="Q396" s="85"/>
      <c r="R396" s="51" t="s">
        <v>298</v>
      </c>
      <c r="S396" s="51"/>
    </row>
    <row r="397" s="3" customFormat="1" ht="39" customHeight="1" spans="1:19">
      <c r="A397" s="44">
        <v>392</v>
      </c>
      <c r="B397" s="50" t="s">
        <v>329</v>
      </c>
      <c r="C397" s="51">
        <v>1</v>
      </c>
      <c r="D397" s="57" t="s">
        <v>330</v>
      </c>
      <c r="E397" s="57" t="s">
        <v>331</v>
      </c>
      <c r="F397" s="51" t="s">
        <v>185</v>
      </c>
      <c r="G397" s="51">
        <v>7</v>
      </c>
      <c r="H397" s="50" t="s">
        <v>332</v>
      </c>
      <c r="I397" s="84" t="s">
        <v>34</v>
      </c>
      <c r="J397" s="84">
        <v>120</v>
      </c>
      <c r="K397" s="84">
        <v>430</v>
      </c>
      <c r="L397" s="85">
        <v>670</v>
      </c>
      <c r="M397" s="85"/>
      <c r="N397" s="85">
        <v>670</v>
      </c>
      <c r="O397" s="85"/>
      <c r="P397" s="85"/>
      <c r="Q397" s="85"/>
      <c r="R397" s="51" t="s">
        <v>298</v>
      </c>
      <c r="S397" s="51"/>
    </row>
    <row r="398" s="3" customFormat="1" ht="30" customHeight="1" spans="1:19">
      <c r="A398" s="44">
        <v>393</v>
      </c>
      <c r="B398" s="72" t="s">
        <v>333</v>
      </c>
      <c r="C398" s="51">
        <v>1</v>
      </c>
      <c r="D398" s="66" t="s">
        <v>81</v>
      </c>
      <c r="E398" s="51" t="s">
        <v>334</v>
      </c>
      <c r="F398" s="51" t="s">
        <v>185</v>
      </c>
      <c r="G398" s="51">
        <v>1</v>
      </c>
      <c r="H398" s="65" t="s">
        <v>335</v>
      </c>
      <c r="I398" s="84" t="s">
        <v>34</v>
      </c>
      <c r="J398" s="66">
        <v>260</v>
      </c>
      <c r="K398" s="66">
        <v>896</v>
      </c>
      <c r="L398" s="66">
        <v>20</v>
      </c>
      <c r="M398" s="85"/>
      <c r="N398" s="66">
        <v>20</v>
      </c>
      <c r="O398" s="85"/>
      <c r="P398" s="85"/>
      <c r="Q398" s="85"/>
      <c r="R398" s="51" t="s">
        <v>298</v>
      </c>
      <c r="S398" s="51"/>
    </row>
    <row r="399" s="1" customFormat="1" ht="30" customHeight="1" spans="1:19">
      <c r="A399" s="44">
        <v>394</v>
      </c>
      <c r="B399" s="47" t="s">
        <v>336</v>
      </c>
      <c r="C399" s="44">
        <f>C400+C401+C489+C492+C522+C563+C567</f>
        <v>272</v>
      </c>
      <c r="D399" s="44"/>
      <c r="E399" s="46"/>
      <c r="F399" s="44"/>
      <c r="G399" s="44"/>
      <c r="H399" s="44"/>
      <c r="I399" s="44"/>
      <c r="J399" s="44">
        <f t="shared" ref="D399:Q399" si="46">J400+J401+J489+J492+J522+J563+J567</f>
        <v>66742</v>
      </c>
      <c r="K399" s="44">
        <f t="shared" si="46"/>
        <v>258355</v>
      </c>
      <c r="L399" s="82">
        <f t="shared" si="46"/>
        <v>60829.29</v>
      </c>
      <c r="M399" s="82">
        <f t="shared" si="46"/>
        <v>17688.94</v>
      </c>
      <c r="N399" s="82">
        <f t="shared" si="46"/>
        <v>14245.09</v>
      </c>
      <c r="O399" s="82">
        <f t="shared" si="46"/>
        <v>28895.26</v>
      </c>
      <c r="P399" s="82">
        <f t="shared" si="46"/>
        <v>0</v>
      </c>
      <c r="Q399" s="82">
        <f t="shared" si="46"/>
        <v>0</v>
      </c>
      <c r="R399" s="82"/>
      <c r="S399" s="44"/>
    </row>
    <row r="400" s="1" customFormat="1" ht="30" customHeight="1" spans="1:19">
      <c r="A400" s="44">
        <v>395</v>
      </c>
      <c r="B400" s="47" t="s">
        <v>337</v>
      </c>
      <c r="C400" s="44">
        <v>0</v>
      </c>
      <c r="D400" s="44"/>
      <c r="E400" s="44"/>
      <c r="F400" s="44"/>
      <c r="G400" s="44"/>
      <c r="H400" s="44"/>
      <c r="I400" s="44"/>
      <c r="J400" s="44"/>
      <c r="K400" s="44"/>
      <c r="L400" s="44"/>
      <c r="M400" s="44"/>
      <c r="N400" s="44"/>
      <c r="O400" s="44"/>
      <c r="P400" s="44"/>
      <c r="Q400" s="44"/>
      <c r="R400" s="82"/>
      <c r="S400" s="44"/>
    </row>
    <row r="401" s="1" customFormat="1" ht="30" customHeight="1" spans="1:19">
      <c r="A401" s="44">
        <v>396</v>
      </c>
      <c r="B401" s="47" t="s">
        <v>338</v>
      </c>
      <c r="C401" s="44">
        <f>SUM(C402:C488)</f>
        <v>98</v>
      </c>
      <c r="D401" s="44"/>
      <c r="E401" s="46"/>
      <c r="F401" s="44" t="s">
        <v>339</v>
      </c>
      <c r="G401" s="44">
        <f t="shared" ref="D401:Q401" si="47">SUM(G402:G488)</f>
        <v>537.24</v>
      </c>
      <c r="H401" s="44"/>
      <c r="I401" s="44"/>
      <c r="J401" s="44">
        <f t="shared" si="47"/>
        <v>15585</v>
      </c>
      <c r="K401" s="44">
        <f t="shared" si="47"/>
        <v>58078</v>
      </c>
      <c r="L401" s="82">
        <f t="shared" si="47"/>
        <v>40446.26</v>
      </c>
      <c r="M401" s="82">
        <f t="shared" si="47"/>
        <v>12546.63</v>
      </c>
      <c r="N401" s="82">
        <f t="shared" si="47"/>
        <v>2699.63</v>
      </c>
      <c r="O401" s="82">
        <f t="shared" si="47"/>
        <v>25200</v>
      </c>
      <c r="P401" s="82">
        <f t="shared" si="47"/>
        <v>0</v>
      </c>
      <c r="Q401" s="82">
        <f t="shared" si="47"/>
        <v>0</v>
      </c>
      <c r="R401" s="82"/>
      <c r="S401" s="44"/>
    </row>
    <row r="402" s="9" customFormat="1" ht="68" customHeight="1" spans="1:19">
      <c r="A402" s="44">
        <v>397</v>
      </c>
      <c r="B402" s="156" t="s">
        <v>340</v>
      </c>
      <c r="C402" s="157">
        <v>1</v>
      </c>
      <c r="D402" s="158" t="s">
        <v>112</v>
      </c>
      <c r="E402" s="157"/>
      <c r="F402" s="157" t="s">
        <v>339</v>
      </c>
      <c r="G402" s="157">
        <v>32</v>
      </c>
      <c r="H402" s="67" t="s">
        <v>341</v>
      </c>
      <c r="I402" s="66" t="s">
        <v>34</v>
      </c>
      <c r="J402" s="140">
        <v>835</v>
      </c>
      <c r="K402" s="140">
        <v>2465</v>
      </c>
      <c r="L402" s="140">
        <v>2548.43</v>
      </c>
      <c r="M402" s="97"/>
      <c r="N402" s="140">
        <v>2548.43</v>
      </c>
      <c r="O402" s="97"/>
      <c r="P402" s="97"/>
      <c r="Q402" s="97"/>
      <c r="R402" s="66" t="s">
        <v>342</v>
      </c>
      <c r="S402" s="66"/>
    </row>
    <row r="403" s="8" customFormat="1" ht="40" customHeight="1" spans="1:19">
      <c r="A403" s="44">
        <v>398</v>
      </c>
      <c r="B403" s="70" t="s">
        <v>343</v>
      </c>
      <c r="C403" s="157">
        <v>1</v>
      </c>
      <c r="D403" s="159" t="s">
        <v>81</v>
      </c>
      <c r="E403" s="71" t="s">
        <v>344</v>
      </c>
      <c r="F403" s="157" t="s">
        <v>339</v>
      </c>
      <c r="G403" s="71"/>
      <c r="H403" s="48" t="s">
        <v>345</v>
      </c>
      <c r="I403" s="66" t="s">
        <v>34</v>
      </c>
      <c r="J403" s="51">
        <v>14</v>
      </c>
      <c r="K403" s="51">
        <v>50</v>
      </c>
      <c r="L403" s="96">
        <v>162</v>
      </c>
      <c r="M403" s="85">
        <v>162</v>
      </c>
      <c r="N403" s="85"/>
      <c r="O403" s="85"/>
      <c r="P403" s="85"/>
      <c r="Q403" s="83"/>
      <c r="R403" s="51" t="s">
        <v>35</v>
      </c>
      <c r="S403" s="51"/>
    </row>
    <row r="404" s="8" customFormat="1" ht="40" customHeight="1" spans="1:19">
      <c r="A404" s="44">
        <v>399</v>
      </c>
      <c r="B404" s="70" t="s">
        <v>346</v>
      </c>
      <c r="C404" s="157">
        <v>1</v>
      </c>
      <c r="D404" s="159" t="s">
        <v>81</v>
      </c>
      <c r="E404" s="71" t="s">
        <v>347</v>
      </c>
      <c r="F404" s="157" t="s">
        <v>339</v>
      </c>
      <c r="G404" s="71">
        <v>4.25</v>
      </c>
      <c r="H404" s="48" t="s">
        <v>348</v>
      </c>
      <c r="I404" s="66" t="s">
        <v>34</v>
      </c>
      <c r="J404" s="51">
        <v>56</v>
      </c>
      <c r="K404" s="51">
        <v>226</v>
      </c>
      <c r="L404" s="96">
        <v>170</v>
      </c>
      <c r="M404" s="85">
        <v>170</v>
      </c>
      <c r="N404" s="85"/>
      <c r="O404" s="85"/>
      <c r="P404" s="85"/>
      <c r="Q404" s="83"/>
      <c r="R404" s="51" t="s">
        <v>35</v>
      </c>
      <c r="S404" s="51"/>
    </row>
    <row r="405" s="8" customFormat="1" ht="40" customHeight="1" spans="1:19">
      <c r="A405" s="44">
        <v>400</v>
      </c>
      <c r="B405" s="70" t="s">
        <v>349</v>
      </c>
      <c r="C405" s="157">
        <v>1</v>
      </c>
      <c r="D405" s="159" t="s">
        <v>81</v>
      </c>
      <c r="E405" s="71" t="s">
        <v>350</v>
      </c>
      <c r="F405" s="157" t="s">
        <v>339</v>
      </c>
      <c r="G405" s="71">
        <v>1.5</v>
      </c>
      <c r="H405" s="48" t="s">
        <v>351</v>
      </c>
      <c r="I405" s="66" t="s">
        <v>34</v>
      </c>
      <c r="J405" s="51">
        <v>21</v>
      </c>
      <c r="K405" s="51">
        <v>76</v>
      </c>
      <c r="L405" s="96">
        <v>56</v>
      </c>
      <c r="M405" s="85">
        <v>56</v>
      </c>
      <c r="N405" s="85"/>
      <c r="O405" s="85"/>
      <c r="P405" s="85"/>
      <c r="Q405" s="83"/>
      <c r="R405" s="51" t="s">
        <v>35</v>
      </c>
      <c r="S405" s="51"/>
    </row>
    <row r="406" s="8" customFormat="1" ht="40" customHeight="1" spans="1:19">
      <c r="A406" s="44">
        <v>401</v>
      </c>
      <c r="B406" s="70" t="s">
        <v>352</v>
      </c>
      <c r="C406" s="157">
        <v>1</v>
      </c>
      <c r="D406" s="159" t="s">
        <v>37</v>
      </c>
      <c r="E406" s="71" t="s">
        <v>353</v>
      </c>
      <c r="F406" s="157" t="s">
        <v>339</v>
      </c>
      <c r="G406" s="71">
        <v>0.55</v>
      </c>
      <c r="H406" s="48" t="s">
        <v>354</v>
      </c>
      <c r="I406" s="66" t="s">
        <v>34</v>
      </c>
      <c r="J406" s="51">
        <v>8</v>
      </c>
      <c r="K406" s="51">
        <v>37</v>
      </c>
      <c r="L406" s="96">
        <v>33</v>
      </c>
      <c r="M406" s="85">
        <v>33</v>
      </c>
      <c r="N406" s="85"/>
      <c r="O406" s="85"/>
      <c r="P406" s="85"/>
      <c r="Q406" s="83"/>
      <c r="R406" s="51" t="s">
        <v>35</v>
      </c>
      <c r="S406" s="51"/>
    </row>
    <row r="407" s="8" customFormat="1" ht="41" customHeight="1" spans="1:19">
      <c r="A407" s="44">
        <v>402</v>
      </c>
      <c r="B407" s="70" t="s">
        <v>355</v>
      </c>
      <c r="C407" s="157">
        <v>1</v>
      </c>
      <c r="D407" s="159" t="s">
        <v>37</v>
      </c>
      <c r="E407" s="71" t="s">
        <v>356</v>
      </c>
      <c r="F407" s="157" t="s">
        <v>339</v>
      </c>
      <c r="G407" s="71">
        <v>13</v>
      </c>
      <c r="H407" s="48" t="s">
        <v>357</v>
      </c>
      <c r="I407" s="66" t="s">
        <v>34</v>
      </c>
      <c r="J407" s="51">
        <v>70</v>
      </c>
      <c r="K407" s="51">
        <v>207</v>
      </c>
      <c r="L407" s="96">
        <v>347.63</v>
      </c>
      <c r="M407" s="85">
        <v>347.63</v>
      </c>
      <c r="N407" s="85"/>
      <c r="O407" s="85"/>
      <c r="P407" s="85"/>
      <c r="Q407" s="83"/>
      <c r="R407" s="51" t="s">
        <v>35</v>
      </c>
      <c r="S407" s="51" t="s">
        <v>358</v>
      </c>
    </row>
    <row r="408" s="8" customFormat="1" ht="40" customHeight="1" spans="1:19">
      <c r="A408" s="44">
        <v>403</v>
      </c>
      <c r="B408" s="70" t="s">
        <v>359</v>
      </c>
      <c r="C408" s="157">
        <v>1</v>
      </c>
      <c r="D408" s="159" t="s">
        <v>37</v>
      </c>
      <c r="E408" s="71" t="s">
        <v>360</v>
      </c>
      <c r="F408" s="157" t="s">
        <v>339</v>
      </c>
      <c r="G408" s="71">
        <v>0.5</v>
      </c>
      <c r="H408" s="48" t="s">
        <v>361</v>
      </c>
      <c r="I408" s="66" t="s">
        <v>34</v>
      </c>
      <c r="J408" s="51">
        <v>3</v>
      </c>
      <c r="K408" s="51">
        <v>11</v>
      </c>
      <c r="L408" s="96">
        <v>30</v>
      </c>
      <c r="M408" s="85">
        <v>30</v>
      </c>
      <c r="N408" s="85"/>
      <c r="O408" s="85"/>
      <c r="P408" s="85"/>
      <c r="Q408" s="83"/>
      <c r="R408" s="51" t="s">
        <v>35</v>
      </c>
      <c r="S408" s="51"/>
    </row>
    <row r="409" s="8" customFormat="1" ht="40" customHeight="1" spans="1:19">
      <c r="A409" s="44">
        <v>404</v>
      </c>
      <c r="B409" s="70" t="s">
        <v>362</v>
      </c>
      <c r="C409" s="157">
        <v>1</v>
      </c>
      <c r="D409" s="159" t="s">
        <v>37</v>
      </c>
      <c r="E409" s="71" t="s">
        <v>363</v>
      </c>
      <c r="F409" s="157" t="s">
        <v>339</v>
      </c>
      <c r="G409" s="71">
        <v>2.2</v>
      </c>
      <c r="H409" s="48" t="s">
        <v>364</v>
      </c>
      <c r="I409" s="66" t="s">
        <v>34</v>
      </c>
      <c r="J409" s="51">
        <v>35</v>
      </c>
      <c r="K409" s="51">
        <v>138</v>
      </c>
      <c r="L409" s="96">
        <v>137</v>
      </c>
      <c r="M409" s="85">
        <v>137</v>
      </c>
      <c r="N409" s="85"/>
      <c r="O409" s="85"/>
      <c r="P409" s="85"/>
      <c r="Q409" s="83"/>
      <c r="R409" s="51" t="s">
        <v>35</v>
      </c>
      <c r="S409" s="51"/>
    </row>
    <row r="410" s="8" customFormat="1" ht="40" customHeight="1" spans="1:19">
      <c r="A410" s="44">
        <v>405</v>
      </c>
      <c r="B410" s="70" t="s">
        <v>365</v>
      </c>
      <c r="C410" s="157">
        <v>1</v>
      </c>
      <c r="D410" s="159" t="s">
        <v>180</v>
      </c>
      <c r="E410" s="71" t="s">
        <v>366</v>
      </c>
      <c r="F410" s="157" t="s">
        <v>339</v>
      </c>
      <c r="G410" s="71">
        <v>4.7</v>
      </c>
      <c r="H410" s="48" t="s">
        <v>367</v>
      </c>
      <c r="I410" s="66" t="s">
        <v>34</v>
      </c>
      <c r="J410" s="51">
        <v>109</v>
      </c>
      <c r="K410" s="51">
        <v>447</v>
      </c>
      <c r="L410" s="96">
        <v>220</v>
      </c>
      <c r="M410" s="85">
        <v>220</v>
      </c>
      <c r="N410" s="85"/>
      <c r="O410" s="85"/>
      <c r="P410" s="85"/>
      <c r="Q410" s="83"/>
      <c r="R410" s="51" t="s">
        <v>35</v>
      </c>
      <c r="S410" s="51"/>
    </row>
    <row r="411" s="8" customFormat="1" ht="40" customHeight="1" spans="1:19">
      <c r="A411" s="44">
        <v>406</v>
      </c>
      <c r="B411" s="70" t="s">
        <v>368</v>
      </c>
      <c r="C411" s="157">
        <v>1</v>
      </c>
      <c r="D411" s="159" t="s">
        <v>159</v>
      </c>
      <c r="E411" s="71" t="s">
        <v>369</v>
      </c>
      <c r="F411" s="157" t="s">
        <v>339</v>
      </c>
      <c r="G411" s="71">
        <v>3</v>
      </c>
      <c r="H411" s="48" t="s">
        <v>370</v>
      </c>
      <c r="I411" s="66" t="s">
        <v>34</v>
      </c>
      <c r="J411" s="51">
        <v>24</v>
      </c>
      <c r="K411" s="51">
        <v>100</v>
      </c>
      <c r="L411" s="96">
        <v>150</v>
      </c>
      <c r="M411" s="85">
        <v>150</v>
      </c>
      <c r="N411" s="85"/>
      <c r="O411" s="85"/>
      <c r="P411" s="85"/>
      <c r="Q411" s="83"/>
      <c r="R411" s="51" t="s">
        <v>35</v>
      </c>
      <c r="S411" s="51"/>
    </row>
    <row r="412" s="8" customFormat="1" ht="40" customHeight="1" spans="1:19">
      <c r="A412" s="44">
        <v>407</v>
      </c>
      <c r="B412" s="70" t="s">
        <v>371</v>
      </c>
      <c r="C412" s="157">
        <v>1</v>
      </c>
      <c r="D412" s="159" t="s">
        <v>41</v>
      </c>
      <c r="E412" s="71" t="s">
        <v>372</v>
      </c>
      <c r="F412" s="157" t="s">
        <v>339</v>
      </c>
      <c r="G412" s="71">
        <v>1.2</v>
      </c>
      <c r="H412" s="48" t="s">
        <v>373</v>
      </c>
      <c r="I412" s="66" t="s">
        <v>34</v>
      </c>
      <c r="J412" s="51">
        <v>26</v>
      </c>
      <c r="K412" s="51">
        <v>100</v>
      </c>
      <c r="L412" s="96">
        <v>65</v>
      </c>
      <c r="M412" s="85">
        <v>65</v>
      </c>
      <c r="N412" s="85"/>
      <c r="O412" s="85"/>
      <c r="P412" s="85"/>
      <c r="Q412" s="83"/>
      <c r="R412" s="51" t="s">
        <v>35</v>
      </c>
      <c r="S412" s="51"/>
    </row>
    <row r="413" s="8" customFormat="1" ht="40" customHeight="1" spans="1:19">
      <c r="A413" s="44">
        <v>408</v>
      </c>
      <c r="B413" s="70" t="s">
        <v>374</v>
      </c>
      <c r="C413" s="157">
        <v>1</v>
      </c>
      <c r="D413" s="159" t="s">
        <v>41</v>
      </c>
      <c r="E413" s="71" t="s">
        <v>375</v>
      </c>
      <c r="F413" s="157" t="s">
        <v>339</v>
      </c>
      <c r="G413" s="71">
        <v>2</v>
      </c>
      <c r="H413" s="48" t="s">
        <v>376</v>
      </c>
      <c r="I413" s="66" t="s">
        <v>34</v>
      </c>
      <c r="J413" s="51">
        <v>40</v>
      </c>
      <c r="K413" s="51">
        <v>154</v>
      </c>
      <c r="L413" s="96">
        <v>110</v>
      </c>
      <c r="M413" s="85">
        <v>110</v>
      </c>
      <c r="N413" s="85"/>
      <c r="O413" s="85"/>
      <c r="P413" s="85"/>
      <c r="Q413" s="83"/>
      <c r="R413" s="51" t="s">
        <v>35</v>
      </c>
      <c r="S413" s="51"/>
    </row>
    <row r="414" s="8" customFormat="1" ht="40" customHeight="1" spans="1:19">
      <c r="A414" s="44">
        <v>409</v>
      </c>
      <c r="B414" s="70" t="s">
        <v>377</v>
      </c>
      <c r="C414" s="157">
        <v>1</v>
      </c>
      <c r="D414" s="159" t="s">
        <v>52</v>
      </c>
      <c r="E414" s="71" t="s">
        <v>378</v>
      </c>
      <c r="F414" s="157" t="s">
        <v>339</v>
      </c>
      <c r="G414" s="71">
        <v>4.3</v>
      </c>
      <c r="H414" s="48" t="s">
        <v>379</v>
      </c>
      <c r="I414" s="66" t="s">
        <v>34</v>
      </c>
      <c r="J414" s="51">
        <v>95</v>
      </c>
      <c r="K414" s="51">
        <v>343</v>
      </c>
      <c r="L414" s="96">
        <v>175</v>
      </c>
      <c r="M414" s="85">
        <v>175</v>
      </c>
      <c r="N414" s="85"/>
      <c r="O414" s="85"/>
      <c r="P414" s="85"/>
      <c r="Q414" s="83"/>
      <c r="R414" s="51" t="s">
        <v>35</v>
      </c>
      <c r="S414" s="51"/>
    </row>
    <row r="415" s="8" customFormat="1" ht="40" customHeight="1" spans="1:19">
      <c r="A415" s="44">
        <v>410</v>
      </c>
      <c r="B415" s="70" t="s">
        <v>380</v>
      </c>
      <c r="C415" s="157">
        <v>1</v>
      </c>
      <c r="D415" s="159" t="s">
        <v>135</v>
      </c>
      <c r="E415" s="71" t="s">
        <v>381</v>
      </c>
      <c r="F415" s="157" t="s">
        <v>339</v>
      </c>
      <c r="G415" s="71">
        <v>2.1</v>
      </c>
      <c r="H415" s="48" t="s">
        <v>382</v>
      </c>
      <c r="I415" s="66" t="s">
        <v>34</v>
      </c>
      <c r="J415" s="51">
        <v>22</v>
      </c>
      <c r="K415" s="51">
        <v>99</v>
      </c>
      <c r="L415" s="96">
        <v>100</v>
      </c>
      <c r="M415" s="85">
        <v>100</v>
      </c>
      <c r="N415" s="85"/>
      <c r="O415" s="85"/>
      <c r="P415" s="85"/>
      <c r="Q415" s="160"/>
      <c r="R415" s="51" t="s">
        <v>35</v>
      </c>
      <c r="S415" s="51"/>
    </row>
    <row r="416" s="8" customFormat="1" ht="40" customHeight="1" spans="1:19">
      <c r="A416" s="44">
        <v>411</v>
      </c>
      <c r="B416" s="70" t="s">
        <v>383</v>
      </c>
      <c r="C416" s="157">
        <v>1</v>
      </c>
      <c r="D416" s="159" t="s">
        <v>180</v>
      </c>
      <c r="E416" s="71" t="s">
        <v>384</v>
      </c>
      <c r="F416" s="157" t="s">
        <v>339</v>
      </c>
      <c r="G416" s="71">
        <v>1</v>
      </c>
      <c r="H416" s="48" t="s">
        <v>385</v>
      </c>
      <c r="I416" s="66" t="s">
        <v>34</v>
      </c>
      <c r="J416" s="51">
        <v>14</v>
      </c>
      <c r="K416" s="51">
        <v>49</v>
      </c>
      <c r="L416" s="96">
        <v>50</v>
      </c>
      <c r="M416" s="85">
        <v>50</v>
      </c>
      <c r="N416" s="85"/>
      <c r="O416" s="85"/>
      <c r="P416" s="85"/>
      <c r="Q416" s="160"/>
      <c r="R416" s="51" t="s">
        <v>35</v>
      </c>
      <c r="S416" s="51"/>
    </row>
    <row r="417" s="8" customFormat="1" ht="40" customHeight="1" spans="1:19">
      <c r="A417" s="44">
        <v>412</v>
      </c>
      <c r="B417" s="70" t="s">
        <v>386</v>
      </c>
      <c r="C417" s="157">
        <v>1</v>
      </c>
      <c r="D417" s="159" t="s">
        <v>180</v>
      </c>
      <c r="E417" s="71" t="s">
        <v>384</v>
      </c>
      <c r="F417" s="157" t="s">
        <v>339</v>
      </c>
      <c r="G417" s="71">
        <v>0.8</v>
      </c>
      <c r="H417" s="48" t="s">
        <v>387</v>
      </c>
      <c r="I417" s="66" t="s">
        <v>34</v>
      </c>
      <c r="J417" s="51">
        <v>4</v>
      </c>
      <c r="K417" s="51">
        <v>19</v>
      </c>
      <c r="L417" s="96">
        <v>35</v>
      </c>
      <c r="M417" s="85">
        <v>35</v>
      </c>
      <c r="N417" s="85"/>
      <c r="O417" s="85"/>
      <c r="P417" s="85"/>
      <c r="Q417" s="160"/>
      <c r="R417" s="51" t="s">
        <v>35</v>
      </c>
      <c r="S417" s="51"/>
    </row>
    <row r="418" s="8" customFormat="1" ht="40" customHeight="1" spans="1:19">
      <c r="A418" s="44">
        <v>413</v>
      </c>
      <c r="B418" s="70" t="s">
        <v>388</v>
      </c>
      <c r="C418" s="157">
        <v>1</v>
      </c>
      <c r="D418" s="159" t="s">
        <v>52</v>
      </c>
      <c r="E418" s="71" t="s">
        <v>389</v>
      </c>
      <c r="F418" s="157" t="s">
        <v>339</v>
      </c>
      <c r="G418" s="71">
        <v>2</v>
      </c>
      <c r="H418" s="48" t="s">
        <v>390</v>
      </c>
      <c r="I418" s="66" t="s">
        <v>34</v>
      </c>
      <c r="J418" s="51">
        <v>4</v>
      </c>
      <c r="K418" s="51">
        <v>12</v>
      </c>
      <c r="L418" s="96">
        <v>90</v>
      </c>
      <c r="M418" s="85">
        <v>90</v>
      </c>
      <c r="N418" s="85"/>
      <c r="O418" s="85"/>
      <c r="P418" s="85"/>
      <c r="Q418" s="160"/>
      <c r="R418" s="51" t="s">
        <v>35</v>
      </c>
      <c r="S418" s="51"/>
    </row>
    <row r="419" s="8" customFormat="1" ht="40" customHeight="1" spans="1:19">
      <c r="A419" s="44">
        <v>414</v>
      </c>
      <c r="B419" s="70" t="s">
        <v>391</v>
      </c>
      <c r="C419" s="157">
        <v>1</v>
      </c>
      <c r="D419" s="159" t="s">
        <v>41</v>
      </c>
      <c r="E419" s="71" t="s">
        <v>96</v>
      </c>
      <c r="F419" s="157" t="s">
        <v>339</v>
      </c>
      <c r="G419" s="71">
        <v>3</v>
      </c>
      <c r="H419" s="48" t="s">
        <v>392</v>
      </c>
      <c r="I419" s="66" t="s">
        <v>34</v>
      </c>
      <c r="J419" s="51">
        <v>4</v>
      </c>
      <c r="K419" s="51">
        <v>12</v>
      </c>
      <c r="L419" s="96">
        <v>150</v>
      </c>
      <c r="M419" s="85">
        <v>150</v>
      </c>
      <c r="N419" s="85"/>
      <c r="O419" s="85"/>
      <c r="P419" s="85"/>
      <c r="Q419" s="160"/>
      <c r="R419" s="51" t="s">
        <v>35</v>
      </c>
      <c r="S419" s="51"/>
    </row>
    <row r="420" s="8" customFormat="1" ht="40" customHeight="1" spans="1:19">
      <c r="A420" s="44">
        <v>415</v>
      </c>
      <c r="B420" s="70" t="s">
        <v>393</v>
      </c>
      <c r="C420" s="157">
        <v>1</v>
      </c>
      <c r="D420" s="159" t="s">
        <v>159</v>
      </c>
      <c r="E420" s="71" t="s">
        <v>394</v>
      </c>
      <c r="F420" s="157" t="s">
        <v>339</v>
      </c>
      <c r="G420" s="71">
        <v>3.7</v>
      </c>
      <c r="H420" s="48" t="s">
        <v>395</v>
      </c>
      <c r="I420" s="66" t="s">
        <v>34</v>
      </c>
      <c r="J420" s="51">
        <v>32</v>
      </c>
      <c r="K420" s="51">
        <v>120</v>
      </c>
      <c r="L420" s="96">
        <v>200</v>
      </c>
      <c r="M420" s="85">
        <v>200</v>
      </c>
      <c r="N420" s="85"/>
      <c r="O420" s="85"/>
      <c r="P420" s="85"/>
      <c r="Q420" s="160"/>
      <c r="R420" s="51" t="s">
        <v>35</v>
      </c>
      <c r="S420" s="51"/>
    </row>
    <row r="421" s="8" customFormat="1" ht="40" customHeight="1" spans="1:19">
      <c r="A421" s="44">
        <v>416</v>
      </c>
      <c r="B421" s="70" t="s">
        <v>396</v>
      </c>
      <c r="C421" s="157">
        <v>1</v>
      </c>
      <c r="D421" s="159" t="s">
        <v>203</v>
      </c>
      <c r="E421" s="71" t="s">
        <v>397</v>
      </c>
      <c r="F421" s="157" t="s">
        <v>339</v>
      </c>
      <c r="G421" s="71">
        <v>2</v>
      </c>
      <c r="H421" s="48" t="s">
        <v>398</v>
      </c>
      <c r="I421" s="66" t="s">
        <v>34</v>
      </c>
      <c r="J421" s="51">
        <v>36</v>
      </c>
      <c r="K421" s="51">
        <v>135</v>
      </c>
      <c r="L421" s="96">
        <v>100</v>
      </c>
      <c r="M421" s="85">
        <v>100</v>
      </c>
      <c r="N421" s="85"/>
      <c r="O421" s="85"/>
      <c r="P421" s="85"/>
      <c r="Q421" s="160"/>
      <c r="R421" s="51" t="s">
        <v>35</v>
      </c>
      <c r="S421" s="51"/>
    </row>
    <row r="422" s="8" customFormat="1" ht="40" customHeight="1" spans="1:19">
      <c r="A422" s="44">
        <v>417</v>
      </c>
      <c r="B422" s="70" t="s">
        <v>399</v>
      </c>
      <c r="C422" s="157">
        <v>1</v>
      </c>
      <c r="D422" s="159" t="s">
        <v>37</v>
      </c>
      <c r="E422" s="71" t="s">
        <v>236</v>
      </c>
      <c r="F422" s="157" t="s">
        <v>339</v>
      </c>
      <c r="G422" s="71">
        <v>2.2</v>
      </c>
      <c r="H422" s="48" t="s">
        <v>400</v>
      </c>
      <c r="I422" s="66" t="s">
        <v>34</v>
      </c>
      <c r="J422" s="51">
        <v>17</v>
      </c>
      <c r="K422" s="51">
        <v>65</v>
      </c>
      <c r="L422" s="96">
        <v>105</v>
      </c>
      <c r="M422" s="85">
        <v>105</v>
      </c>
      <c r="N422" s="85"/>
      <c r="O422" s="85"/>
      <c r="P422" s="85"/>
      <c r="Q422" s="160"/>
      <c r="R422" s="51" t="s">
        <v>35</v>
      </c>
      <c r="S422" s="51"/>
    </row>
    <row r="423" s="8" customFormat="1" ht="40" customHeight="1" spans="1:19">
      <c r="A423" s="44">
        <v>418</v>
      </c>
      <c r="B423" s="70" t="s">
        <v>401</v>
      </c>
      <c r="C423" s="157">
        <v>1</v>
      </c>
      <c r="D423" s="159" t="s">
        <v>37</v>
      </c>
      <c r="E423" s="71" t="s">
        <v>236</v>
      </c>
      <c r="F423" s="157" t="s">
        <v>339</v>
      </c>
      <c r="G423" s="71">
        <v>0.83</v>
      </c>
      <c r="H423" s="48" t="s">
        <v>402</v>
      </c>
      <c r="I423" s="66" t="s">
        <v>34</v>
      </c>
      <c r="J423" s="51">
        <v>17</v>
      </c>
      <c r="K423" s="51">
        <v>76</v>
      </c>
      <c r="L423" s="96">
        <v>116</v>
      </c>
      <c r="M423" s="85">
        <v>116</v>
      </c>
      <c r="N423" s="85"/>
      <c r="O423" s="85"/>
      <c r="P423" s="85"/>
      <c r="Q423" s="160"/>
      <c r="R423" s="51" t="s">
        <v>35</v>
      </c>
      <c r="S423" s="51"/>
    </row>
    <row r="424" s="8" customFormat="1" ht="40" customHeight="1" spans="1:19">
      <c r="A424" s="44">
        <v>419</v>
      </c>
      <c r="B424" s="70" t="s">
        <v>403</v>
      </c>
      <c r="C424" s="157">
        <v>1</v>
      </c>
      <c r="D424" s="159" t="s">
        <v>81</v>
      </c>
      <c r="E424" s="71" t="s">
        <v>239</v>
      </c>
      <c r="F424" s="157" t="s">
        <v>339</v>
      </c>
      <c r="G424" s="71">
        <v>3</v>
      </c>
      <c r="H424" s="48" t="s">
        <v>404</v>
      </c>
      <c r="I424" s="66" t="s">
        <v>34</v>
      </c>
      <c r="J424" s="51">
        <v>17</v>
      </c>
      <c r="K424" s="51">
        <v>65</v>
      </c>
      <c r="L424" s="96">
        <v>100</v>
      </c>
      <c r="M424" s="85">
        <v>100</v>
      </c>
      <c r="N424" s="85"/>
      <c r="O424" s="85"/>
      <c r="P424" s="85"/>
      <c r="Q424" s="160"/>
      <c r="R424" s="51" t="s">
        <v>35</v>
      </c>
      <c r="S424" s="51"/>
    </row>
    <row r="425" s="8" customFormat="1" ht="40" customHeight="1" spans="1:19">
      <c r="A425" s="44">
        <v>420</v>
      </c>
      <c r="B425" s="70" t="s">
        <v>405</v>
      </c>
      <c r="C425" s="157">
        <v>1</v>
      </c>
      <c r="D425" s="159" t="s">
        <v>81</v>
      </c>
      <c r="E425" s="71" t="s">
        <v>239</v>
      </c>
      <c r="F425" s="157" t="s">
        <v>339</v>
      </c>
      <c r="G425" s="71">
        <v>2.5</v>
      </c>
      <c r="H425" s="48" t="s">
        <v>406</v>
      </c>
      <c r="I425" s="66" t="s">
        <v>34</v>
      </c>
      <c r="J425" s="51">
        <v>17</v>
      </c>
      <c r="K425" s="51">
        <v>65</v>
      </c>
      <c r="L425" s="96">
        <v>100</v>
      </c>
      <c r="M425" s="85">
        <v>100</v>
      </c>
      <c r="N425" s="85"/>
      <c r="O425" s="85"/>
      <c r="P425" s="85"/>
      <c r="Q425" s="160"/>
      <c r="R425" s="51" t="s">
        <v>35</v>
      </c>
      <c r="S425" s="51"/>
    </row>
    <row r="426" s="8" customFormat="1" ht="40" customHeight="1" spans="1:19">
      <c r="A426" s="44">
        <v>421</v>
      </c>
      <c r="B426" s="70" t="s">
        <v>407</v>
      </c>
      <c r="C426" s="157">
        <v>1</v>
      </c>
      <c r="D426" s="159" t="s">
        <v>45</v>
      </c>
      <c r="E426" s="71" t="s">
        <v>188</v>
      </c>
      <c r="F426" s="157" t="s">
        <v>339</v>
      </c>
      <c r="G426" s="71">
        <v>2.39</v>
      </c>
      <c r="H426" s="48" t="s">
        <v>408</v>
      </c>
      <c r="I426" s="66" t="s">
        <v>34</v>
      </c>
      <c r="J426" s="51">
        <v>43</v>
      </c>
      <c r="K426" s="51">
        <v>136</v>
      </c>
      <c r="L426" s="96">
        <v>250</v>
      </c>
      <c r="M426" s="85">
        <v>250</v>
      </c>
      <c r="N426" s="85"/>
      <c r="O426" s="85"/>
      <c r="P426" s="85"/>
      <c r="Q426" s="160"/>
      <c r="R426" s="51" t="s">
        <v>35</v>
      </c>
      <c r="S426" s="51"/>
    </row>
    <row r="427" s="8" customFormat="1" ht="40" customHeight="1" spans="1:19">
      <c r="A427" s="44">
        <v>422</v>
      </c>
      <c r="B427" s="70" t="s">
        <v>409</v>
      </c>
      <c r="C427" s="157">
        <v>1</v>
      </c>
      <c r="D427" s="159" t="s">
        <v>37</v>
      </c>
      <c r="E427" s="71" t="s">
        <v>410</v>
      </c>
      <c r="F427" s="157" t="s">
        <v>339</v>
      </c>
      <c r="G427" s="71">
        <v>2.55</v>
      </c>
      <c r="H427" s="48" t="s">
        <v>411</v>
      </c>
      <c r="I427" s="66" t="s">
        <v>34</v>
      </c>
      <c r="J427" s="51">
        <v>28</v>
      </c>
      <c r="K427" s="51">
        <v>97</v>
      </c>
      <c r="L427" s="96">
        <v>250</v>
      </c>
      <c r="M427" s="85">
        <v>250</v>
      </c>
      <c r="N427" s="85"/>
      <c r="O427" s="85"/>
      <c r="P427" s="85"/>
      <c r="Q427" s="160"/>
      <c r="R427" s="51" t="s">
        <v>35</v>
      </c>
      <c r="S427" s="51"/>
    </row>
    <row r="428" s="8" customFormat="1" ht="40" customHeight="1" spans="1:19">
      <c r="A428" s="44">
        <v>423</v>
      </c>
      <c r="B428" s="70" t="s">
        <v>412</v>
      </c>
      <c r="C428" s="157">
        <v>1</v>
      </c>
      <c r="D428" s="52" t="s">
        <v>81</v>
      </c>
      <c r="E428" s="51" t="s">
        <v>85</v>
      </c>
      <c r="F428" s="157" t="s">
        <v>339</v>
      </c>
      <c r="G428" s="51">
        <v>4</v>
      </c>
      <c r="H428" s="73" t="s">
        <v>413</v>
      </c>
      <c r="I428" s="66" t="s">
        <v>34</v>
      </c>
      <c r="J428" s="51">
        <v>250</v>
      </c>
      <c r="K428" s="51">
        <v>869</v>
      </c>
      <c r="L428" s="96">
        <v>230</v>
      </c>
      <c r="M428" s="85">
        <v>230</v>
      </c>
      <c r="N428" s="85"/>
      <c r="O428" s="85"/>
      <c r="P428" s="85"/>
      <c r="Q428" s="104"/>
      <c r="R428" s="51" t="s">
        <v>87</v>
      </c>
      <c r="S428" s="63"/>
    </row>
    <row r="429" s="8" customFormat="1" ht="40" customHeight="1" spans="1:19">
      <c r="A429" s="44">
        <v>424</v>
      </c>
      <c r="B429" s="70" t="s">
        <v>414</v>
      </c>
      <c r="C429" s="157">
        <v>1</v>
      </c>
      <c r="D429" s="52" t="s">
        <v>415</v>
      </c>
      <c r="E429" s="51" t="s">
        <v>136</v>
      </c>
      <c r="F429" s="157" t="s">
        <v>339</v>
      </c>
      <c r="G429" s="51">
        <v>0.48</v>
      </c>
      <c r="H429" s="50" t="s">
        <v>416</v>
      </c>
      <c r="I429" s="66" t="s">
        <v>34</v>
      </c>
      <c r="J429" s="51">
        <v>165</v>
      </c>
      <c r="K429" s="51">
        <v>569</v>
      </c>
      <c r="L429" s="96">
        <v>50</v>
      </c>
      <c r="M429" s="85">
        <v>50</v>
      </c>
      <c r="N429" s="85"/>
      <c r="O429" s="85"/>
      <c r="P429" s="85"/>
      <c r="Q429" s="103"/>
      <c r="R429" s="51" t="s">
        <v>98</v>
      </c>
      <c r="S429" s="63"/>
    </row>
    <row r="430" s="8" customFormat="1" ht="40" customHeight="1" spans="1:19">
      <c r="A430" s="44">
        <v>425</v>
      </c>
      <c r="B430" s="70" t="s">
        <v>417</v>
      </c>
      <c r="C430" s="157">
        <v>1</v>
      </c>
      <c r="D430" s="52" t="s">
        <v>31</v>
      </c>
      <c r="E430" s="51" t="s">
        <v>418</v>
      </c>
      <c r="F430" s="157" t="s">
        <v>339</v>
      </c>
      <c r="G430" s="51">
        <v>0.3</v>
      </c>
      <c r="H430" s="50" t="s">
        <v>419</v>
      </c>
      <c r="I430" s="66" t="s">
        <v>34</v>
      </c>
      <c r="J430" s="51">
        <v>50</v>
      </c>
      <c r="K430" s="51">
        <v>153</v>
      </c>
      <c r="L430" s="96">
        <v>10</v>
      </c>
      <c r="M430" s="85">
        <v>10</v>
      </c>
      <c r="N430" s="85"/>
      <c r="O430" s="85"/>
      <c r="P430" s="85"/>
      <c r="Q430" s="103"/>
      <c r="R430" s="51" t="s">
        <v>98</v>
      </c>
      <c r="S430" s="51"/>
    </row>
    <row r="431" s="8" customFormat="1" ht="40" customHeight="1" spans="1:19">
      <c r="A431" s="44">
        <v>426</v>
      </c>
      <c r="B431" s="70" t="s">
        <v>420</v>
      </c>
      <c r="C431" s="157">
        <v>1</v>
      </c>
      <c r="D431" s="52" t="s">
        <v>31</v>
      </c>
      <c r="E431" s="51" t="s">
        <v>421</v>
      </c>
      <c r="F431" s="157" t="s">
        <v>339</v>
      </c>
      <c r="G431" s="51">
        <v>0.3</v>
      </c>
      <c r="H431" s="52" t="s">
        <v>422</v>
      </c>
      <c r="I431" s="66" t="s">
        <v>34</v>
      </c>
      <c r="J431" s="51">
        <v>35</v>
      </c>
      <c r="K431" s="51">
        <v>108</v>
      </c>
      <c r="L431" s="96">
        <v>10</v>
      </c>
      <c r="M431" s="85">
        <v>10</v>
      </c>
      <c r="N431" s="85"/>
      <c r="O431" s="85"/>
      <c r="P431" s="85"/>
      <c r="Q431" s="103"/>
      <c r="R431" s="51" t="s">
        <v>98</v>
      </c>
      <c r="S431" s="51"/>
    </row>
    <row r="432" s="8" customFormat="1" ht="40" customHeight="1" spans="1:19">
      <c r="A432" s="44">
        <v>427</v>
      </c>
      <c r="B432" s="70" t="s">
        <v>423</v>
      </c>
      <c r="C432" s="157">
        <v>1</v>
      </c>
      <c r="D432" s="52" t="s">
        <v>37</v>
      </c>
      <c r="E432" s="51" t="s">
        <v>360</v>
      </c>
      <c r="F432" s="157" t="s">
        <v>339</v>
      </c>
      <c r="G432" s="51">
        <v>0.66</v>
      </c>
      <c r="H432" s="50" t="s">
        <v>424</v>
      </c>
      <c r="I432" s="66" t="s">
        <v>34</v>
      </c>
      <c r="J432" s="51">
        <v>80</v>
      </c>
      <c r="K432" s="51">
        <v>316</v>
      </c>
      <c r="L432" s="96">
        <v>25</v>
      </c>
      <c r="M432" s="85">
        <v>25</v>
      </c>
      <c r="N432" s="85"/>
      <c r="O432" s="85"/>
      <c r="P432" s="85"/>
      <c r="Q432" s="103"/>
      <c r="R432" s="51" t="s">
        <v>98</v>
      </c>
      <c r="S432" s="51"/>
    </row>
    <row r="433" s="8" customFormat="1" ht="40" customHeight="1" spans="1:19">
      <c r="A433" s="44">
        <v>428</v>
      </c>
      <c r="B433" s="70" t="s">
        <v>425</v>
      </c>
      <c r="C433" s="157">
        <v>1</v>
      </c>
      <c r="D433" s="52" t="s">
        <v>37</v>
      </c>
      <c r="E433" s="51" t="s">
        <v>426</v>
      </c>
      <c r="F433" s="157" t="s">
        <v>339</v>
      </c>
      <c r="G433" s="51">
        <v>0.24</v>
      </c>
      <c r="H433" s="50" t="s">
        <v>427</v>
      </c>
      <c r="I433" s="66" t="s">
        <v>34</v>
      </c>
      <c r="J433" s="51">
        <v>11</v>
      </c>
      <c r="K433" s="51">
        <v>41</v>
      </c>
      <c r="L433" s="85">
        <v>10</v>
      </c>
      <c r="M433" s="85">
        <v>10</v>
      </c>
      <c r="N433" s="85"/>
      <c r="O433" s="85"/>
      <c r="P433" s="85"/>
      <c r="Q433" s="85"/>
      <c r="R433" s="51" t="s">
        <v>98</v>
      </c>
      <c r="S433" s="51"/>
    </row>
    <row r="434" s="8" customFormat="1" ht="40" customHeight="1" spans="1:19">
      <c r="A434" s="44">
        <v>429</v>
      </c>
      <c r="B434" s="70" t="s">
        <v>428</v>
      </c>
      <c r="C434" s="157">
        <v>1</v>
      </c>
      <c r="D434" s="52" t="s">
        <v>52</v>
      </c>
      <c r="E434" s="51" t="s">
        <v>429</v>
      </c>
      <c r="F434" s="157" t="s">
        <v>339</v>
      </c>
      <c r="G434" s="51">
        <v>1</v>
      </c>
      <c r="H434" s="50" t="s">
        <v>430</v>
      </c>
      <c r="I434" s="66" t="s">
        <v>34</v>
      </c>
      <c r="J434" s="51">
        <v>31</v>
      </c>
      <c r="K434" s="51">
        <v>118</v>
      </c>
      <c r="L434" s="85">
        <v>50</v>
      </c>
      <c r="M434" s="85">
        <v>50</v>
      </c>
      <c r="N434" s="85"/>
      <c r="O434" s="85"/>
      <c r="P434" s="85"/>
      <c r="Q434" s="85"/>
      <c r="R434" s="51" t="s">
        <v>98</v>
      </c>
      <c r="S434" s="51"/>
    </row>
    <row r="435" s="8" customFormat="1" ht="40" customHeight="1" spans="1:19">
      <c r="A435" s="44">
        <v>430</v>
      </c>
      <c r="B435" s="70" t="s">
        <v>431</v>
      </c>
      <c r="C435" s="157">
        <v>1</v>
      </c>
      <c r="D435" s="159" t="s">
        <v>159</v>
      </c>
      <c r="E435" s="71" t="s">
        <v>432</v>
      </c>
      <c r="F435" s="157" t="s">
        <v>339</v>
      </c>
      <c r="G435" s="71">
        <v>0.3</v>
      </c>
      <c r="H435" s="50" t="s">
        <v>433</v>
      </c>
      <c r="I435" s="66" t="s">
        <v>34</v>
      </c>
      <c r="J435" s="51">
        <v>180</v>
      </c>
      <c r="K435" s="51">
        <v>635</v>
      </c>
      <c r="L435" s="96">
        <v>10</v>
      </c>
      <c r="M435" s="85">
        <v>10</v>
      </c>
      <c r="N435" s="85"/>
      <c r="O435" s="85"/>
      <c r="P435" s="85"/>
      <c r="Q435" s="103"/>
      <c r="R435" s="51" t="s">
        <v>98</v>
      </c>
      <c r="S435" s="51"/>
    </row>
    <row r="436" s="5" customFormat="1" ht="40" customHeight="1" spans="1:19">
      <c r="A436" s="44">
        <v>431</v>
      </c>
      <c r="B436" s="50" t="s">
        <v>434</v>
      </c>
      <c r="C436" s="157">
        <v>1</v>
      </c>
      <c r="D436" s="51" t="s">
        <v>203</v>
      </c>
      <c r="E436" s="51" t="s">
        <v>435</v>
      </c>
      <c r="F436" s="157" t="s">
        <v>339</v>
      </c>
      <c r="G436" s="51">
        <v>1</v>
      </c>
      <c r="H436" s="50" t="s">
        <v>436</v>
      </c>
      <c r="I436" s="66" t="s">
        <v>34</v>
      </c>
      <c r="J436" s="51">
        <v>69</v>
      </c>
      <c r="K436" s="51">
        <v>379</v>
      </c>
      <c r="L436" s="83">
        <v>49.5</v>
      </c>
      <c r="M436" s="52"/>
      <c r="N436" s="85">
        <v>49.5</v>
      </c>
      <c r="O436" s="85"/>
      <c r="P436" s="85"/>
      <c r="Q436" s="85"/>
      <c r="R436" s="52" t="s">
        <v>98</v>
      </c>
      <c r="S436" s="52"/>
    </row>
    <row r="437" s="5" customFormat="1" ht="40" customHeight="1" spans="1:19">
      <c r="A437" s="44">
        <v>432</v>
      </c>
      <c r="B437" s="50" t="s">
        <v>437</v>
      </c>
      <c r="C437" s="157">
        <v>1</v>
      </c>
      <c r="D437" s="51" t="s">
        <v>37</v>
      </c>
      <c r="E437" s="51" t="s">
        <v>438</v>
      </c>
      <c r="F437" s="157" t="s">
        <v>339</v>
      </c>
      <c r="G437" s="51">
        <v>0.3</v>
      </c>
      <c r="H437" s="50" t="s">
        <v>439</v>
      </c>
      <c r="I437" s="66" t="s">
        <v>34</v>
      </c>
      <c r="J437" s="51">
        <v>11</v>
      </c>
      <c r="K437" s="51">
        <v>39</v>
      </c>
      <c r="L437" s="83">
        <v>29.7</v>
      </c>
      <c r="M437" s="52"/>
      <c r="N437" s="85">
        <v>29.7</v>
      </c>
      <c r="O437" s="85"/>
      <c r="P437" s="85"/>
      <c r="Q437" s="85"/>
      <c r="R437" s="52" t="s">
        <v>98</v>
      </c>
      <c r="S437" s="52"/>
    </row>
    <row r="438" s="5" customFormat="1" ht="40" customHeight="1" spans="1:19">
      <c r="A438" s="44">
        <v>433</v>
      </c>
      <c r="B438" s="48" t="s">
        <v>440</v>
      </c>
      <c r="C438" s="157">
        <v>1</v>
      </c>
      <c r="D438" s="49" t="s">
        <v>37</v>
      </c>
      <c r="E438" s="49" t="s">
        <v>441</v>
      </c>
      <c r="F438" s="157" t="s">
        <v>339</v>
      </c>
      <c r="G438" s="49">
        <v>0.23</v>
      </c>
      <c r="H438" s="48" t="s">
        <v>442</v>
      </c>
      <c r="I438" s="66" t="s">
        <v>34</v>
      </c>
      <c r="J438" s="51">
        <v>25</v>
      </c>
      <c r="K438" s="51">
        <v>90</v>
      </c>
      <c r="L438" s="83">
        <v>9.9</v>
      </c>
      <c r="M438" s="52"/>
      <c r="N438" s="85">
        <v>9.9</v>
      </c>
      <c r="O438" s="85"/>
      <c r="P438" s="85"/>
      <c r="Q438" s="85"/>
      <c r="R438" s="52" t="s">
        <v>98</v>
      </c>
      <c r="S438" s="52"/>
    </row>
    <row r="439" s="5" customFormat="1" ht="40" customHeight="1" spans="1:19">
      <c r="A439" s="44">
        <v>434</v>
      </c>
      <c r="B439" s="50" t="s">
        <v>443</v>
      </c>
      <c r="C439" s="157">
        <v>1</v>
      </c>
      <c r="D439" s="51" t="s">
        <v>159</v>
      </c>
      <c r="E439" s="51" t="s">
        <v>369</v>
      </c>
      <c r="F439" s="157" t="s">
        <v>339</v>
      </c>
      <c r="G439" s="51">
        <v>0.9</v>
      </c>
      <c r="H439" s="50" t="s">
        <v>444</v>
      </c>
      <c r="I439" s="66" t="s">
        <v>34</v>
      </c>
      <c r="J439" s="51">
        <v>2</v>
      </c>
      <c r="K439" s="51">
        <v>7</v>
      </c>
      <c r="L439" s="83">
        <v>19.8</v>
      </c>
      <c r="M439" s="52"/>
      <c r="N439" s="85">
        <v>19.8</v>
      </c>
      <c r="O439" s="85"/>
      <c r="P439" s="85"/>
      <c r="Q439" s="85"/>
      <c r="R439" s="52" t="s">
        <v>98</v>
      </c>
      <c r="S439" s="52"/>
    </row>
    <row r="440" s="5" customFormat="1" ht="36" customHeight="1" spans="1:19">
      <c r="A440" s="44">
        <v>435</v>
      </c>
      <c r="B440" s="50" t="s">
        <v>445</v>
      </c>
      <c r="C440" s="157">
        <v>1</v>
      </c>
      <c r="D440" s="51" t="s">
        <v>123</v>
      </c>
      <c r="E440" s="51" t="s">
        <v>446</v>
      </c>
      <c r="F440" s="157" t="s">
        <v>339</v>
      </c>
      <c r="G440" s="51">
        <v>0.69</v>
      </c>
      <c r="H440" s="50" t="s">
        <v>447</v>
      </c>
      <c r="I440" s="66" t="s">
        <v>34</v>
      </c>
      <c r="J440" s="51">
        <v>3</v>
      </c>
      <c r="K440" s="51">
        <v>11</v>
      </c>
      <c r="L440" s="83">
        <v>22.5</v>
      </c>
      <c r="M440" s="52"/>
      <c r="N440" s="85">
        <v>22.5</v>
      </c>
      <c r="O440" s="85"/>
      <c r="P440" s="85"/>
      <c r="Q440" s="85"/>
      <c r="R440" s="52" t="s">
        <v>98</v>
      </c>
      <c r="S440" s="52" t="s">
        <v>448</v>
      </c>
    </row>
    <row r="441" s="5" customFormat="1" ht="40" customHeight="1" spans="1:19">
      <c r="A441" s="44">
        <v>436</v>
      </c>
      <c r="B441" s="50" t="s">
        <v>449</v>
      </c>
      <c r="C441" s="157">
        <v>1</v>
      </c>
      <c r="D441" s="51" t="s">
        <v>180</v>
      </c>
      <c r="E441" s="51" t="s">
        <v>450</v>
      </c>
      <c r="F441" s="157" t="s">
        <v>339</v>
      </c>
      <c r="G441" s="51">
        <v>0.57</v>
      </c>
      <c r="H441" s="50" t="s">
        <v>451</v>
      </c>
      <c r="I441" s="66" t="s">
        <v>34</v>
      </c>
      <c r="J441" s="51">
        <v>14</v>
      </c>
      <c r="K441" s="51">
        <v>55</v>
      </c>
      <c r="L441" s="83">
        <v>19.8</v>
      </c>
      <c r="M441" s="52"/>
      <c r="N441" s="85">
        <v>19.8</v>
      </c>
      <c r="O441" s="85"/>
      <c r="P441" s="85"/>
      <c r="Q441" s="85"/>
      <c r="R441" s="52" t="s">
        <v>98</v>
      </c>
      <c r="S441" s="52"/>
    </row>
    <row r="442" s="12" customFormat="1" ht="34" customHeight="1" spans="1:256">
      <c r="A442" s="44">
        <v>437</v>
      </c>
      <c r="B442" s="50" t="s">
        <v>969</v>
      </c>
      <c r="C442" s="51">
        <v>1</v>
      </c>
      <c r="D442" s="50" t="s">
        <v>45</v>
      </c>
      <c r="E442" s="52" t="s">
        <v>970</v>
      </c>
      <c r="F442" s="51" t="s">
        <v>339</v>
      </c>
      <c r="G442" s="117">
        <v>12</v>
      </c>
      <c r="H442" s="50" t="s">
        <v>971</v>
      </c>
      <c r="I442" s="51" t="s">
        <v>608</v>
      </c>
      <c r="J442" s="84">
        <v>431</v>
      </c>
      <c r="K442" s="84">
        <v>1589</v>
      </c>
      <c r="L442" s="85">
        <v>960</v>
      </c>
      <c r="M442" s="85">
        <v>240</v>
      </c>
      <c r="N442" s="86"/>
      <c r="O442" s="85">
        <v>720</v>
      </c>
      <c r="P442" s="85"/>
      <c r="Q442" s="85">
        <v>0</v>
      </c>
      <c r="R442" s="85" t="s">
        <v>972</v>
      </c>
      <c r="S442" s="52"/>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5"/>
      <c r="BD442" s="5"/>
      <c r="BE442" s="5"/>
      <c r="BF442" s="5"/>
      <c r="BG442" s="5"/>
      <c r="BH442" s="5"/>
      <c r="BI442" s="5"/>
      <c r="BJ442" s="5"/>
      <c r="BK442" s="5"/>
      <c r="BL442" s="5"/>
      <c r="BM442" s="5"/>
      <c r="BN442" s="5"/>
      <c r="BO442" s="5"/>
      <c r="BP442" s="5"/>
      <c r="BQ442" s="5"/>
      <c r="BR442" s="5"/>
      <c r="BS442" s="5"/>
      <c r="BT442" s="5"/>
      <c r="BU442" s="5"/>
      <c r="BV442" s="5"/>
      <c r="BW442" s="5"/>
      <c r="BX442" s="5"/>
      <c r="BY442" s="5"/>
      <c r="BZ442" s="5"/>
      <c r="CA442" s="5"/>
      <c r="CB442" s="5"/>
      <c r="CC442" s="5"/>
      <c r="CD442" s="5"/>
      <c r="CE442" s="5"/>
      <c r="CF442" s="5"/>
      <c r="CG442" s="5"/>
      <c r="CH442" s="5"/>
      <c r="CI442" s="5"/>
      <c r="CJ442" s="5"/>
      <c r="CK442" s="5"/>
      <c r="CL442" s="5"/>
      <c r="CM442" s="5"/>
      <c r="CN442" s="5"/>
      <c r="CO442" s="5"/>
      <c r="CP442" s="5"/>
      <c r="CQ442" s="5"/>
      <c r="CR442" s="5"/>
      <c r="CS442" s="5"/>
      <c r="CT442" s="5"/>
      <c r="CU442" s="5"/>
      <c r="CV442" s="5"/>
      <c r="CW442" s="5"/>
      <c r="CX442" s="5"/>
      <c r="CY442" s="5"/>
      <c r="CZ442" s="5"/>
      <c r="DA442" s="5"/>
      <c r="DB442" s="5"/>
      <c r="DC442" s="5"/>
      <c r="DD442" s="5"/>
      <c r="DE442" s="5"/>
      <c r="DF442" s="5"/>
      <c r="DG442" s="5"/>
      <c r="DH442" s="5"/>
      <c r="DI442" s="5"/>
      <c r="DJ442" s="5"/>
      <c r="DK442" s="5"/>
      <c r="DL442" s="5"/>
      <c r="DM442" s="5"/>
      <c r="DN442" s="5"/>
      <c r="DO442" s="5"/>
      <c r="DP442" s="5"/>
      <c r="DQ442" s="5"/>
      <c r="DR442" s="5"/>
      <c r="DS442" s="5"/>
      <c r="DT442" s="5"/>
      <c r="DU442" s="5"/>
      <c r="DV442" s="5"/>
      <c r="DW442" s="5"/>
      <c r="DX442" s="5"/>
      <c r="DY442" s="5"/>
      <c r="DZ442" s="5"/>
      <c r="EA442" s="5"/>
      <c r="EB442" s="5"/>
      <c r="EC442" s="5"/>
      <c r="ED442" s="5"/>
      <c r="EE442" s="5"/>
      <c r="EF442" s="5"/>
      <c r="EG442" s="5"/>
      <c r="EH442" s="5"/>
      <c r="EI442" s="5"/>
      <c r="EJ442" s="5"/>
      <c r="EK442" s="5"/>
      <c r="EL442" s="5"/>
      <c r="EM442" s="5"/>
      <c r="EN442" s="5"/>
      <c r="EO442" s="5"/>
      <c r="EP442" s="5"/>
      <c r="EQ442" s="5"/>
      <c r="ER442" s="5"/>
      <c r="ES442" s="5"/>
      <c r="ET442" s="5"/>
      <c r="EU442" s="5"/>
      <c r="EV442" s="5"/>
      <c r="EW442" s="5"/>
      <c r="EX442" s="5"/>
      <c r="EY442" s="5"/>
      <c r="EZ442" s="5"/>
      <c r="FA442" s="5"/>
      <c r="FB442" s="5"/>
      <c r="FC442" s="5"/>
      <c r="FD442" s="5"/>
      <c r="FE442" s="5"/>
      <c r="FF442" s="5"/>
      <c r="FG442" s="5"/>
      <c r="FH442" s="5"/>
      <c r="FI442" s="5"/>
      <c r="FJ442" s="5"/>
      <c r="FK442" s="5"/>
      <c r="FL442" s="5"/>
      <c r="FM442" s="5"/>
      <c r="FN442" s="5"/>
      <c r="FO442" s="5"/>
      <c r="FP442" s="5"/>
      <c r="FQ442" s="5"/>
      <c r="FR442" s="5"/>
      <c r="FS442" s="5"/>
      <c r="FT442" s="5"/>
      <c r="FU442" s="5"/>
      <c r="FV442" s="5"/>
      <c r="FW442" s="5"/>
      <c r="FX442" s="5"/>
      <c r="FY442" s="5"/>
      <c r="FZ442" s="5"/>
      <c r="GA442" s="5"/>
      <c r="GB442" s="5"/>
      <c r="GC442" s="5"/>
      <c r="GD442" s="5"/>
      <c r="GE442" s="5"/>
      <c r="GF442" s="5"/>
      <c r="GG442" s="5"/>
      <c r="GH442" s="5"/>
      <c r="GI442" s="5"/>
      <c r="GJ442" s="5"/>
      <c r="GK442" s="5"/>
      <c r="GL442" s="5"/>
      <c r="GM442" s="5"/>
      <c r="GN442" s="5"/>
      <c r="GO442" s="5"/>
      <c r="GP442" s="5"/>
      <c r="GQ442" s="5"/>
      <c r="GR442" s="5"/>
      <c r="GS442" s="5"/>
      <c r="GT442" s="5"/>
      <c r="GU442" s="5"/>
      <c r="GV442" s="5"/>
      <c r="GW442" s="5"/>
      <c r="GX442" s="5"/>
      <c r="GY442" s="5"/>
      <c r="GZ442" s="5"/>
      <c r="HA442" s="5"/>
      <c r="HB442" s="5"/>
      <c r="HC442" s="5"/>
      <c r="HD442" s="5"/>
      <c r="HE442" s="5"/>
      <c r="HF442" s="5"/>
      <c r="HG442" s="5"/>
      <c r="HH442" s="5"/>
      <c r="HI442" s="5"/>
      <c r="HJ442" s="5"/>
      <c r="HK442" s="5"/>
      <c r="HL442" s="5"/>
      <c r="HM442" s="5"/>
      <c r="HN442" s="5"/>
      <c r="HO442" s="5"/>
      <c r="HP442" s="5"/>
      <c r="HQ442" s="5"/>
      <c r="HR442" s="5"/>
      <c r="HS442" s="5"/>
      <c r="HT442" s="5"/>
      <c r="HU442" s="5"/>
      <c r="HV442" s="5"/>
      <c r="HW442" s="5"/>
      <c r="HX442" s="5"/>
      <c r="HY442" s="5"/>
      <c r="HZ442" s="5"/>
      <c r="IA442" s="5"/>
      <c r="IB442" s="5"/>
      <c r="IC442" s="5"/>
      <c r="ID442" s="5"/>
      <c r="IE442" s="5"/>
      <c r="IF442" s="5"/>
      <c r="IG442" s="5"/>
      <c r="IH442" s="5"/>
      <c r="II442" s="5"/>
      <c r="IJ442" s="5"/>
      <c r="IK442" s="5"/>
      <c r="IL442" s="5"/>
      <c r="IM442" s="5"/>
      <c r="IN442" s="5"/>
      <c r="IO442" s="5"/>
      <c r="IP442" s="5"/>
      <c r="IQ442" s="5"/>
      <c r="IR442" s="5"/>
      <c r="IS442" s="5"/>
      <c r="IT442" s="5"/>
      <c r="IU442" s="5"/>
      <c r="IV442" s="5"/>
    </row>
    <row r="443" s="12" customFormat="1" ht="40" customHeight="1" spans="1:256">
      <c r="A443" s="44">
        <v>438</v>
      </c>
      <c r="B443" s="50" t="s">
        <v>973</v>
      </c>
      <c r="C443" s="51">
        <v>1</v>
      </c>
      <c r="D443" s="50" t="s">
        <v>37</v>
      </c>
      <c r="E443" s="52" t="s">
        <v>974</v>
      </c>
      <c r="F443" s="51" t="s">
        <v>339</v>
      </c>
      <c r="G443" s="51">
        <v>12</v>
      </c>
      <c r="H443" s="50" t="s">
        <v>971</v>
      </c>
      <c r="I443" s="51" t="s">
        <v>608</v>
      </c>
      <c r="J443" s="84">
        <v>312</v>
      </c>
      <c r="K443" s="84">
        <v>1212</v>
      </c>
      <c r="L443" s="85">
        <v>960</v>
      </c>
      <c r="M443" s="85">
        <v>240</v>
      </c>
      <c r="N443" s="86"/>
      <c r="O443" s="85">
        <v>720</v>
      </c>
      <c r="P443" s="85"/>
      <c r="Q443" s="85">
        <v>0</v>
      </c>
      <c r="R443" s="85" t="s">
        <v>972</v>
      </c>
      <c r="S443" s="52"/>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5"/>
      <c r="BF443" s="5"/>
      <c r="BG443" s="5"/>
      <c r="BH443" s="5"/>
      <c r="BI443" s="5"/>
      <c r="BJ443" s="5"/>
      <c r="BK443" s="5"/>
      <c r="BL443" s="5"/>
      <c r="BM443" s="5"/>
      <c r="BN443" s="5"/>
      <c r="BO443" s="5"/>
      <c r="BP443" s="5"/>
      <c r="BQ443" s="5"/>
      <c r="BR443" s="5"/>
      <c r="BS443" s="5"/>
      <c r="BT443" s="5"/>
      <c r="BU443" s="5"/>
      <c r="BV443" s="5"/>
      <c r="BW443" s="5"/>
      <c r="BX443" s="5"/>
      <c r="BY443" s="5"/>
      <c r="BZ443" s="5"/>
      <c r="CA443" s="5"/>
      <c r="CB443" s="5"/>
      <c r="CC443" s="5"/>
      <c r="CD443" s="5"/>
      <c r="CE443" s="5"/>
      <c r="CF443" s="5"/>
      <c r="CG443" s="5"/>
      <c r="CH443" s="5"/>
      <c r="CI443" s="5"/>
      <c r="CJ443" s="5"/>
      <c r="CK443" s="5"/>
      <c r="CL443" s="5"/>
      <c r="CM443" s="5"/>
      <c r="CN443" s="5"/>
      <c r="CO443" s="5"/>
      <c r="CP443" s="5"/>
      <c r="CQ443" s="5"/>
      <c r="CR443" s="5"/>
      <c r="CS443" s="5"/>
      <c r="CT443" s="5"/>
      <c r="CU443" s="5"/>
      <c r="CV443" s="5"/>
      <c r="CW443" s="5"/>
      <c r="CX443" s="5"/>
      <c r="CY443" s="5"/>
      <c r="CZ443" s="5"/>
      <c r="DA443" s="5"/>
      <c r="DB443" s="5"/>
      <c r="DC443" s="5"/>
      <c r="DD443" s="5"/>
      <c r="DE443" s="5"/>
      <c r="DF443" s="5"/>
      <c r="DG443" s="5"/>
      <c r="DH443" s="5"/>
      <c r="DI443" s="5"/>
      <c r="DJ443" s="5"/>
      <c r="DK443" s="5"/>
      <c r="DL443" s="5"/>
      <c r="DM443" s="5"/>
      <c r="DN443" s="5"/>
      <c r="DO443" s="5"/>
      <c r="DP443" s="5"/>
      <c r="DQ443" s="5"/>
      <c r="DR443" s="5"/>
      <c r="DS443" s="5"/>
      <c r="DT443" s="5"/>
      <c r="DU443" s="5"/>
      <c r="DV443" s="5"/>
      <c r="DW443" s="5"/>
      <c r="DX443" s="5"/>
      <c r="DY443" s="5"/>
      <c r="DZ443" s="5"/>
      <c r="EA443" s="5"/>
      <c r="EB443" s="5"/>
      <c r="EC443" s="5"/>
      <c r="ED443" s="5"/>
      <c r="EE443" s="5"/>
      <c r="EF443" s="5"/>
      <c r="EG443" s="5"/>
      <c r="EH443" s="5"/>
      <c r="EI443" s="5"/>
      <c r="EJ443" s="5"/>
      <c r="EK443" s="5"/>
      <c r="EL443" s="5"/>
      <c r="EM443" s="5"/>
      <c r="EN443" s="5"/>
      <c r="EO443" s="5"/>
      <c r="EP443" s="5"/>
      <c r="EQ443" s="5"/>
      <c r="ER443" s="5"/>
      <c r="ES443" s="5"/>
      <c r="ET443" s="5"/>
      <c r="EU443" s="5"/>
      <c r="EV443" s="5"/>
      <c r="EW443" s="5"/>
      <c r="EX443" s="5"/>
      <c r="EY443" s="5"/>
      <c r="EZ443" s="5"/>
      <c r="FA443" s="5"/>
      <c r="FB443" s="5"/>
      <c r="FC443" s="5"/>
      <c r="FD443" s="5"/>
      <c r="FE443" s="5"/>
      <c r="FF443" s="5"/>
      <c r="FG443" s="5"/>
      <c r="FH443" s="5"/>
      <c r="FI443" s="5"/>
      <c r="FJ443" s="5"/>
      <c r="FK443" s="5"/>
      <c r="FL443" s="5"/>
      <c r="FM443" s="5"/>
      <c r="FN443" s="5"/>
      <c r="FO443" s="5"/>
      <c r="FP443" s="5"/>
      <c r="FQ443" s="5"/>
      <c r="FR443" s="5"/>
      <c r="FS443" s="5"/>
      <c r="FT443" s="5"/>
      <c r="FU443" s="5"/>
      <c r="FV443" s="5"/>
      <c r="FW443" s="5"/>
      <c r="FX443" s="5"/>
      <c r="FY443" s="5"/>
      <c r="FZ443" s="5"/>
      <c r="GA443" s="5"/>
      <c r="GB443" s="5"/>
      <c r="GC443" s="5"/>
      <c r="GD443" s="5"/>
      <c r="GE443" s="5"/>
      <c r="GF443" s="5"/>
      <c r="GG443" s="5"/>
      <c r="GH443" s="5"/>
      <c r="GI443" s="5"/>
      <c r="GJ443" s="5"/>
      <c r="GK443" s="5"/>
      <c r="GL443" s="5"/>
      <c r="GM443" s="5"/>
      <c r="GN443" s="5"/>
      <c r="GO443" s="5"/>
      <c r="GP443" s="5"/>
      <c r="GQ443" s="5"/>
      <c r="GR443" s="5"/>
      <c r="GS443" s="5"/>
      <c r="GT443" s="5"/>
      <c r="GU443" s="5"/>
      <c r="GV443" s="5"/>
      <c r="GW443" s="5"/>
      <c r="GX443" s="5"/>
      <c r="GY443" s="5"/>
      <c r="GZ443" s="5"/>
      <c r="HA443" s="5"/>
      <c r="HB443" s="5"/>
      <c r="HC443" s="5"/>
      <c r="HD443" s="5"/>
      <c r="HE443" s="5"/>
      <c r="HF443" s="5"/>
      <c r="HG443" s="5"/>
      <c r="HH443" s="5"/>
      <c r="HI443" s="5"/>
      <c r="HJ443" s="5"/>
      <c r="HK443" s="5"/>
      <c r="HL443" s="5"/>
      <c r="HM443" s="5"/>
      <c r="HN443" s="5"/>
      <c r="HO443" s="5"/>
      <c r="HP443" s="5"/>
      <c r="HQ443" s="5"/>
      <c r="HR443" s="5"/>
      <c r="HS443" s="5"/>
      <c r="HT443" s="5"/>
      <c r="HU443" s="5"/>
      <c r="HV443" s="5"/>
      <c r="HW443" s="5"/>
      <c r="HX443" s="5"/>
      <c r="HY443" s="5"/>
      <c r="HZ443" s="5"/>
      <c r="IA443" s="5"/>
      <c r="IB443" s="5"/>
      <c r="IC443" s="5"/>
      <c r="ID443" s="5"/>
      <c r="IE443" s="5"/>
      <c r="IF443" s="5"/>
      <c r="IG443" s="5"/>
      <c r="IH443" s="5"/>
      <c r="II443" s="5"/>
      <c r="IJ443" s="5"/>
      <c r="IK443" s="5"/>
      <c r="IL443" s="5"/>
      <c r="IM443" s="5"/>
      <c r="IN443" s="5"/>
      <c r="IO443" s="5"/>
      <c r="IP443" s="5"/>
      <c r="IQ443" s="5"/>
      <c r="IR443" s="5"/>
      <c r="IS443" s="5"/>
      <c r="IT443" s="5"/>
      <c r="IU443" s="5"/>
      <c r="IV443" s="5"/>
    </row>
    <row r="444" s="12" customFormat="1" ht="30" customHeight="1" spans="1:256">
      <c r="A444" s="44">
        <v>439</v>
      </c>
      <c r="B444" s="50" t="s">
        <v>975</v>
      </c>
      <c r="C444" s="51">
        <v>1</v>
      </c>
      <c r="D444" s="50" t="s">
        <v>123</v>
      </c>
      <c r="E444" s="52" t="s">
        <v>976</v>
      </c>
      <c r="F444" s="51" t="s">
        <v>339</v>
      </c>
      <c r="G444" s="51">
        <v>9</v>
      </c>
      <c r="H444" s="50" t="s">
        <v>977</v>
      </c>
      <c r="I444" s="51" t="s">
        <v>608</v>
      </c>
      <c r="J444" s="90">
        <v>174</v>
      </c>
      <c r="K444" s="90">
        <v>644</v>
      </c>
      <c r="L444" s="91">
        <v>720</v>
      </c>
      <c r="M444" s="91">
        <v>180</v>
      </c>
      <c r="N444" s="86"/>
      <c r="O444" s="85">
        <v>540</v>
      </c>
      <c r="P444" s="85"/>
      <c r="Q444" s="85">
        <v>0</v>
      </c>
      <c r="R444" s="85" t="s">
        <v>978</v>
      </c>
      <c r="S444" s="52"/>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c r="BF444" s="5"/>
      <c r="BG444" s="5"/>
      <c r="BH444" s="5"/>
      <c r="BI444" s="5"/>
      <c r="BJ444" s="5"/>
      <c r="BK444" s="5"/>
      <c r="BL444" s="5"/>
      <c r="BM444" s="5"/>
      <c r="BN444" s="5"/>
      <c r="BO444" s="5"/>
      <c r="BP444" s="5"/>
      <c r="BQ444" s="5"/>
      <c r="BR444" s="5"/>
      <c r="BS444" s="5"/>
      <c r="BT444" s="5"/>
      <c r="BU444" s="5"/>
      <c r="BV444" s="5"/>
      <c r="BW444" s="5"/>
      <c r="BX444" s="5"/>
      <c r="BY444" s="5"/>
      <c r="BZ444" s="5"/>
      <c r="CA444" s="5"/>
      <c r="CB444" s="5"/>
      <c r="CC444" s="5"/>
      <c r="CD444" s="5"/>
      <c r="CE444" s="5"/>
      <c r="CF444" s="5"/>
      <c r="CG444" s="5"/>
      <c r="CH444" s="5"/>
      <c r="CI444" s="5"/>
      <c r="CJ444" s="5"/>
      <c r="CK444" s="5"/>
      <c r="CL444" s="5"/>
      <c r="CM444" s="5"/>
      <c r="CN444" s="5"/>
      <c r="CO444" s="5"/>
      <c r="CP444" s="5"/>
      <c r="CQ444" s="5"/>
      <c r="CR444" s="5"/>
      <c r="CS444" s="5"/>
      <c r="CT444" s="5"/>
      <c r="CU444" s="5"/>
      <c r="CV444" s="5"/>
      <c r="CW444" s="5"/>
      <c r="CX444" s="5"/>
      <c r="CY444" s="5"/>
      <c r="CZ444" s="5"/>
      <c r="DA444" s="5"/>
      <c r="DB444" s="5"/>
      <c r="DC444" s="5"/>
      <c r="DD444" s="5"/>
      <c r="DE444" s="5"/>
      <c r="DF444" s="5"/>
      <c r="DG444" s="5"/>
      <c r="DH444" s="5"/>
      <c r="DI444" s="5"/>
      <c r="DJ444" s="5"/>
      <c r="DK444" s="5"/>
      <c r="DL444" s="5"/>
      <c r="DM444" s="5"/>
      <c r="DN444" s="5"/>
      <c r="DO444" s="5"/>
      <c r="DP444" s="5"/>
      <c r="DQ444" s="5"/>
      <c r="DR444" s="5"/>
      <c r="DS444" s="5"/>
      <c r="DT444" s="5"/>
      <c r="DU444" s="5"/>
      <c r="DV444" s="5"/>
      <c r="DW444" s="5"/>
      <c r="DX444" s="5"/>
      <c r="DY444" s="5"/>
      <c r="DZ444" s="5"/>
      <c r="EA444" s="5"/>
      <c r="EB444" s="5"/>
      <c r="EC444" s="5"/>
      <c r="ED444" s="5"/>
      <c r="EE444" s="5"/>
      <c r="EF444" s="5"/>
      <c r="EG444" s="5"/>
      <c r="EH444" s="5"/>
      <c r="EI444" s="5"/>
      <c r="EJ444" s="5"/>
      <c r="EK444" s="5"/>
      <c r="EL444" s="5"/>
      <c r="EM444" s="5"/>
      <c r="EN444" s="5"/>
      <c r="EO444" s="5"/>
      <c r="EP444" s="5"/>
      <c r="EQ444" s="5"/>
      <c r="ER444" s="5"/>
      <c r="ES444" s="5"/>
      <c r="ET444" s="5"/>
      <c r="EU444" s="5"/>
      <c r="EV444" s="5"/>
      <c r="EW444" s="5"/>
      <c r="EX444" s="5"/>
      <c r="EY444" s="5"/>
      <c r="EZ444" s="5"/>
      <c r="FA444" s="5"/>
      <c r="FB444" s="5"/>
      <c r="FC444" s="5"/>
      <c r="FD444" s="5"/>
      <c r="FE444" s="5"/>
      <c r="FF444" s="5"/>
      <c r="FG444" s="5"/>
      <c r="FH444" s="5"/>
      <c r="FI444" s="5"/>
      <c r="FJ444" s="5"/>
      <c r="FK444" s="5"/>
      <c r="FL444" s="5"/>
      <c r="FM444" s="5"/>
      <c r="FN444" s="5"/>
      <c r="FO444" s="5"/>
      <c r="FP444" s="5"/>
      <c r="FQ444" s="5"/>
      <c r="FR444" s="5"/>
      <c r="FS444" s="5"/>
      <c r="FT444" s="5"/>
      <c r="FU444" s="5"/>
      <c r="FV444" s="5"/>
      <c r="FW444" s="5"/>
      <c r="FX444" s="5"/>
      <c r="FY444" s="5"/>
      <c r="FZ444" s="5"/>
      <c r="GA444" s="5"/>
      <c r="GB444" s="5"/>
      <c r="GC444" s="5"/>
      <c r="GD444" s="5"/>
      <c r="GE444" s="5"/>
      <c r="GF444" s="5"/>
      <c r="GG444" s="5"/>
      <c r="GH444" s="5"/>
      <c r="GI444" s="5"/>
      <c r="GJ444" s="5"/>
      <c r="GK444" s="5"/>
      <c r="GL444" s="5"/>
      <c r="GM444" s="5"/>
      <c r="GN444" s="5"/>
      <c r="GO444" s="5"/>
      <c r="GP444" s="5"/>
      <c r="GQ444" s="5"/>
      <c r="GR444" s="5"/>
      <c r="GS444" s="5"/>
      <c r="GT444" s="5"/>
      <c r="GU444" s="5"/>
      <c r="GV444" s="5"/>
      <c r="GW444" s="5"/>
      <c r="GX444" s="5"/>
      <c r="GY444" s="5"/>
      <c r="GZ444" s="5"/>
      <c r="HA444" s="5"/>
      <c r="HB444" s="5"/>
      <c r="HC444" s="5"/>
      <c r="HD444" s="5"/>
      <c r="HE444" s="5"/>
      <c r="HF444" s="5"/>
      <c r="HG444" s="5"/>
      <c r="HH444" s="5"/>
      <c r="HI444" s="5"/>
      <c r="HJ444" s="5"/>
      <c r="HK444" s="5"/>
      <c r="HL444" s="5"/>
      <c r="HM444" s="5"/>
      <c r="HN444" s="5"/>
      <c r="HO444" s="5"/>
      <c r="HP444" s="5"/>
      <c r="HQ444" s="5"/>
      <c r="HR444" s="5"/>
      <c r="HS444" s="5"/>
      <c r="HT444" s="5"/>
      <c r="HU444" s="5"/>
      <c r="HV444" s="5"/>
      <c r="HW444" s="5"/>
      <c r="HX444" s="5"/>
      <c r="HY444" s="5"/>
      <c r="HZ444" s="5"/>
      <c r="IA444" s="5"/>
      <c r="IB444" s="5"/>
      <c r="IC444" s="5"/>
      <c r="ID444" s="5"/>
      <c r="IE444" s="5"/>
      <c r="IF444" s="5"/>
      <c r="IG444" s="5"/>
      <c r="IH444" s="5"/>
      <c r="II444" s="5"/>
      <c r="IJ444" s="5"/>
      <c r="IK444" s="5"/>
      <c r="IL444" s="5"/>
      <c r="IM444" s="5"/>
      <c r="IN444" s="5"/>
      <c r="IO444" s="5"/>
      <c r="IP444" s="5"/>
      <c r="IQ444" s="5"/>
      <c r="IR444" s="5"/>
      <c r="IS444" s="5"/>
      <c r="IT444" s="5"/>
      <c r="IU444" s="5"/>
      <c r="IV444" s="5"/>
    </row>
    <row r="445" s="12" customFormat="1" ht="30" customHeight="1" spans="1:256">
      <c r="A445" s="44">
        <v>440</v>
      </c>
      <c r="B445" s="50" t="s">
        <v>979</v>
      </c>
      <c r="C445" s="51">
        <v>1</v>
      </c>
      <c r="D445" s="50" t="s">
        <v>41</v>
      </c>
      <c r="E445" s="52" t="s">
        <v>980</v>
      </c>
      <c r="F445" s="51" t="s">
        <v>339</v>
      </c>
      <c r="G445" s="51">
        <v>9</v>
      </c>
      <c r="H445" s="50" t="s">
        <v>981</v>
      </c>
      <c r="I445" s="51" t="s">
        <v>608</v>
      </c>
      <c r="J445" s="84">
        <v>384</v>
      </c>
      <c r="K445" s="84">
        <v>1457</v>
      </c>
      <c r="L445" s="85">
        <v>720</v>
      </c>
      <c r="M445" s="85">
        <v>180</v>
      </c>
      <c r="N445" s="85"/>
      <c r="O445" s="85">
        <v>540</v>
      </c>
      <c r="P445" s="85"/>
      <c r="Q445" s="85">
        <v>0</v>
      </c>
      <c r="R445" s="85" t="s">
        <v>978</v>
      </c>
      <c r="S445" s="52"/>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c r="BF445" s="5"/>
      <c r="BG445" s="5"/>
      <c r="BH445" s="5"/>
      <c r="BI445" s="5"/>
      <c r="BJ445" s="5"/>
      <c r="BK445" s="5"/>
      <c r="BL445" s="5"/>
      <c r="BM445" s="5"/>
      <c r="BN445" s="5"/>
      <c r="BO445" s="5"/>
      <c r="BP445" s="5"/>
      <c r="BQ445" s="5"/>
      <c r="BR445" s="5"/>
      <c r="BS445" s="5"/>
      <c r="BT445" s="5"/>
      <c r="BU445" s="5"/>
      <c r="BV445" s="5"/>
      <c r="BW445" s="5"/>
      <c r="BX445" s="5"/>
      <c r="BY445" s="5"/>
      <c r="BZ445" s="5"/>
      <c r="CA445" s="5"/>
      <c r="CB445" s="5"/>
      <c r="CC445" s="5"/>
      <c r="CD445" s="5"/>
      <c r="CE445" s="5"/>
      <c r="CF445" s="5"/>
      <c r="CG445" s="5"/>
      <c r="CH445" s="5"/>
      <c r="CI445" s="5"/>
      <c r="CJ445" s="5"/>
      <c r="CK445" s="5"/>
      <c r="CL445" s="5"/>
      <c r="CM445" s="5"/>
      <c r="CN445" s="5"/>
      <c r="CO445" s="5"/>
      <c r="CP445" s="5"/>
      <c r="CQ445" s="5"/>
      <c r="CR445" s="5"/>
      <c r="CS445" s="5"/>
      <c r="CT445" s="5"/>
      <c r="CU445" s="5"/>
      <c r="CV445" s="5"/>
      <c r="CW445" s="5"/>
      <c r="CX445" s="5"/>
      <c r="CY445" s="5"/>
      <c r="CZ445" s="5"/>
      <c r="DA445" s="5"/>
      <c r="DB445" s="5"/>
      <c r="DC445" s="5"/>
      <c r="DD445" s="5"/>
      <c r="DE445" s="5"/>
      <c r="DF445" s="5"/>
      <c r="DG445" s="5"/>
      <c r="DH445" s="5"/>
      <c r="DI445" s="5"/>
      <c r="DJ445" s="5"/>
      <c r="DK445" s="5"/>
      <c r="DL445" s="5"/>
      <c r="DM445" s="5"/>
      <c r="DN445" s="5"/>
      <c r="DO445" s="5"/>
      <c r="DP445" s="5"/>
      <c r="DQ445" s="5"/>
      <c r="DR445" s="5"/>
      <c r="DS445" s="5"/>
      <c r="DT445" s="5"/>
      <c r="DU445" s="5"/>
      <c r="DV445" s="5"/>
      <c r="DW445" s="5"/>
      <c r="DX445" s="5"/>
      <c r="DY445" s="5"/>
      <c r="DZ445" s="5"/>
      <c r="EA445" s="5"/>
      <c r="EB445" s="5"/>
      <c r="EC445" s="5"/>
      <c r="ED445" s="5"/>
      <c r="EE445" s="5"/>
      <c r="EF445" s="5"/>
      <c r="EG445" s="5"/>
      <c r="EH445" s="5"/>
      <c r="EI445" s="5"/>
      <c r="EJ445" s="5"/>
      <c r="EK445" s="5"/>
      <c r="EL445" s="5"/>
      <c r="EM445" s="5"/>
      <c r="EN445" s="5"/>
      <c r="EO445" s="5"/>
      <c r="EP445" s="5"/>
      <c r="EQ445" s="5"/>
      <c r="ER445" s="5"/>
      <c r="ES445" s="5"/>
      <c r="ET445" s="5"/>
      <c r="EU445" s="5"/>
      <c r="EV445" s="5"/>
      <c r="EW445" s="5"/>
      <c r="EX445" s="5"/>
      <c r="EY445" s="5"/>
      <c r="EZ445" s="5"/>
      <c r="FA445" s="5"/>
      <c r="FB445" s="5"/>
      <c r="FC445" s="5"/>
      <c r="FD445" s="5"/>
      <c r="FE445" s="5"/>
      <c r="FF445" s="5"/>
      <c r="FG445" s="5"/>
      <c r="FH445" s="5"/>
      <c r="FI445" s="5"/>
      <c r="FJ445" s="5"/>
      <c r="FK445" s="5"/>
      <c r="FL445" s="5"/>
      <c r="FM445" s="5"/>
      <c r="FN445" s="5"/>
      <c r="FO445" s="5"/>
      <c r="FP445" s="5"/>
      <c r="FQ445" s="5"/>
      <c r="FR445" s="5"/>
      <c r="FS445" s="5"/>
      <c r="FT445" s="5"/>
      <c r="FU445" s="5"/>
      <c r="FV445" s="5"/>
      <c r="FW445" s="5"/>
      <c r="FX445" s="5"/>
      <c r="FY445" s="5"/>
      <c r="FZ445" s="5"/>
      <c r="GA445" s="5"/>
      <c r="GB445" s="5"/>
      <c r="GC445" s="5"/>
      <c r="GD445" s="5"/>
      <c r="GE445" s="5"/>
      <c r="GF445" s="5"/>
      <c r="GG445" s="5"/>
      <c r="GH445" s="5"/>
      <c r="GI445" s="5"/>
      <c r="GJ445" s="5"/>
      <c r="GK445" s="5"/>
      <c r="GL445" s="5"/>
      <c r="GM445" s="5"/>
      <c r="GN445" s="5"/>
      <c r="GO445" s="5"/>
      <c r="GP445" s="5"/>
      <c r="GQ445" s="5"/>
      <c r="GR445" s="5"/>
      <c r="GS445" s="5"/>
      <c r="GT445" s="5"/>
      <c r="GU445" s="5"/>
      <c r="GV445" s="5"/>
      <c r="GW445" s="5"/>
      <c r="GX445" s="5"/>
      <c r="GY445" s="5"/>
      <c r="GZ445" s="5"/>
      <c r="HA445" s="5"/>
      <c r="HB445" s="5"/>
      <c r="HC445" s="5"/>
      <c r="HD445" s="5"/>
      <c r="HE445" s="5"/>
      <c r="HF445" s="5"/>
      <c r="HG445" s="5"/>
      <c r="HH445" s="5"/>
      <c r="HI445" s="5"/>
      <c r="HJ445" s="5"/>
      <c r="HK445" s="5"/>
      <c r="HL445" s="5"/>
      <c r="HM445" s="5"/>
      <c r="HN445" s="5"/>
      <c r="HO445" s="5"/>
      <c r="HP445" s="5"/>
      <c r="HQ445" s="5"/>
      <c r="HR445" s="5"/>
      <c r="HS445" s="5"/>
      <c r="HT445" s="5"/>
      <c r="HU445" s="5"/>
      <c r="HV445" s="5"/>
      <c r="HW445" s="5"/>
      <c r="HX445" s="5"/>
      <c r="HY445" s="5"/>
      <c r="HZ445" s="5"/>
      <c r="IA445" s="5"/>
      <c r="IB445" s="5"/>
      <c r="IC445" s="5"/>
      <c r="ID445" s="5"/>
      <c r="IE445" s="5"/>
      <c r="IF445" s="5"/>
      <c r="IG445" s="5"/>
      <c r="IH445" s="5"/>
      <c r="II445" s="5"/>
      <c r="IJ445" s="5"/>
      <c r="IK445" s="5"/>
      <c r="IL445" s="5"/>
      <c r="IM445" s="5"/>
      <c r="IN445" s="5"/>
      <c r="IO445" s="5"/>
      <c r="IP445" s="5"/>
      <c r="IQ445" s="5"/>
      <c r="IR445" s="5"/>
      <c r="IS445" s="5"/>
      <c r="IT445" s="5"/>
      <c r="IU445" s="5"/>
      <c r="IV445" s="5"/>
    </row>
    <row r="446" s="12" customFormat="1" ht="33" customHeight="1" spans="1:256">
      <c r="A446" s="44">
        <v>441</v>
      </c>
      <c r="B446" s="50" t="s">
        <v>982</v>
      </c>
      <c r="C446" s="51">
        <v>1</v>
      </c>
      <c r="D446" s="50" t="s">
        <v>203</v>
      </c>
      <c r="E446" s="52" t="s">
        <v>983</v>
      </c>
      <c r="F446" s="51" t="s">
        <v>339</v>
      </c>
      <c r="G446" s="51">
        <v>12</v>
      </c>
      <c r="H446" s="50" t="s">
        <v>971</v>
      </c>
      <c r="I446" s="51" t="s">
        <v>608</v>
      </c>
      <c r="J446" s="84">
        <v>385</v>
      </c>
      <c r="K446" s="84">
        <v>1459</v>
      </c>
      <c r="L446" s="85">
        <v>960</v>
      </c>
      <c r="M446" s="85">
        <v>240</v>
      </c>
      <c r="N446" s="85"/>
      <c r="O446" s="85">
        <v>720</v>
      </c>
      <c r="P446" s="85"/>
      <c r="Q446" s="85">
        <v>0</v>
      </c>
      <c r="R446" s="85" t="s">
        <v>978</v>
      </c>
      <c r="S446" s="52"/>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c r="BF446" s="5"/>
      <c r="BG446" s="5"/>
      <c r="BH446" s="5"/>
      <c r="BI446" s="5"/>
      <c r="BJ446" s="5"/>
      <c r="BK446" s="5"/>
      <c r="BL446" s="5"/>
      <c r="BM446" s="5"/>
      <c r="BN446" s="5"/>
      <c r="BO446" s="5"/>
      <c r="BP446" s="5"/>
      <c r="BQ446" s="5"/>
      <c r="BR446" s="5"/>
      <c r="BS446" s="5"/>
      <c r="BT446" s="5"/>
      <c r="BU446" s="5"/>
      <c r="BV446" s="5"/>
      <c r="BW446" s="5"/>
      <c r="BX446" s="5"/>
      <c r="BY446" s="5"/>
      <c r="BZ446" s="5"/>
      <c r="CA446" s="5"/>
      <c r="CB446" s="5"/>
      <c r="CC446" s="5"/>
      <c r="CD446" s="5"/>
      <c r="CE446" s="5"/>
      <c r="CF446" s="5"/>
      <c r="CG446" s="5"/>
      <c r="CH446" s="5"/>
      <c r="CI446" s="5"/>
      <c r="CJ446" s="5"/>
      <c r="CK446" s="5"/>
      <c r="CL446" s="5"/>
      <c r="CM446" s="5"/>
      <c r="CN446" s="5"/>
      <c r="CO446" s="5"/>
      <c r="CP446" s="5"/>
      <c r="CQ446" s="5"/>
      <c r="CR446" s="5"/>
      <c r="CS446" s="5"/>
      <c r="CT446" s="5"/>
      <c r="CU446" s="5"/>
      <c r="CV446" s="5"/>
      <c r="CW446" s="5"/>
      <c r="CX446" s="5"/>
      <c r="CY446" s="5"/>
      <c r="CZ446" s="5"/>
      <c r="DA446" s="5"/>
      <c r="DB446" s="5"/>
      <c r="DC446" s="5"/>
      <c r="DD446" s="5"/>
      <c r="DE446" s="5"/>
      <c r="DF446" s="5"/>
      <c r="DG446" s="5"/>
      <c r="DH446" s="5"/>
      <c r="DI446" s="5"/>
      <c r="DJ446" s="5"/>
      <c r="DK446" s="5"/>
      <c r="DL446" s="5"/>
      <c r="DM446" s="5"/>
      <c r="DN446" s="5"/>
      <c r="DO446" s="5"/>
      <c r="DP446" s="5"/>
      <c r="DQ446" s="5"/>
      <c r="DR446" s="5"/>
      <c r="DS446" s="5"/>
      <c r="DT446" s="5"/>
      <c r="DU446" s="5"/>
      <c r="DV446" s="5"/>
      <c r="DW446" s="5"/>
      <c r="DX446" s="5"/>
      <c r="DY446" s="5"/>
      <c r="DZ446" s="5"/>
      <c r="EA446" s="5"/>
      <c r="EB446" s="5"/>
      <c r="EC446" s="5"/>
      <c r="ED446" s="5"/>
      <c r="EE446" s="5"/>
      <c r="EF446" s="5"/>
      <c r="EG446" s="5"/>
      <c r="EH446" s="5"/>
      <c r="EI446" s="5"/>
      <c r="EJ446" s="5"/>
      <c r="EK446" s="5"/>
      <c r="EL446" s="5"/>
      <c r="EM446" s="5"/>
      <c r="EN446" s="5"/>
      <c r="EO446" s="5"/>
      <c r="EP446" s="5"/>
      <c r="EQ446" s="5"/>
      <c r="ER446" s="5"/>
      <c r="ES446" s="5"/>
      <c r="ET446" s="5"/>
      <c r="EU446" s="5"/>
      <c r="EV446" s="5"/>
      <c r="EW446" s="5"/>
      <c r="EX446" s="5"/>
      <c r="EY446" s="5"/>
      <c r="EZ446" s="5"/>
      <c r="FA446" s="5"/>
      <c r="FB446" s="5"/>
      <c r="FC446" s="5"/>
      <c r="FD446" s="5"/>
      <c r="FE446" s="5"/>
      <c r="FF446" s="5"/>
      <c r="FG446" s="5"/>
      <c r="FH446" s="5"/>
      <c r="FI446" s="5"/>
      <c r="FJ446" s="5"/>
      <c r="FK446" s="5"/>
      <c r="FL446" s="5"/>
      <c r="FM446" s="5"/>
      <c r="FN446" s="5"/>
      <c r="FO446" s="5"/>
      <c r="FP446" s="5"/>
      <c r="FQ446" s="5"/>
      <c r="FR446" s="5"/>
      <c r="FS446" s="5"/>
      <c r="FT446" s="5"/>
      <c r="FU446" s="5"/>
      <c r="FV446" s="5"/>
      <c r="FW446" s="5"/>
      <c r="FX446" s="5"/>
      <c r="FY446" s="5"/>
      <c r="FZ446" s="5"/>
      <c r="GA446" s="5"/>
      <c r="GB446" s="5"/>
      <c r="GC446" s="5"/>
      <c r="GD446" s="5"/>
      <c r="GE446" s="5"/>
      <c r="GF446" s="5"/>
      <c r="GG446" s="5"/>
      <c r="GH446" s="5"/>
      <c r="GI446" s="5"/>
      <c r="GJ446" s="5"/>
      <c r="GK446" s="5"/>
      <c r="GL446" s="5"/>
      <c r="GM446" s="5"/>
      <c r="GN446" s="5"/>
      <c r="GO446" s="5"/>
      <c r="GP446" s="5"/>
      <c r="GQ446" s="5"/>
      <c r="GR446" s="5"/>
      <c r="GS446" s="5"/>
      <c r="GT446" s="5"/>
      <c r="GU446" s="5"/>
      <c r="GV446" s="5"/>
      <c r="GW446" s="5"/>
      <c r="GX446" s="5"/>
      <c r="GY446" s="5"/>
      <c r="GZ446" s="5"/>
      <c r="HA446" s="5"/>
      <c r="HB446" s="5"/>
      <c r="HC446" s="5"/>
      <c r="HD446" s="5"/>
      <c r="HE446" s="5"/>
      <c r="HF446" s="5"/>
      <c r="HG446" s="5"/>
      <c r="HH446" s="5"/>
      <c r="HI446" s="5"/>
      <c r="HJ446" s="5"/>
      <c r="HK446" s="5"/>
      <c r="HL446" s="5"/>
      <c r="HM446" s="5"/>
      <c r="HN446" s="5"/>
      <c r="HO446" s="5"/>
      <c r="HP446" s="5"/>
      <c r="HQ446" s="5"/>
      <c r="HR446" s="5"/>
      <c r="HS446" s="5"/>
      <c r="HT446" s="5"/>
      <c r="HU446" s="5"/>
      <c r="HV446" s="5"/>
      <c r="HW446" s="5"/>
      <c r="HX446" s="5"/>
      <c r="HY446" s="5"/>
      <c r="HZ446" s="5"/>
      <c r="IA446" s="5"/>
      <c r="IB446" s="5"/>
      <c r="IC446" s="5"/>
      <c r="ID446" s="5"/>
      <c r="IE446" s="5"/>
      <c r="IF446" s="5"/>
      <c r="IG446" s="5"/>
      <c r="IH446" s="5"/>
      <c r="II446" s="5"/>
      <c r="IJ446" s="5"/>
      <c r="IK446" s="5"/>
      <c r="IL446" s="5"/>
      <c r="IM446" s="5"/>
      <c r="IN446" s="5"/>
      <c r="IO446" s="5"/>
      <c r="IP446" s="5"/>
      <c r="IQ446" s="5"/>
      <c r="IR446" s="5"/>
      <c r="IS446" s="5"/>
      <c r="IT446" s="5"/>
      <c r="IU446" s="5"/>
      <c r="IV446" s="5"/>
    </row>
    <row r="447" s="12" customFormat="1" ht="34" customHeight="1" spans="1:256">
      <c r="A447" s="44">
        <v>442</v>
      </c>
      <c r="B447" s="50" t="s">
        <v>984</v>
      </c>
      <c r="C447" s="51">
        <v>1</v>
      </c>
      <c r="D447" s="50" t="s">
        <v>52</v>
      </c>
      <c r="E447" s="52" t="s">
        <v>985</v>
      </c>
      <c r="F447" s="51" t="s">
        <v>339</v>
      </c>
      <c r="G447" s="51">
        <v>9</v>
      </c>
      <c r="H447" s="50" t="s">
        <v>977</v>
      </c>
      <c r="I447" s="51" t="s">
        <v>608</v>
      </c>
      <c r="J447" s="84">
        <v>102</v>
      </c>
      <c r="K447" s="84">
        <v>311</v>
      </c>
      <c r="L447" s="85">
        <v>720</v>
      </c>
      <c r="M447" s="85">
        <v>180</v>
      </c>
      <c r="N447" s="85"/>
      <c r="O447" s="85">
        <v>540</v>
      </c>
      <c r="P447" s="85"/>
      <c r="Q447" s="85">
        <v>0</v>
      </c>
      <c r="R447" s="85" t="s">
        <v>978</v>
      </c>
      <c r="S447" s="52"/>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c r="BF447" s="5"/>
      <c r="BG447" s="5"/>
      <c r="BH447" s="5"/>
      <c r="BI447" s="5"/>
      <c r="BJ447" s="5"/>
      <c r="BK447" s="5"/>
      <c r="BL447" s="5"/>
      <c r="BM447" s="5"/>
      <c r="BN447" s="5"/>
      <c r="BO447" s="5"/>
      <c r="BP447" s="5"/>
      <c r="BQ447" s="5"/>
      <c r="BR447" s="5"/>
      <c r="BS447" s="5"/>
      <c r="BT447" s="5"/>
      <c r="BU447" s="5"/>
      <c r="BV447" s="5"/>
      <c r="BW447" s="5"/>
      <c r="BX447" s="5"/>
      <c r="BY447" s="5"/>
      <c r="BZ447" s="5"/>
      <c r="CA447" s="5"/>
      <c r="CB447" s="5"/>
      <c r="CC447" s="5"/>
      <c r="CD447" s="5"/>
      <c r="CE447" s="5"/>
      <c r="CF447" s="5"/>
      <c r="CG447" s="5"/>
      <c r="CH447" s="5"/>
      <c r="CI447" s="5"/>
      <c r="CJ447" s="5"/>
      <c r="CK447" s="5"/>
      <c r="CL447" s="5"/>
      <c r="CM447" s="5"/>
      <c r="CN447" s="5"/>
      <c r="CO447" s="5"/>
      <c r="CP447" s="5"/>
      <c r="CQ447" s="5"/>
      <c r="CR447" s="5"/>
      <c r="CS447" s="5"/>
      <c r="CT447" s="5"/>
      <c r="CU447" s="5"/>
      <c r="CV447" s="5"/>
      <c r="CW447" s="5"/>
      <c r="CX447" s="5"/>
      <c r="CY447" s="5"/>
      <c r="CZ447" s="5"/>
      <c r="DA447" s="5"/>
      <c r="DB447" s="5"/>
      <c r="DC447" s="5"/>
      <c r="DD447" s="5"/>
      <c r="DE447" s="5"/>
      <c r="DF447" s="5"/>
      <c r="DG447" s="5"/>
      <c r="DH447" s="5"/>
      <c r="DI447" s="5"/>
      <c r="DJ447" s="5"/>
      <c r="DK447" s="5"/>
      <c r="DL447" s="5"/>
      <c r="DM447" s="5"/>
      <c r="DN447" s="5"/>
      <c r="DO447" s="5"/>
      <c r="DP447" s="5"/>
      <c r="DQ447" s="5"/>
      <c r="DR447" s="5"/>
      <c r="DS447" s="5"/>
      <c r="DT447" s="5"/>
      <c r="DU447" s="5"/>
      <c r="DV447" s="5"/>
      <c r="DW447" s="5"/>
      <c r="DX447" s="5"/>
      <c r="DY447" s="5"/>
      <c r="DZ447" s="5"/>
      <c r="EA447" s="5"/>
      <c r="EB447" s="5"/>
      <c r="EC447" s="5"/>
      <c r="ED447" s="5"/>
      <c r="EE447" s="5"/>
      <c r="EF447" s="5"/>
      <c r="EG447" s="5"/>
      <c r="EH447" s="5"/>
      <c r="EI447" s="5"/>
      <c r="EJ447" s="5"/>
      <c r="EK447" s="5"/>
      <c r="EL447" s="5"/>
      <c r="EM447" s="5"/>
      <c r="EN447" s="5"/>
      <c r="EO447" s="5"/>
      <c r="EP447" s="5"/>
      <c r="EQ447" s="5"/>
      <c r="ER447" s="5"/>
      <c r="ES447" s="5"/>
      <c r="ET447" s="5"/>
      <c r="EU447" s="5"/>
      <c r="EV447" s="5"/>
      <c r="EW447" s="5"/>
      <c r="EX447" s="5"/>
      <c r="EY447" s="5"/>
      <c r="EZ447" s="5"/>
      <c r="FA447" s="5"/>
      <c r="FB447" s="5"/>
      <c r="FC447" s="5"/>
      <c r="FD447" s="5"/>
      <c r="FE447" s="5"/>
      <c r="FF447" s="5"/>
      <c r="FG447" s="5"/>
      <c r="FH447" s="5"/>
      <c r="FI447" s="5"/>
      <c r="FJ447" s="5"/>
      <c r="FK447" s="5"/>
      <c r="FL447" s="5"/>
      <c r="FM447" s="5"/>
      <c r="FN447" s="5"/>
      <c r="FO447" s="5"/>
      <c r="FP447" s="5"/>
      <c r="FQ447" s="5"/>
      <c r="FR447" s="5"/>
      <c r="FS447" s="5"/>
      <c r="FT447" s="5"/>
      <c r="FU447" s="5"/>
      <c r="FV447" s="5"/>
      <c r="FW447" s="5"/>
      <c r="FX447" s="5"/>
      <c r="FY447" s="5"/>
      <c r="FZ447" s="5"/>
      <c r="GA447" s="5"/>
      <c r="GB447" s="5"/>
      <c r="GC447" s="5"/>
      <c r="GD447" s="5"/>
      <c r="GE447" s="5"/>
      <c r="GF447" s="5"/>
      <c r="GG447" s="5"/>
      <c r="GH447" s="5"/>
      <c r="GI447" s="5"/>
      <c r="GJ447" s="5"/>
      <c r="GK447" s="5"/>
      <c r="GL447" s="5"/>
      <c r="GM447" s="5"/>
      <c r="GN447" s="5"/>
      <c r="GO447" s="5"/>
      <c r="GP447" s="5"/>
      <c r="GQ447" s="5"/>
      <c r="GR447" s="5"/>
      <c r="GS447" s="5"/>
      <c r="GT447" s="5"/>
      <c r="GU447" s="5"/>
      <c r="GV447" s="5"/>
      <c r="GW447" s="5"/>
      <c r="GX447" s="5"/>
      <c r="GY447" s="5"/>
      <c r="GZ447" s="5"/>
      <c r="HA447" s="5"/>
      <c r="HB447" s="5"/>
      <c r="HC447" s="5"/>
      <c r="HD447" s="5"/>
      <c r="HE447" s="5"/>
      <c r="HF447" s="5"/>
      <c r="HG447" s="5"/>
      <c r="HH447" s="5"/>
      <c r="HI447" s="5"/>
      <c r="HJ447" s="5"/>
      <c r="HK447" s="5"/>
      <c r="HL447" s="5"/>
      <c r="HM447" s="5"/>
      <c r="HN447" s="5"/>
      <c r="HO447" s="5"/>
      <c r="HP447" s="5"/>
      <c r="HQ447" s="5"/>
      <c r="HR447" s="5"/>
      <c r="HS447" s="5"/>
      <c r="HT447" s="5"/>
      <c r="HU447" s="5"/>
      <c r="HV447" s="5"/>
      <c r="HW447" s="5"/>
      <c r="HX447" s="5"/>
      <c r="HY447" s="5"/>
      <c r="HZ447" s="5"/>
      <c r="IA447" s="5"/>
      <c r="IB447" s="5"/>
      <c r="IC447" s="5"/>
      <c r="ID447" s="5"/>
      <c r="IE447" s="5"/>
      <c r="IF447" s="5"/>
      <c r="IG447" s="5"/>
      <c r="IH447" s="5"/>
      <c r="II447" s="5"/>
      <c r="IJ447" s="5"/>
      <c r="IK447" s="5"/>
      <c r="IL447" s="5"/>
      <c r="IM447" s="5"/>
      <c r="IN447" s="5"/>
      <c r="IO447" s="5"/>
      <c r="IP447" s="5"/>
      <c r="IQ447" s="5"/>
      <c r="IR447" s="5"/>
      <c r="IS447" s="5"/>
      <c r="IT447" s="5"/>
      <c r="IU447" s="5"/>
      <c r="IV447" s="5"/>
    </row>
    <row r="448" s="13" customFormat="1" ht="33" customHeight="1" spans="1:256">
      <c r="A448" s="44">
        <v>443</v>
      </c>
      <c r="B448" s="48" t="s">
        <v>986</v>
      </c>
      <c r="C448" s="49">
        <v>1</v>
      </c>
      <c r="D448" s="48" t="s">
        <v>31</v>
      </c>
      <c r="E448" s="55" t="s">
        <v>987</v>
      </c>
      <c r="F448" s="49" t="s">
        <v>339</v>
      </c>
      <c r="G448" s="49">
        <v>9</v>
      </c>
      <c r="H448" s="48" t="s">
        <v>981</v>
      </c>
      <c r="I448" s="49" t="s">
        <v>608</v>
      </c>
      <c r="J448" s="49">
        <v>92</v>
      </c>
      <c r="K448" s="49">
        <v>268</v>
      </c>
      <c r="L448" s="83">
        <v>720</v>
      </c>
      <c r="M448" s="83">
        <v>180</v>
      </c>
      <c r="N448" s="83"/>
      <c r="O448" s="83">
        <v>540</v>
      </c>
      <c r="P448" s="83"/>
      <c r="Q448" s="83">
        <v>0</v>
      </c>
      <c r="R448" s="85" t="s">
        <v>978</v>
      </c>
      <c r="S448" s="49"/>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c r="BF448" s="6"/>
      <c r="BG448" s="6"/>
      <c r="BH448" s="6"/>
      <c r="BI448" s="6"/>
      <c r="BJ448" s="6"/>
      <c r="BK448" s="6"/>
      <c r="BL448" s="6"/>
      <c r="BM448" s="6"/>
      <c r="BN448" s="6"/>
      <c r="BO448" s="6"/>
      <c r="BP448" s="6"/>
      <c r="BQ448" s="6"/>
      <c r="BR448" s="6"/>
      <c r="BS448" s="6"/>
      <c r="BT448" s="6"/>
      <c r="BU448" s="6"/>
      <c r="BV448" s="6"/>
      <c r="BW448" s="6"/>
      <c r="BX448" s="6"/>
      <c r="BY448" s="6"/>
      <c r="BZ448" s="6"/>
      <c r="CA448" s="6"/>
      <c r="CB448" s="6"/>
      <c r="CC448" s="6"/>
      <c r="CD448" s="6"/>
      <c r="CE448" s="6"/>
      <c r="CF448" s="6"/>
      <c r="CG448" s="6"/>
      <c r="CH448" s="6"/>
      <c r="CI448" s="6"/>
      <c r="CJ448" s="6"/>
      <c r="CK448" s="6"/>
      <c r="CL448" s="6"/>
      <c r="CM448" s="6"/>
      <c r="CN448" s="6"/>
      <c r="CO448" s="6"/>
      <c r="CP448" s="6"/>
      <c r="CQ448" s="6"/>
      <c r="CR448" s="6"/>
      <c r="CS448" s="6"/>
      <c r="CT448" s="6"/>
      <c r="CU448" s="6"/>
      <c r="CV448" s="6"/>
      <c r="CW448" s="6"/>
      <c r="CX448" s="6"/>
      <c r="CY448" s="6"/>
      <c r="CZ448" s="6"/>
      <c r="DA448" s="6"/>
      <c r="DB448" s="6"/>
      <c r="DC448" s="6"/>
      <c r="DD448" s="6"/>
      <c r="DE448" s="6"/>
      <c r="DF448" s="6"/>
      <c r="DG448" s="6"/>
      <c r="DH448" s="6"/>
      <c r="DI448" s="6"/>
      <c r="DJ448" s="6"/>
      <c r="DK448" s="6"/>
      <c r="DL448" s="6"/>
      <c r="DM448" s="6"/>
      <c r="DN448" s="6"/>
      <c r="DO448" s="6"/>
      <c r="DP448" s="6"/>
      <c r="DQ448" s="6"/>
      <c r="DR448" s="6"/>
      <c r="DS448" s="6"/>
      <c r="DT448" s="6"/>
      <c r="DU448" s="6"/>
      <c r="DV448" s="6"/>
      <c r="DW448" s="6"/>
      <c r="DX448" s="6"/>
      <c r="DY448" s="6"/>
      <c r="DZ448" s="6"/>
      <c r="EA448" s="6"/>
      <c r="EB448" s="6"/>
      <c r="EC448" s="6"/>
      <c r="ED448" s="6"/>
      <c r="EE448" s="6"/>
      <c r="EF448" s="6"/>
      <c r="EG448" s="6"/>
      <c r="EH448" s="6"/>
      <c r="EI448" s="6"/>
      <c r="EJ448" s="6"/>
      <c r="EK448" s="6"/>
      <c r="EL448" s="6"/>
      <c r="EM448" s="6"/>
      <c r="EN448" s="6"/>
      <c r="EO448" s="6"/>
      <c r="EP448" s="6"/>
      <c r="EQ448" s="6"/>
      <c r="ER448" s="6"/>
      <c r="ES448" s="6"/>
      <c r="ET448" s="6"/>
      <c r="EU448" s="6"/>
      <c r="EV448" s="6"/>
      <c r="EW448" s="6"/>
      <c r="EX448" s="6"/>
      <c r="EY448" s="6"/>
      <c r="EZ448" s="6"/>
      <c r="FA448" s="6"/>
      <c r="FB448" s="6"/>
      <c r="FC448" s="6"/>
      <c r="FD448" s="6"/>
      <c r="FE448" s="6"/>
      <c r="FF448" s="6"/>
      <c r="FG448" s="6"/>
      <c r="FH448" s="6"/>
      <c r="FI448" s="6"/>
      <c r="FJ448" s="6"/>
      <c r="FK448" s="6"/>
      <c r="FL448" s="6"/>
      <c r="FM448" s="6"/>
      <c r="FN448" s="6"/>
      <c r="FO448" s="6"/>
      <c r="FP448" s="6"/>
      <c r="FQ448" s="6"/>
      <c r="FR448" s="6"/>
      <c r="FS448" s="6"/>
      <c r="FT448" s="6"/>
      <c r="FU448" s="6"/>
      <c r="FV448" s="6"/>
      <c r="FW448" s="6"/>
      <c r="FX448" s="6"/>
      <c r="FY448" s="6"/>
      <c r="FZ448" s="6"/>
      <c r="GA448" s="6"/>
      <c r="GB448" s="6"/>
      <c r="GC448" s="6"/>
      <c r="GD448" s="6"/>
      <c r="GE448" s="6"/>
      <c r="GF448" s="6"/>
      <c r="GG448" s="6"/>
      <c r="GH448" s="6"/>
      <c r="GI448" s="6"/>
      <c r="GJ448" s="6"/>
      <c r="GK448" s="6"/>
      <c r="GL448" s="6"/>
      <c r="GM448" s="6"/>
      <c r="GN448" s="6"/>
      <c r="GO448" s="6"/>
      <c r="GP448" s="6"/>
      <c r="GQ448" s="6"/>
      <c r="GR448" s="6"/>
      <c r="GS448" s="6"/>
      <c r="GT448" s="6"/>
      <c r="GU448" s="6"/>
      <c r="GV448" s="6"/>
      <c r="GW448" s="6"/>
      <c r="GX448" s="6"/>
      <c r="GY448" s="6"/>
      <c r="GZ448" s="6"/>
      <c r="HA448" s="6"/>
      <c r="HB448" s="6"/>
      <c r="HC448" s="6"/>
      <c r="HD448" s="6"/>
      <c r="HE448" s="6"/>
      <c r="HF448" s="6"/>
      <c r="HG448" s="6"/>
      <c r="HH448" s="6"/>
      <c r="HI448" s="6"/>
      <c r="HJ448" s="6"/>
      <c r="HK448" s="6"/>
      <c r="HL448" s="6"/>
      <c r="HM448" s="6"/>
      <c r="HN448" s="6"/>
      <c r="HO448" s="6"/>
      <c r="HP448" s="6"/>
      <c r="HQ448" s="6"/>
      <c r="HR448" s="6"/>
      <c r="HS448" s="6"/>
      <c r="HT448" s="6"/>
      <c r="HU448" s="6"/>
      <c r="HV448" s="6"/>
      <c r="HW448" s="6"/>
      <c r="HX448" s="6"/>
      <c r="HY448" s="6"/>
      <c r="HZ448" s="6"/>
      <c r="IA448" s="6"/>
      <c r="IB448" s="6"/>
      <c r="IC448" s="6"/>
      <c r="ID448" s="6"/>
      <c r="IE448" s="6"/>
      <c r="IF448" s="6"/>
      <c r="IG448" s="6"/>
      <c r="IH448" s="6"/>
      <c r="II448" s="6"/>
      <c r="IJ448" s="6"/>
      <c r="IK448" s="6"/>
      <c r="IL448" s="6"/>
      <c r="IM448" s="6"/>
      <c r="IN448" s="6"/>
      <c r="IO448" s="6"/>
      <c r="IP448" s="6"/>
      <c r="IQ448" s="6"/>
      <c r="IR448" s="6"/>
      <c r="IS448" s="6"/>
      <c r="IT448" s="6"/>
      <c r="IU448" s="6"/>
      <c r="IV448" s="6"/>
    </row>
    <row r="449" s="3" customFormat="1" ht="30" customHeight="1" spans="1:19">
      <c r="A449" s="44">
        <v>444</v>
      </c>
      <c r="B449" s="50" t="s">
        <v>988</v>
      </c>
      <c r="C449" s="51">
        <v>1</v>
      </c>
      <c r="D449" s="50" t="s">
        <v>135</v>
      </c>
      <c r="E449" s="52" t="s">
        <v>989</v>
      </c>
      <c r="F449" s="51" t="s">
        <v>339</v>
      </c>
      <c r="G449" s="51">
        <v>6</v>
      </c>
      <c r="H449" s="50" t="s">
        <v>990</v>
      </c>
      <c r="I449" s="49" t="s">
        <v>608</v>
      </c>
      <c r="J449" s="84">
        <v>657</v>
      </c>
      <c r="K449" s="84">
        <v>2673</v>
      </c>
      <c r="L449" s="85">
        <v>480</v>
      </c>
      <c r="M449" s="85">
        <v>120</v>
      </c>
      <c r="N449" s="85"/>
      <c r="O449" s="85">
        <v>360</v>
      </c>
      <c r="P449" s="85"/>
      <c r="Q449" s="85">
        <v>0</v>
      </c>
      <c r="R449" s="85" t="s">
        <v>978</v>
      </c>
      <c r="S449" s="51"/>
    </row>
    <row r="450" s="3" customFormat="1" ht="30" customHeight="1" spans="1:19">
      <c r="A450" s="44">
        <v>445</v>
      </c>
      <c r="B450" s="50" t="s">
        <v>991</v>
      </c>
      <c r="C450" s="51">
        <v>1</v>
      </c>
      <c r="D450" s="50" t="s">
        <v>81</v>
      </c>
      <c r="E450" s="52" t="s">
        <v>992</v>
      </c>
      <c r="F450" s="51" t="s">
        <v>339</v>
      </c>
      <c r="G450" s="51">
        <v>12</v>
      </c>
      <c r="H450" s="50" t="s">
        <v>971</v>
      </c>
      <c r="I450" s="49" t="s">
        <v>608</v>
      </c>
      <c r="J450" s="84">
        <v>246</v>
      </c>
      <c r="K450" s="84">
        <v>917</v>
      </c>
      <c r="L450" s="85">
        <v>960</v>
      </c>
      <c r="M450" s="85">
        <v>240</v>
      </c>
      <c r="N450" s="85"/>
      <c r="O450" s="117">
        <v>720</v>
      </c>
      <c r="P450" s="85"/>
      <c r="Q450" s="85">
        <v>0</v>
      </c>
      <c r="R450" s="85" t="s">
        <v>978</v>
      </c>
      <c r="S450" s="51"/>
    </row>
    <row r="451" s="3" customFormat="1" ht="37" customHeight="1" spans="1:19">
      <c r="A451" s="44">
        <v>446</v>
      </c>
      <c r="B451" s="50" t="s">
        <v>993</v>
      </c>
      <c r="C451" s="51">
        <v>1</v>
      </c>
      <c r="D451" s="53" t="s">
        <v>159</v>
      </c>
      <c r="E451" s="52" t="s">
        <v>994</v>
      </c>
      <c r="F451" s="51" t="s">
        <v>339</v>
      </c>
      <c r="G451" s="51">
        <v>9</v>
      </c>
      <c r="H451" s="50" t="s">
        <v>981</v>
      </c>
      <c r="I451" s="49" t="s">
        <v>608</v>
      </c>
      <c r="J451" s="84">
        <v>130</v>
      </c>
      <c r="K451" s="84">
        <v>525</v>
      </c>
      <c r="L451" s="85">
        <v>720</v>
      </c>
      <c r="M451" s="85">
        <v>180</v>
      </c>
      <c r="N451" s="85"/>
      <c r="O451" s="85">
        <v>540</v>
      </c>
      <c r="P451" s="85"/>
      <c r="Q451" s="85">
        <v>0</v>
      </c>
      <c r="R451" s="85" t="s">
        <v>978</v>
      </c>
      <c r="S451" s="51"/>
    </row>
    <row r="452" s="12" customFormat="1" ht="33" customHeight="1" spans="1:256">
      <c r="A452" s="44">
        <v>447</v>
      </c>
      <c r="B452" s="50" t="s">
        <v>995</v>
      </c>
      <c r="C452" s="51">
        <v>1</v>
      </c>
      <c r="D452" s="50" t="s">
        <v>180</v>
      </c>
      <c r="E452" s="52" t="s">
        <v>996</v>
      </c>
      <c r="F452" s="51" t="s">
        <v>339</v>
      </c>
      <c r="G452" s="51">
        <v>9</v>
      </c>
      <c r="H452" s="50" t="s">
        <v>981</v>
      </c>
      <c r="I452" s="51" t="s">
        <v>608</v>
      </c>
      <c r="J452" s="84">
        <v>361</v>
      </c>
      <c r="K452" s="84">
        <v>1386</v>
      </c>
      <c r="L452" s="85">
        <v>720</v>
      </c>
      <c r="M452" s="85">
        <v>180</v>
      </c>
      <c r="N452" s="85"/>
      <c r="O452" s="85">
        <v>540</v>
      </c>
      <c r="P452" s="85"/>
      <c r="Q452" s="85">
        <v>0</v>
      </c>
      <c r="R452" s="85" t="s">
        <v>978</v>
      </c>
      <c r="S452" s="52"/>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5"/>
      <c r="BC452" s="5"/>
      <c r="BD452" s="5"/>
      <c r="BE452" s="5"/>
      <c r="BF452" s="5"/>
      <c r="BG452" s="5"/>
      <c r="BH452" s="5"/>
      <c r="BI452" s="5"/>
      <c r="BJ452" s="5"/>
      <c r="BK452" s="5"/>
      <c r="BL452" s="5"/>
      <c r="BM452" s="5"/>
      <c r="BN452" s="5"/>
      <c r="BO452" s="5"/>
      <c r="BP452" s="5"/>
      <c r="BQ452" s="5"/>
      <c r="BR452" s="5"/>
      <c r="BS452" s="5"/>
      <c r="BT452" s="5"/>
      <c r="BU452" s="5"/>
      <c r="BV452" s="5"/>
      <c r="BW452" s="5"/>
      <c r="BX452" s="5"/>
      <c r="BY452" s="5"/>
      <c r="BZ452" s="5"/>
      <c r="CA452" s="5"/>
      <c r="CB452" s="5"/>
      <c r="CC452" s="5"/>
      <c r="CD452" s="5"/>
      <c r="CE452" s="5"/>
      <c r="CF452" s="5"/>
      <c r="CG452" s="5"/>
      <c r="CH452" s="5"/>
      <c r="CI452" s="5"/>
      <c r="CJ452" s="5"/>
      <c r="CK452" s="5"/>
      <c r="CL452" s="5"/>
      <c r="CM452" s="5"/>
      <c r="CN452" s="5"/>
      <c r="CO452" s="5"/>
      <c r="CP452" s="5"/>
      <c r="CQ452" s="5"/>
      <c r="CR452" s="5"/>
      <c r="CS452" s="5"/>
      <c r="CT452" s="5"/>
      <c r="CU452" s="5"/>
      <c r="CV452" s="5"/>
      <c r="CW452" s="5"/>
      <c r="CX452" s="5"/>
      <c r="CY452" s="5"/>
      <c r="CZ452" s="5"/>
      <c r="DA452" s="5"/>
      <c r="DB452" s="5"/>
      <c r="DC452" s="5"/>
      <c r="DD452" s="5"/>
      <c r="DE452" s="5"/>
      <c r="DF452" s="5"/>
      <c r="DG452" s="5"/>
      <c r="DH452" s="5"/>
      <c r="DI452" s="5"/>
      <c r="DJ452" s="5"/>
      <c r="DK452" s="5"/>
      <c r="DL452" s="5"/>
      <c r="DM452" s="5"/>
      <c r="DN452" s="5"/>
      <c r="DO452" s="5"/>
      <c r="DP452" s="5"/>
      <c r="DQ452" s="5"/>
      <c r="DR452" s="5"/>
      <c r="DS452" s="5"/>
      <c r="DT452" s="5"/>
      <c r="DU452" s="5"/>
      <c r="DV452" s="5"/>
      <c r="DW452" s="5"/>
      <c r="DX452" s="5"/>
      <c r="DY452" s="5"/>
      <c r="DZ452" s="5"/>
      <c r="EA452" s="5"/>
      <c r="EB452" s="5"/>
      <c r="EC452" s="5"/>
      <c r="ED452" s="5"/>
      <c r="EE452" s="5"/>
      <c r="EF452" s="5"/>
      <c r="EG452" s="5"/>
      <c r="EH452" s="5"/>
      <c r="EI452" s="5"/>
      <c r="EJ452" s="5"/>
      <c r="EK452" s="5"/>
      <c r="EL452" s="5"/>
      <c r="EM452" s="5"/>
      <c r="EN452" s="5"/>
      <c r="EO452" s="5"/>
      <c r="EP452" s="5"/>
      <c r="EQ452" s="5"/>
      <c r="ER452" s="5"/>
      <c r="ES452" s="5"/>
      <c r="ET452" s="5"/>
      <c r="EU452" s="5"/>
      <c r="EV452" s="5"/>
      <c r="EW452" s="5"/>
      <c r="EX452" s="5"/>
      <c r="EY452" s="5"/>
      <c r="EZ452" s="5"/>
      <c r="FA452" s="5"/>
      <c r="FB452" s="5"/>
      <c r="FC452" s="5"/>
      <c r="FD452" s="5"/>
      <c r="FE452" s="5"/>
      <c r="FF452" s="5"/>
      <c r="FG452" s="5"/>
      <c r="FH452" s="5"/>
      <c r="FI452" s="5"/>
      <c r="FJ452" s="5"/>
      <c r="FK452" s="5"/>
      <c r="FL452" s="5"/>
      <c r="FM452" s="5"/>
      <c r="FN452" s="5"/>
      <c r="FO452" s="5"/>
      <c r="FP452" s="5"/>
      <c r="FQ452" s="5"/>
      <c r="FR452" s="5"/>
      <c r="FS452" s="5"/>
      <c r="FT452" s="5"/>
      <c r="FU452" s="5"/>
      <c r="FV452" s="5"/>
      <c r="FW452" s="5"/>
      <c r="FX452" s="5"/>
      <c r="FY452" s="5"/>
      <c r="FZ452" s="5"/>
      <c r="GA452" s="5"/>
      <c r="GB452" s="5"/>
      <c r="GC452" s="5"/>
      <c r="GD452" s="5"/>
      <c r="GE452" s="5"/>
      <c r="GF452" s="5"/>
      <c r="GG452" s="5"/>
      <c r="GH452" s="5"/>
      <c r="GI452" s="5"/>
      <c r="GJ452" s="5"/>
      <c r="GK452" s="5"/>
      <c r="GL452" s="5"/>
      <c r="GM452" s="5"/>
      <c r="GN452" s="5"/>
      <c r="GO452" s="5"/>
      <c r="GP452" s="5"/>
      <c r="GQ452" s="5"/>
      <c r="GR452" s="5"/>
      <c r="GS452" s="5"/>
      <c r="GT452" s="5"/>
      <c r="GU452" s="5"/>
      <c r="GV452" s="5"/>
      <c r="GW452" s="5"/>
      <c r="GX452" s="5"/>
      <c r="GY452" s="5"/>
      <c r="GZ452" s="5"/>
      <c r="HA452" s="5"/>
      <c r="HB452" s="5"/>
      <c r="HC452" s="5"/>
      <c r="HD452" s="5"/>
      <c r="HE452" s="5"/>
      <c r="HF452" s="5"/>
      <c r="HG452" s="5"/>
      <c r="HH452" s="5"/>
      <c r="HI452" s="5"/>
      <c r="HJ452" s="5"/>
      <c r="HK452" s="5"/>
      <c r="HL452" s="5"/>
      <c r="HM452" s="5"/>
      <c r="HN452" s="5"/>
      <c r="HO452" s="5"/>
      <c r="HP452" s="5"/>
      <c r="HQ452" s="5"/>
      <c r="HR452" s="5"/>
      <c r="HS452" s="5"/>
      <c r="HT452" s="5"/>
      <c r="HU452" s="5"/>
      <c r="HV452" s="5"/>
      <c r="HW452" s="5"/>
      <c r="HX452" s="5"/>
      <c r="HY452" s="5"/>
      <c r="HZ452" s="5"/>
      <c r="IA452" s="5"/>
      <c r="IB452" s="5"/>
      <c r="IC452" s="5"/>
      <c r="ID452" s="5"/>
      <c r="IE452" s="5"/>
      <c r="IF452" s="5"/>
      <c r="IG452" s="5"/>
      <c r="IH452" s="5"/>
      <c r="II452" s="5"/>
      <c r="IJ452" s="5"/>
      <c r="IK452" s="5"/>
      <c r="IL452" s="5"/>
      <c r="IM452" s="5"/>
      <c r="IN452" s="5"/>
      <c r="IO452" s="5"/>
      <c r="IP452" s="5"/>
      <c r="IQ452" s="5"/>
      <c r="IR452" s="5"/>
      <c r="IS452" s="5"/>
      <c r="IT452" s="5"/>
      <c r="IU452" s="5"/>
      <c r="IV452" s="5"/>
    </row>
    <row r="453" s="12" customFormat="1" ht="36" customHeight="1" spans="1:256">
      <c r="A453" s="44">
        <v>448</v>
      </c>
      <c r="B453" s="52" t="s">
        <v>997</v>
      </c>
      <c r="C453" s="51">
        <v>1</v>
      </c>
      <c r="D453" s="52" t="s">
        <v>67</v>
      </c>
      <c r="E453" s="52" t="s">
        <v>998</v>
      </c>
      <c r="F453" s="51" t="s">
        <v>339</v>
      </c>
      <c r="G453" s="51">
        <v>9</v>
      </c>
      <c r="H453" s="52" t="s">
        <v>981</v>
      </c>
      <c r="I453" s="51" t="s">
        <v>608</v>
      </c>
      <c r="J453" s="84">
        <v>526</v>
      </c>
      <c r="K453" s="84">
        <v>2122</v>
      </c>
      <c r="L453" s="85">
        <v>720</v>
      </c>
      <c r="M453" s="86">
        <v>180</v>
      </c>
      <c r="N453" s="85"/>
      <c r="O453" s="85">
        <v>540</v>
      </c>
      <c r="P453" s="85"/>
      <c r="Q453" s="85">
        <v>0</v>
      </c>
      <c r="R453" s="85" t="s">
        <v>978</v>
      </c>
      <c r="S453" s="52"/>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5"/>
      <c r="BD453" s="5"/>
      <c r="BE453" s="5"/>
      <c r="BF453" s="5"/>
      <c r="BG453" s="5"/>
      <c r="BH453" s="5"/>
      <c r="BI453" s="5"/>
      <c r="BJ453" s="5"/>
      <c r="BK453" s="5"/>
      <c r="BL453" s="5"/>
      <c r="BM453" s="5"/>
      <c r="BN453" s="5"/>
      <c r="BO453" s="5"/>
      <c r="BP453" s="5"/>
      <c r="BQ453" s="5"/>
      <c r="BR453" s="5"/>
      <c r="BS453" s="5"/>
      <c r="BT453" s="5"/>
      <c r="BU453" s="5"/>
      <c r="BV453" s="5"/>
      <c r="BW453" s="5"/>
      <c r="BX453" s="5"/>
      <c r="BY453" s="5"/>
      <c r="BZ453" s="5"/>
      <c r="CA453" s="5"/>
      <c r="CB453" s="5"/>
      <c r="CC453" s="5"/>
      <c r="CD453" s="5"/>
      <c r="CE453" s="5"/>
      <c r="CF453" s="5"/>
      <c r="CG453" s="5"/>
      <c r="CH453" s="5"/>
      <c r="CI453" s="5"/>
      <c r="CJ453" s="5"/>
      <c r="CK453" s="5"/>
      <c r="CL453" s="5"/>
      <c r="CM453" s="5"/>
      <c r="CN453" s="5"/>
      <c r="CO453" s="5"/>
      <c r="CP453" s="5"/>
      <c r="CQ453" s="5"/>
      <c r="CR453" s="5"/>
      <c r="CS453" s="5"/>
      <c r="CT453" s="5"/>
      <c r="CU453" s="5"/>
      <c r="CV453" s="5"/>
      <c r="CW453" s="5"/>
      <c r="CX453" s="5"/>
      <c r="CY453" s="5"/>
      <c r="CZ453" s="5"/>
      <c r="DA453" s="5"/>
      <c r="DB453" s="5"/>
      <c r="DC453" s="5"/>
      <c r="DD453" s="5"/>
      <c r="DE453" s="5"/>
      <c r="DF453" s="5"/>
      <c r="DG453" s="5"/>
      <c r="DH453" s="5"/>
      <c r="DI453" s="5"/>
      <c r="DJ453" s="5"/>
      <c r="DK453" s="5"/>
      <c r="DL453" s="5"/>
      <c r="DM453" s="5"/>
      <c r="DN453" s="5"/>
      <c r="DO453" s="5"/>
      <c r="DP453" s="5"/>
      <c r="DQ453" s="5"/>
      <c r="DR453" s="5"/>
      <c r="DS453" s="5"/>
      <c r="DT453" s="5"/>
      <c r="DU453" s="5"/>
      <c r="DV453" s="5"/>
      <c r="DW453" s="5"/>
      <c r="DX453" s="5"/>
      <c r="DY453" s="5"/>
      <c r="DZ453" s="5"/>
      <c r="EA453" s="5"/>
      <c r="EB453" s="5"/>
      <c r="EC453" s="5"/>
      <c r="ED453" s="5"/>
      <c r="EE453" s="5"/>
      <c r="EF453" s="5"/>
      <c r="EG453" s="5"/>
      <c r="EH453" s="5"/>
      <c r="EI453" s="5"/>
      <c r="EJ453" s="5"/>
      <c r="EK453" s="5"/>
      <c r="EL453" s="5"/>
      <c r="EM453" s="5"/>
      <c r="EN453" s="5"/>
      <c r="EO453" s="5"/>
      <c r="EP453" s="5"/>
      <c r="EQ453" s="5"/>
      <c r="ER453" s="5"/>
      <c r="ES453" s="5"/>
      <c r="ET453" s="5"/>
      <c r="EU453" s="5"/>
      <c r="EV453" s="5"/>
      <c r="EW453" s="5"/>
      <c r="EX453" s="5"/>
      <c r="EY453" s="5"/>
      <c r="EZ453" s="5"/>
      <c r="FA453" s="5"/>
      <c r="FB453" s="5"/>
      <c r="FC453" s="5"/>
      <c r="FD453" s="5"/>
      <c r="FE453" s="5"/>
      <c r="FF453" s="5"/>
      <c r="FG453" s="5"/>
      <c r="FH453" s="5"/>
      <c r="FI453" s="5"/>
      <c r="FJ453" s="5"/>
      <c r="FK453" s="5"/>
      <c r="FL453" s="5"/>
      <c r="FM453" s="5"/>
      <c r="FN453" s="5"/>
      <c r="FO453" s="5"/>
      <c r="FP453" s="5"/>
      <c r="FQ453" s="5"/>
      <c r="FR453" s="5"/>
      <c r="FS453" s="5"/>
      <c r="FT453" s="5"/>
      <c r="FU453" s="5"/>
      <c r="FV453" s="5"/>
      <c r="FW453" s="5"/>
      <c r="FX453" s="5"/>
      <c r="FY453" s="5"/>
      <c r="FZ453" s="5"/>
      <c r="GA453" s="5"/>
      <c r="GB453" s="5"/>
      <c r="GC453" s="5"/>
      <c r="GD453" s="5"/>
      <c r="GE453" s="5"/>
      <c r="GF453" s="5"/>
      <c r="GG453" s="5"/>
      <c r="GH453" s="5"/>
      <c r="GI453" s="5"/>
      <c r="GJ453" s="5"/>
      <c r="GK453" s="5"/>
      <c r="GL453" s="5"/>
      <c r="GM453" s="5"/>
      <c r="GN453" s="5"/>
      <c r="GO453" s="5"/>
      <c r="GP453" s="5"/>
      <c r="GQ453" s="5"/>
      <c r="GR453" s="5"/>
      <c r="GS453" s="5"/>
      <c r="GT453" s="5"/>
      <c r="GU453" s="5"/>
      <c r="GV453" s="5"/>
      <c r="GW453" s="5"/>
      <c r="GX453" s="5"/>
      <c r="GY453" s="5"/>
      <c r="GZ453" s="5"/>
      <c r="HA453" s="5"/>
      <c r="HB453" s="5"/>
      <c r="HC453" s="5"/>
      <c r="HD453" s="5"/>
      <c r="HE453" s="5"/>
      <c r="HF453" s="5"/>
      <c r="HG453" s="5"/>
      <c r="HH453" s="5"/>
      <c r="HI453" s="5"/>
      <c r="HJ453" s="5"/>
      <c r="HK453" s="5"/>
      <c r="HL453" s="5"/>
      <c r="HM453" s="5"/>
      <c r="HN453" s="5"/>
      <c r="HO453" s="5"/>
      <c r="HP453" s="5"/>
      <c r="HQ453" s="5"/>
      <c r="HR453" s="5"/>
      <c r="HS453" s="5"/>
      <c r="HT453" s="5"/>
      <c r="HU453" s="5"/>
      <c r="HV453" s="5"/>
      <c r="HW453" s="5"/>
      <c r="HX453" s="5"/>
      <c r="HY453" s="5"/>
      <c r="HZ453" s="5"/>
      <c r="IA453" s="5"/>
      <c r="IB453" s="5"/>
      <c r="IC453" s="5"/>
      <c r="ID453" s="5"/>
      <c r="IE453" s="5"/>
      <c r="IF453" s="5"/>
      <c r="IG453" s="5"/>
      <c r="IH453" s="5"/>
      <c r="II453" s="5"/>
      <c r="IJ453" s="5"/>
      <c r="IK453" s="5"/>
      <c r="IL453" s="5"/>
      <c r="IM453" s="5"/>
      <c r="IN453" s="5"/>
      <c r="IO453" s="5"/>
      <c r="IP453" s="5"/>
      <c r="IQ453" s="5"/>
      <c r="IR453" s="5"/>
      <c r="IS453" s="5"/>
      <c r="IT453" s="5"/>
      <c r="IU453" s="5"/>
      <c r="IV453" s="5"/>
    </row>
    <row r="454" s="12" customFormat="1" ht="36" customHeight="1" spans="1:256">
      <c r="A454" s="44">
        <v>449</v>
      </c>
      <c r="B454" s="52" t="s">
        <v>999</v>
      </c>
      <c r="C454" s="51">
        <v>1</v>
      </c>
      <c r="D454" s="52" t="s">
        <v>127</v>
      </c>
      <c r="E454" s="52" t="s">
        <v>1000</v>
      </c>
      <c r="F454" s="51" t="s">
        <v>339</v>
      </c>
      <c r="G454" s="85">
        <v>12</v>
      </c>
      <c r="H454" s="52" t="s">
        <v>971</v>
      </c>
      <c r="I454" s="51" t="s">
        <v>608</v>
      </c>
      <c r="J454" s="84">
        <v>282</v>
      </c>
      <c r="K454" s="84">
        <v>1090</v>
      </c>
      <c r="L454" s="85">
        <v>960</v>
      </c>
      <c r="M454" s="86">
        <v>240</v>
      </c>
      <c r="N454" s="85"/>
      <c r="O454" s="85">
        <v>720</v>
      </c>
      <c r="P454" s="85"/>
      <c r="Q454" s="85">
        <v>0</v>
      </c>
      <c r="R454" s="85" t="s">
        <v>978</v>
      </c>
      <c r="S454" s="52"/>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c r="BF454" s="5"/>
      <c r="BG454" s="5"/>
      <c r="BH454" s="5"/>
      <c r="BI454" s="5"/>
      <c r="BJ454" s="5"/>
      <c r="BK454" s="5"/>
      <c r="BL454" s="5"/>
      <c r="BM454" s="5"/>
      <c r="BN454" s="5"/>
      <c r="BO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c r="CT454" s="5"/>
      <c r="CU454" s="5"/>
      <c r="CV454" s="5"/>
      <c r="CW454" s="5"/>
      <c r="CX454" s="5"/>
      <c r="CY454" s="5"/>
      <c r="CZ454" s="5"/>
      <c r="DA454" s="5"/>
      <c r="DB454" s="5"/>
      <c r="DC454" s="5"/>
      <c r="DD454" s="5"/>
      <c r="DE454" s="5"/>
      <c r="DF454" s="5"/>
      <c r="DG454" s="5"/>
      <c r="DH454" s="5"/>
      <c r="DI454" s="5"/>
      <c r="DJ454" s="5"/>
      <c r="DK454" s="5"/>
      <c r="DL454" s="5"/>
      <c r="DM454" s="5"/>
      <c r="DN454" s="5"/>
      <c r="DO454" s="5"/>
      <c r="DP454" s="5"/>
      <c r="DQ454" s="5"/>
      <c r="DR454" s="5"/>
      <c r="DS454" s="5"/>
      <c r="DT454" s="5"/>
      <c r="DU454" s="5"/>
      <c r="DV454" s="5"/>
      <c r="DW454" s="5"/>
      <c r="DX454" s="5"/>
      <c r="DY454" s="5"/>
      <c r="DZ454" s="5"/>
      <c r="EA454" s="5"/>
      <c r="EB454" s="5"/>
      <c r="EC454" s="5"/>
      <c r="ED454" s="5"/>
      <c r="EE454" s="5"/>
      <c r="EF454" s="5"/>
      <c r="EG454" s="5"/>
      <c r="EH454" s="5"/>
      <c r="EI454" s="5"/>
      <c r="EJ454" s="5"/>
      <c r="EK454" s="5"/>
      <c r="EL454" s="5"/>
      <c r="EM454" s="5"/>
      <c r="EN454" s="5"/>
      <c r="EO454" s="5"/>
      <c r="EP454" s="5"/>
      <c r="EQ454" s="5"/>
      <c r="ER454" s="5"/>
      <c r="ES454" s="5"/>
      <c r="ET454" s="5"/>
      <c r="EU454" s="5"/>
      <c r="EV454" s="5"/>
      <c r="EW454" s="5"/>
      <c r="EX454" s="5"/>
      <c r="EY454" s="5"/>
      <c r="EZ454" s="5"/>
      <c r="FA454" s="5"/>
      <c r="FB454" s="5"/>
      <c r="FC454" s="5"/>
      <c r="FD454" s="5"/>
      <c r="FE454" s="5"/>
      <c r="FF454" s="5"/>
      <c r="FG454" s="5"/>
      <c r="FH454" s="5"/>
      <c r="FI454" s="5"/>
      <c r="FJ454" s="5"/>
      <c r="FK454" s="5"/>
      <c r="FL454" s="5"/>
      <c r="FM454" s="5"/>
      <c r="FN454" s="5"/>
      <c r="FO454" s="5"/>
      <c r="FP454" s="5"/>
      <c r="FQ454" s="5"/>
      <c r="FR454" s="5"/>
      <c r="FS454" s="5"/>
      <c r="FT454" s="5"/>
      <c r="FU454" s="5"/>
      <c r="FV454" s="5"/>
      <c r="FW454" s="5"/>
      <c r="FX454" s="5"/>
      <c r="FY454" s="5"/>
      <c r="FZ454" s="5"/>
      <c r="GA454" s="5"/>
      <c r="GB454" s="5"/>
      <c r="GC454" s="5"/>
      <c r="GD454" s="5"/>
      <c r="GE454" s="5"/>
      <c r="GF454" s="5"/>
      <c r="GG454" s="5"/>
      <c r="GH454" s="5"/>
      <c r="GI454" s="5"/>
      <c r="GJ454" s="5"/>
      <c r="GK454" s="5"/>
      <c r="GL454" s="5"/>
      <c r="GM454" s="5"/>
      <c r="GN454" s="5"/>
      <c r="GO454" s="5"/>
      <c r="GP454" s="5"/>
      <c r="GQ454" s="5"/>
      <c r="GR454" s="5"/>
      <c r="GS454" s="5"/>
      <c r="GT454" s="5"/>
      <c r="GU454" s="5"/>
      <c r="GV454" s="5"/>
      <c r="GW454" s="5"/>
      <c r="GX454" s="5"/>
      <c r="GY454" s="5"/>
      <c r="GZ454" s="5"/>
      <c r="HA454" s="5"/>
      <c r="HB454" s="5"/>
      <c r="HC454" s="5"/>
      <c r="HD454" s="5"/>
      <c r="HE454" s="5"/>
      <c r="HF454" s="5"/>
      <c r="HG454" s="5"/>
      <c r="HH454" s="5"/>
      <c r="HI454" s="5"/>
      <c r="HJ454" s="5"/>
      <c r="HK454" s="5"/>
      <c r="HL454" s="5"/>
      <c r="HM454" s="5"/>
      <c r="HN454" s="5"/>
      <c r="HO454" s="5"/>
      <c r="HP454" s="5"/>
      <c r="HQ454" s="5"/>
      <c r="HR454" s="5"/>
      <c r="HS454" s="5"/>
      <c r="HT454" s="5"/>
      <c r="HU454" s="5"/>
      <c r="HV454" s="5"/>
      <c r="HW454" s="5"/>
      <c r="HX454" s="5"/>
      <c r="HY454" s="5"/>
      <c r="HZ454" s="5"/>
      <c r="IA454" s="5"/>
      <c r="IB454" s="5"/>
      <c r="IC454" s="5"/>
      <c r="ID454" s="5"/>
      <c r="IE454" s="5"/>
      <c r="IF454" s="5"/>
      <c r="IG454" s="5"/>
      <c r="IH454" s="5"/>
      <c r="II454" s="5"/>
      <c r="IJ454" s="5"/>
      <c r="IK454" s="5"/>
      <c r="IL454" s="5"/>
      <c r="IM454" s="5"/>
      <c r="IN454" s="5"/>
      <c r="IO454" s="5"/>
      <c r="IP454" s="5"/>
      <c r="IQ454" s="5"/>
      <c r="IR454" s="5"/>
      <c r="IS454" s="5"/>
      <c r="IT454" s="5"/>
      <c r="IU454" s="5"/>
      <c r="IV454" s="5"/>
    </row>
    <row r="455" s="12" customFormat="1" ht="30" customHeight="1" spans="1:256">
      <c r="A455" s="44">
        <v>450</v>
      </c>
      <c r="B455" s="52" t="s">
        <v>969</v>
      </c>
      <c r="C455" s="51">
        <v>1</v>
      </c>
      <c r="D455" s="52" t="s">
        <v>45</v>
      </c>
      <c r="E455" s="52" t="s">
        <v>1206</v>
      </c>
      <c r="F455" s="51" t="s">
        <v>339</v>
      </c>
      <c r="G455" s="51">
        <v>12</v>
      </c>
      <c r="H455" s="52" t="s">
        <v>971</v>
      </c>
      <c r="I455" s="51" t="s">
        <v>1063</v>
      </c>
      <c r="J455" s="84">
        <v>270</v>
      </c>
      <c r="K455" s="84">
        <v>1182</v>
      </c>
      <c r="L455" s="85">
        <v>960</v>
      </c>
      <c r="M455" s="86">
        <v>240</v>
      </c>
      <c r="N455" s="85">
        <v>0</v>
      </c>
      <c r="O455" s="85">
        <v>720</v>
      </c>
      <c r="P455" s="85"/>
      <c r="Q455" s="85">
        <v>0</v>
      </c>
      <c r="R455" s="85" t="s">
        <v>978</v>
      </c>
      <c r="S455" s="52"/>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c r="BF455" s="5"/>
      <c r="BG455" s="5"/>
      <c r="BH455" s="5"/>
      <c r="BI455" s="5"/>
      <c r="BJ455" s="5"/>
      <c r="BK455" s="5"/>
      <c r="BL455" s="5"/>
      <c r="BM455" s="5"/>
      <c r="BN455" s="5"/>
      <c r="BO455" s="5"/>
      <c r="BP455" s="5"/>
      <c r="BQ455" s="5"/>
      <c r="BR455" s="5"/>
      <c r="BS455" s="5"/>
      <c r="BT455" s="5"/>
      <c r="BU455" s="5"/>
      <c r="BV455" s="5"/>
      <c r="BW455" s="5"/>
      <c r="BX455" s="5"/>
      <c r="BY455" s="5"/>
      <c r="BZ455" s="5"/>
      <c r="CA455" s="5"/>
      <c r="CB455" s="5"/>
      <c r="CC455" s="5"/>
      <c r="CD455" s="5"/>
      <c r="CE455" s="5"/>
      <c r="CF455" s="5"/>
      <c r="CG455" s="5"/>
      <c r="CH455" s="5"/>
      <c r="CI455" s="5"/>
      <c r="CJ455" s="5"/>
      <c r="CK455" s="5"/>
      <c r="CL455" s="5"/>
      <c r="CM455" s="5"/>
      <c r="CN455" s="5"/>
      <c r="CO455" s="5"/>
      <c r="CP455" s="5"/>
      <c r="CQ455" s="5"/>
      <c r="CR455" s="5"/>
      <c r="CS455" s="5"/>
      <c r="CT455" s="5"/>
      <c r="CU455" s="5"/>
      <c r="CV455" s="5"/>
      <c r="CW455" s="5"/>
      <c r="CX455" s="5"/>
      <c r="CY455" s="5"/>
      <c r="CZ455" s="5"/>
      <c r="DA455" s="5"/>
      <c r="DB455" s="5"/>
      <c r="DC455" s="5"/>
      <c r="DD455" s="5"/>
      <c r="DE455" s="5"/>
      <c r="DF455" s="5"/>
      <c r="DG455" s="5"/>
      <c r="DH455" s="5"/>
      <c r="DI455" s="5"/>
      <c r="DJ455" s="5"/>
      <c r="DK455" s="5"/>
      <c r="DL455" s="5"/>
      <c r="DM455" s="5"/>
      <c r="DN455" s="5"/>
      <c r="DO455" s="5"/>
      <c r="DP455" s="5"/>
      <c r="DQ455" s="5"/>
      <c r="DR455" s="5"/>
      <c r="DS455" s="5"/>
      <c r="DT455" s="5"/>
      <c r="DU455" s="5"/>
      <c r="DV455" s="5"/>
      <c r="DW455" s="5"/>
      <c r="DX455" s="5"/>
      <c r="DY455" s="5"/>
      <c r="DZ455" s="5"/>
      <c r="EA455" s="5"/>
      <c r="EB455" s="5"/>
      <c r="EC455" s="5"/>
      <c r="ED455" s="5"/>
      <c r="EE455" s="5"/>
      <c r="EF455" s="5"/>
      <c r="EG455" s="5"/>
      <c r="EH455" s="5"/>
      <c r="EI455" s="5"/>
      <c r="EJ455" s="5"/>
      <c r="EK455" s="5"/>
      <c r="EL455" s="5"/>
      <c r="EM455" s="5"/>
      <c r="EN455" s="5"/>
      <c r="EO455" s="5"/>
      <c r="EP455" s="5"/>
      <c r="EQ455" s="5"/>
      <c r="ER455" s="5"/>
      <c r="ES455" s="5"/>
      <c r="ET455" s="5"/>
      <c r="EU455" s="5"/>
      <c r="EV455" s="5"/>
      <c r="EW455" s="5"/>
      <c r="EX455" s="5"/>
      <c r="EY455" s="5"/>
      <c r="EZ455" s="5"/>
      <c r="FA455" s="5"/>
      <c r="FB455" s="5"/>
      <c r="FC455" s="5"/>
      <c r="FD455" s="5"/>
      <c r="FE455" s="5"/>
      <c r="FF455" s="5"/>
      <c r="FG455" s="5"/>
      <c r="FH455" s="5"/>
      <c r="FI455" s="5"/>
      <c r="FJ455" s="5"/>
      <c r="FK455" s="5"/>
      <c r="FL455" s="5"/>
      <c r="FM455" s="5"/>
      <c r="FN455" s="5"/>
      <c r="FO455" s="5"/>
      <c r="FP455" s="5"/>
      <c r="FQ455" s="5"/>
      <c r="FR455" s="5"/>
      <c r="FS455" s="5"/>
      <c r="FT455" s="5"/>
      <c r="FU455" s="5"/>
      <c r="FV455" s="5"/>
      <c r="FW455" s="5"/>
      <c r="FX455" s="5"/>
      <c r="FY455" s="5"/>
      <c r="FZ455" s="5"/>
      <c r="GA455" s="5"/>
      <c r="GB455" s="5"/>
      <c r="GC455" s="5"/>
      <c r="GD455" s="5"/>
      <c r="GE455" s="5"/>
      <c r="GF455" s="5"/>
      <c r="GG455" s="5"/>
      <c r="GH455" s="5"/>
      <c r="GI455" s="5"/>
      <c r="GJ455" s="5"/>
      <c r="GK455" s="5"/>
      <c r="GL455" s="5"/>
      <c r="GM455" s="5"/>
      <c r="GN455" s="5"/>
      <c r="GO455" s="5"/>
      <c r="GP455" s="5"/>
      <c r="GQ455" s="5"/>
      <c r="GR455" s="5"/>
      <c r="GS455" s="5"/>
      <c r="GT455" s="5"/>
      <c r="GU455" s="5"/>
      <c r="GV455" s="5"/>
      <c r="GW455" s="5"/>
      <c r="GX455" s="5"/>
      <c r="GY455" s="5"/>
      <c r="GZ455" s="5"/>
      <c r="HA455" s="5"/>
      <c r="HB455" s="5"/>
      <c r="HC455" s="5"/>
      <c r="HD455" s="5"/>
      <c r="HE455" s="5"/>
      <c r="HF455" s="5"/>
      <c r="HG455" s="5"/>
      <c r="HH455" s="5"/>
      <c r="HI455" s="5"/>
      <c r="HJ455" s="5"/>
      <c r="HK455" s="5"/>
      <c r="HL455" s="5"/>
      <c r="HM455" s="5"/>
      <c r="HN455" s="5"/>
      <c r="HO455" s="5"/>
      <c r="HP455" s="5"/>
      <c r="HQ455" s="5"/>
      <c r="HR455" s="5"/>
      <c r="HS455" s="5"/>
      <c r="HT455" s="5"/>
      <c r="HU455" s="5"/>
      <c r="HV455" s="5"/>
      <c r="HW455" s="5"/>
      <c r="HX455" s="5"/>
      <c r="HY455" s="5"/>
      <c r="HZ455" s="5"/>
      <c r="IA455" s="5"/>
      <c r="IB455" s="5"/>
      <c r="IC455" s="5"/>
      <c r="ID455" s="5"/>
      <c r="IE455" s="5"/>
      <c r="IF455" s="5"/>
      <c r="IG455" s="5"/>
      <c r="IH455" s="5"/>
      <c r="II455" s="5"/>
      <c r="IJ455" s="5"/>
      <c r="IK455" s="5"/>
      <c r="IL455" s="5"/>
      <c r="IM455" s="5"/>
      <c r="IN455" s="5"/>
      <c r="IO455" s="5"/>
      <c r="IP455" s="5"/>
      <c r="IQ455" s="5"/>
      <c r="IR455" s="5"/>
      <c r="IS455" s="5"/>
      <c r="IT455" s="5"/>
      <c r="IU455" s="5"/>
      <c r="IV455" s="5"/>
    </row>
    <row r="456" s="12" customFormat="1" ht="30" customHeight="1" spans="1:256">
      <c r="A456" s="44">
        <v>451</v>
      </c>
      <c r="B456" s="52" t="s">
        <v>973</v>
      </c>
      <c r="C456" s="51">
        <v>1</v>
      </c>
      <c r="D456" s="52" t="s">
        <v>37</v>
      </c>
      <c r="E456" s="52" t="s">
        <v>1207</v>
      </c>
      <c r="F456" s="51" t="s">
        <v>339</v>
      </c>
      <c r="G456" s="51">
        <v>12</v>
      </c>
      <c r="H456" s="52" t="s">
        <v>971</v>
      </c>
      <c r="I456" s="51" t="s">
        <v>1063</v>
      </c>
      <c r="J456" s="84">
        <v>316</v>
      </c>
      <c r="K456" s="84">
        <v>1541</v>
      </c>
      <c r="L456" s="85">
        <v>960</v>
      </c>
      <c r="M456" s="85">
        <v>240</v>
      </c>
      <c r="N456" s="85">
        <v>0</v>
      </c>
      <c r="O456" s="85">
        <v>720</v>
      </c>
      <c r="P456" s="85"/>
      <c r="Q456" s="85">
        <v>0</v>
      </c>
      <c r="R456" s="85" t="s">
        <v>978</v>
      </c>
      <c r="S456" s="52"/>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5"/>
      <c r="BH456" s="5"/>
      <c r="BI456" s="5"/>
      <c r="BJ456" s="5"/>
      <c r="BK456" s="5"/>
      <c r="BL456" s="5"/>
      <c r="BM456" s="5"/>
      <c r="BN456" s="5"/>
      <c r="BO456" s="5"/>
      <c r="BP456" s="5"/>
      <c r="BQ456" s="5"/>
      <c r="BR456" s="5"/>
      <c r="BS456" s="5"/>
      <c r="BT456" s="5"/>
      <c r="BU456" s="5"/>
      <c r="BV456" s="5"/>
      <c r="BW456" s="5"/>
      <c r="BX456" s="5"/>
      <c r="BY456" s="5"/>
      <c r="BZ456" s="5"/>
      <c r="CA456" s="5"/>
      <c r="CB456" s="5"/>
      <c r="CC456" s="5"/>
      <c r="CD456" s="5"/>
      <c r="CE456" s="5"/>
      <c r="CF456" s="5"/>
      <c r="CG456" s="5"/>
      <c r="CH456" s="5"/>
      <c r="CI456" s="5"/>
      <c r="CJ456" s="5"/>
      <c r="CK456" s="5"/>
      <c r="CL456" s="5"/>
      <c r="CM456" s="5"/>
      <c r="CN456" s="5"/>
      <c r="CO456" s="5"/>
      <c r="CP456" s="5"/>
      <c r="CQ456" s="5"/>
      <c r="CR456" s="5"/>
      <c r="CS456" s="5"/>
      <c r="CT456" s="5"/>
      <c r="CU456" s="5"/>
      <c r="CV456" s="5"/>
      <c r="CW456" s="5"/>
      <c r="CX456" s="5"/>
      <c r="CY456" s="5"/>
      <c r="CZ456" s="5"/>
      <c r="DA456" s="5"/>
      <c r="DB456" s="5"/>
      <c r="DC456" s="5"/>
      <c r="DD456" s="5"/>
      <c r="DE456" s="5"/>
      <c r="DF456" s="5"/>
      <c r="DG456" s="5"/>
      <c r="DH456" s="5"/>
      <c r="DI456" s="5"/>
      <c r="DJ456" s="5"/>
      <c r="DK456" s="5"/>
      <c r="DL456" s="5"/>
      <c r="DM456" s="5"/>
      <c r="DN456" s="5"/>
      <c r="DO456" s="5"/>
      <c r="DP456" s="5"/>
      <c r="DQ456" s="5"/>
      <c r="DR456" s="5"/>
      <c r="DS456" s="5"/>
      <c r="DT456" s="5"/>
      <c r="DU456" s="5"/>
      <c r="DV456" s="5"/>
      <c r="DW456" s="5"/>
      <c r="DX456" s="5"/>
      <c r="DY456" s="5"/>
      <c r="DZ456" s="5"/>
      <c r="EA456" s="5"/>
      <c r="EB456" s="5"/>
      <c r="EC456" s="5"/>
      <c r="ED456" s="5"/>
      <c r="EE456" s="5"/>
      <c r="EF456" s="5"/>
      <c r="EG456" s="5"/>
      <c r="EH456" s="5"/>
      <c r="EI456" s="5"/>
      <c r="EJ456" s="5"/>
      <c r="EK456" s="5"/>
      <c r="EL456" s="5"/>
      <c r="EM456" s="5"/>
      <c r="EN456" s="5"/>
      <c r="EO456" s="5"/>
      <c r="EP456" s="5"/>
      <c r="EQ456" s="5"/>
      <c r="ER456" s="5"/>
      <c r="ES456" s="5"/>
      <c r="ET456" s="5"/>
      <c r="EU456" s="5"/>
      <c r="EV456" s="5"/>
      <c r="EW456" s="5"/>
      <c r="EX456" s="5"/>
      <c r="EY456" s="5"/>
      <c r="EZ456" s="5"/>
      <c r="FA456" s="5"/>
      <c r="FB456" s="5"/>
      <c r="FC456" s="5"/>
      <c r="FD456" s="5"/>
      <c r="FE456" s="5"/>
      <c r="FF456" s="5"/>
      <c r="FG456" s="5"/>
      <c r="FH456" s="5"/>
      <c r="FI456" s="5"/>
      <c r="FJ456" s="5"/>
      <c r="FK456" s="5"/>
      <c r="FL456" s="5"/>
      <c r="FM456" s="5"/>
      <c r="FN456" s="5"/>
      <c r="FO456" s="5"/>
      <c r="FP456" s="5"/>
      <c r="FQ456" s="5"/>
      <c r="FR456" s="5"/>
      <c r="FS456" s="5"/>
      <c r="FT456" s="5"/>
      <c r="FU456" s="5"/>
      <c r="FV456" s="5"/>
      <c r="FW456" s="5"/>
      <c r="FX456" s="5"/>
      <c r="FY456" s="5"/>
      <c r="FZ456" s="5"/>
      <c r="GA456" s="5"/>
      <c r="GB456" s="5"/>
      <c r="GC456" s="5"/>
      <c r="GD456" s="5"/>
      <c r="GE456" s="5"/>
      <c r="GF456" s="5"/>
      <c r="GG456" s="5"/>
      <c r="GH456" s="5"/>
      <c r="GI456" s="5"/>
      <c r="GJ456" s="5"/>
      <c r="GK456" s="5"/>
      <c r="GL456" s="5"/>
      <c r="GM456" s="5"/>
      <c r="GN456" s="5"/>
      <c r="GO456" s="5"/>
      <c r="GP456" s="5"/>
      <c r="GQ456" s="5"/>
      <c r="GR456" s="5"/>
      <c r="GS456" s="5"/>
      <c r="GT456" s="5"/>
      <c r="GU456" s="5"/>
      <c r="GV456" s="5"/>
      <c r="GW456" s="5"/>
      <c r="GX456" s="5"/>
      <c r="GY456" s="5"/>
      <c r="GZ456" s="5"/>
      <c r="HA456" s="5"/>
      <c r="HB456" s="5"/>
      <c r="HC456" s="5"/>
      <c r="HD456" s="5"/>
      <c r="HE456" s="5"/>
      <c r="HF456" s="5"/>
      <c r="HG456" s="5"/>
      <c r="HH456" s="5"/>
      <c r="HI456" s="5"/>
      <c r="HJ456" s="5"/>
      <c r="HK456" s="5"/>
      <c r="HL456" s="5"/>
      <c r="HM456" s="5"/>
      <c r="HN456" s="5"/>
      <c r="HO456" s="5"/>
      <c r="HP456" s="5"/>
      <c r="HQ456" s="5"/>
      <c r="HR456" s="5"/>
      <c r="HS456" s="5"/>
      <c r="HT456" s="5"/>
      <c r="HU456" s="5"/>
      <c r="HV456" s="5"/>
      <c r="HW456" s="5"/>
      <c r="HX456" s="5"/>
      <c r="HY456" s="5"/>
      <c r="HZ456" s="5"/>
      <c r="IA456" s="5"/>
      <c r="IB456" s="5"/>
      <c r="IC456" s="5"/>
      <c r="ID456" s="5"/>
      <c r="IE456" s="5"/>
      <c r="IF456" s="5"/>
      <c r="IG456" s="5"/>
      <c r="IH456" s="5"/>
      <c r="II456" s="5"/>
      <c r="IJ456" s="5"/>
      <c r="IK456" s="5"/>
      <c r="IL456" s="5"/>
      <c r="IM456" s="5"/>
      <c r="IN456" s="5"/>
      <c r="IO456" s="5"/>
      <c r="IP456" s="5"/>
      <c r="IQ456" s="5"/>
      <c r="IR456" s="5"/>
      <c r="IS456" s="5"/>
      <c r="IT456" s="5"/>
      <c r="IU456" s="5"/>
      <c r="IV456" s="5"/>
    </row>
    <row r="457" s="12" customFormat="1" ht="36" customHeight="1" spans="1:256">
      <c r="A457" s="44">
        <v>452</v>
      </c>
      <c r="B457" s="52" t="s">
        <v>975</v>
      </c>
      <c r="C457" s="51">
        <v>1</v>
      </c>
      <c r="D457" s="52" t="s">
        <v>123</v>
      </c>
      <c r="E457" s="52" t="s">
        <v>1208</v>
      </c>
      <c r="F457" s="51" t="s">
        <v>339</v>
      </c>
      <c r="G457" s="51">
        <v>9</v>
      </c>
      <c r="H457" s="52" t="s">
        <v>981</v>
      </c>
      <c r="I457" s="51" t="s">
        <v>1063</v>
      </c>
      <c r="J457" s="84">
        <v>292</v>
      </c>
      <c r="K457" s="84">
        <v>1139</v>
      </c>
      <c r="L457" s="85">
        <v>720</v>
      </c>
      <c r="M457" s="86">
        <v>180</v>
      </c>
      <c r="N457" s="85">
        <v>0</v>
      </c>
      <c r="O457" s="85">
        <v>540</v>
      </c>
      <c r="P457" s="85"/>
      <c r="Q457" s="85">
        <v>0</v>
      </c>
      <c r="R457" s="85" t="s">
        <v>978</v>
      </c>
      <c r="S457" s="52"/>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5"/>
      <c r="BC457" s="5"/>
      <c r="BD457" s="5"/>
      <c r="BE457" s="5"/>
      <c r="BF457" s="5"/>
      <c r="BG457" s="5"/>
      <c r="BH457" s="5"/>
      <c r="BI457" s="5"/>
      <c r="BJ457" s="5"/>
      <c r="BK457" s="5"/>
      <c r="BL457" s="5"/>
      <c r="BM457" s="5"/>
      <c r="BN457" s="5"/>
      <c r="BO457" s="5"/>
      <c r="BP457" s="5"/>
      <c r="BQ457" s="5"/>
      <c r="BR457" s="5"/>
      <c r="BS457" s="5"/>
      <c r="BT457" s="5"/>
      <c r="BU457" s="5"/>
      <c r="BV457" s="5"/>
      <c r="BW457" s="5"/>
      <c r="BX457" s="5"/>
      <c r="BY457" s="5"/>
      <c r="BZ457" s="5"/>
      <c r="CA457" s="5"/>
      <c r="CB457" s="5"/>
      <c r="CC457" s="5"/>
      <c r="CD457" s="5"/>
      <c r="CE457" s="5"/>
      <c r="CF457" s="5"/>
      <c r="CG457" s="5"/>
      <c r="CH457" s="5"/>
      <c r="CI457" s="5"/>
      <c r="CJ457" s="5"/>
      <c r="CK457" s="5"/>
      <c r="CL457" s="5"/>
      <c r="CM457" s="5"/>
      <c r="CN457" s="5"/>
      <c r="CO457" s="5"/>
      <c r="CP457" s="5"/>
      <c r="CQ457" s="5"/>
      <c r="CR457" s="5"/>
      <c r="CS457" s="5"/>
      <c r="CT457" s="5"/>
      <c r="CU457" s="5"/>
      <c r="CV457" s="5"/>
      <c r="CW457" s="5"/>
      <c r="CX457" s="5"/>
      <c r="CY457" s="5"/>
      <c r="CZ457" s="5"/>
      <c r="DA457" s="5"/>
      <c r="DB457" s="5"/>
      <c r="DC457" s="5"/>
      <c r="DD457" s="5"/>
      <c r="DE457" s="5"/>
      <c r="DF457" s="5"/>
      <c r="DG457" s="5"/>
      <c r="DH457" s="5"/>
      <c r="DI457" s="5"/>
      <c r="DJ457" s="5"/>
      <c r="DK457" s="5"/>
      <c r="DL457" s="5"/>
      <c r="DM457" s="5"/>
      <c r="DN457" s="5"/>
      <c r="DO457" s="5"/>
      <c r="DP457" s="5"/>
      <c r="DQ457" s="5"/>
      <c r="DR457" s="5"/>
      <c r="DS457" s="5"/>
      <c r="DT457" s="5"/>
      <c r="DU457" s="5"/>
      <c r="DV457" s="5"/>
      <c r="DW457" s="5"/>
      <c r="DX457" s="5"/>
      <c r="DY457" s="5"/>
      <c r="DZ457" s="5"/>
      <c r="EA457" s="5"/>
      <c r="EB457" s="5"/>
      <c r="EC457" s="5"/>
      <c r="ED457" s="5"/>
      <c r="EE457" s="5"/>
      <c r="EF457" s="5"/>
      <c r="EG457" s="5"/>
      <c r="EH457" s="5"/>
      <c r="EI457" s="5"/>
      <c r="EJ457" s="5"/>
      <c r="EK457" s="5"/>
      <c r="EL457" s="5"/>
      <c r="EM457" s="5"/>
      <c r="EN457" s="5"/>
      <c r="EO457" s="5"/>
      <c r="EP457" s="5"/>
      <c r="EQ457" s="5"/>
      <c r="ER457" s="5"/>
      <c r="ES457" s="5"/>
      <c r="ET457" s="5"/>
      <c r="EU457" s="5"/>
      <c r="EV457" s="5"/>
      <c r="EW457" s="5"/>
      <c r="EX457" s="5"/>
      <c r="EY457" s="5"/>
      <c r="EZ457" s="5"/>
      <c r="FA457" s="5"/>
      <c r="FB457" s="5"/>
      <c r="FC457" s="5"/>
      <c r="FD457" s="5"/>
      <c r="FE457" s="5"/>
      <c r="FF457" s="5"/>
      <c r="FG457" s="5"/>
      <c r="FH457" s="5"/>
      <c r="FI457" s="5"/>
      <c r="FJ457" s="5"/>
      <c r="FK457" s="5"/>
      <c r="FL457" s="5"/>
      <c r="FM457" s="5"/>
      <c r="FN457" s="5"/>
      <c r="FO457" s="5"/>
      <c r="FP457" s="5"/>
      <c r="FQ457" s="5"/>
      <c r="FR457" s="5"/>
      <c r="FS457" s="5"/>
      <c r="FT457" s="5"/>
      <c r="FU457" s="5"/>
      <c r="FV457" s="5"/>
      <c r="FW457" s="5"/>
      <c r="FX457" s="5"/>
      <c r="FY457" s="5"/>
      <c r="FZ457" s="5"/>
      <c r="GA457" s="5"/>
      <c r="GB457" s="5"/>
      <c r="GC457" s="5"/>
      <c r="GD457" s="5"/>
      <c r="GE457" s="5"/>
      <c r="GF457" s="5"/>
      <c r="GG457" s="5"/>
      <c r="GH457" s="5"/>
      <c r="GI457" s="5"/>
      <c r="GJ457" s="5"/>
      <c r="GK457" s="5"/>
      <c r="GL457" s="5"/>
      <c r="GM457" s="5"/>
      <c r="GN457" s="5"/>
      <c r="GO457" s="5"/>
      <c r="GP457" s="5"/>
      <c r="GQ457" s="5"/>
      <c r="GR457" s="5"/>
      <c r="GS457" s="5"/>
      <c r="GT457" s="5"/>
      <c r="GU457" s="5"/>
      <c r="GV457" s="5"/>
      <c r="GW457" s="5"/>
      <c r="GX457" s="5"/>
      <c r="GY457" s="5"/>
      <c r="GZ457" s="5"/>
      <c r="HA457" s="5"/>
      <c r="HB457" s="5"/>
      <c r="HC457" s="5"/>
      <c r="HD457" s="5"/>
      <c r="HE457" s="5"/>
      <c r="HF457" s="5"/>
      <c r="HG457" s="5"/>
      <c r="HH457" s="5"/>
      <c r="HI457" s="5"/>
      <c r="HJ457" s="5"/>
      <c r="HK457" s="5"/>
      <c r="HL457" s="5"/>
      <c r="HM457" s="5"/>
      <c r="HN457" s="5"/>
      <c r="HO457" s="5"/>
      <c r="HP457" s="5"/>
      <c r="HQ457" s="5"/>
      <c r="HR457" s="5"/>
      <c r="HS457" s="5"/>
      <c r="HT457" s="5"/>
      <c r="HU457" s="5"/>
      <c r="HV457" s="5"/>
      <c r="HW457" s="5"/>
      <c r="HX457" s="5"/>
      <c r="HY457" s="5"/>
      <c r="HZ457" s="5"/>
      <c r="IA457" s="5"/>
      <c r="IB457" s="5"/>
      <c r="IC457" s="5"/>
      <c r="ID457" s="5"/>
      <c r="IE457" s="5"/>
      <c r="IF457" s="5"/>
      <c r="IG457" s="5"/>
      <c r="IH457" s="5"/>
      <c r="II457" s="5"/>
      <c r="IJ457" s="5"/>
      <c r="IK457" s="5"/>
      <c r="IL457" s="5"/>
      <c r="IM457" s="5"/>
      <c r="IN457" s="5"/>
      <c r="IO457" s="5"/>
      <c r="IP457" s="5"/>
      <c r="IQ457" s="5"/>
      <c r="IR457" s="5"/>
      <c r="IS457" s="5"/>
      <c r="IT457" s="5"/>
      <c r="IU457" s="5"/>
      <c r="IV457" s="5"/>
    </row>
    <row r="458" s="12" customFormat="1" ht="34" customHeight="1" spans="1:256">
      <c r="A458" s="44">
        <v>453</v>
      </c>
      <c r="B458" s="52" t="s">
        <v>979</v>
      </c>
      <c r="C458" s="51">
        <v>1</v>
      </c>
      <c r="D458" s="52" t="s">
        <v>41</v>
      </c>
      <c r="E458" s="52" t="s">
        <v>1209</v>
      </c>
      <c r="F458" s="51" t="s">
        <v>339</v>
      </c>
      <c r="G458" s="51">
        <v>9</v>
      </c>
      <c r="H458" s="52" t="s">
        <v>981</v>
      </c>
      <c r="I458" s="51" t="s">
        <v>1063</v>
      </c>
      <c r="J458" s="84">
        <v>480</v>
      </c>
      <c r="K458" s="84">
        <v>1871</v>
      </c>
      <c r="L458" s="85">
        <v>720</v>
      </c>
      <c r="M458" s="85">
        <v>180</v>
      </c>
      <c r="N458" s="85">
        <v>0</v>
      </c>
      <c r="O458" s="85">
        <v>540</v>
      </c>
      <c r="P458" s="85"/>
      <c r="Q458" s="85">
        <v>0</v>
      </c>
      <c r="R458" s="85" t="s">
        <v>978</v>
      </c>
      <c r="S458" s="52"/>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5"/>
      <c r="BC458" s="5"/>
      <c r="BD458" s="5"/>
      <c r="BE458" s="5"/>
      <c r="BF458" s="5"/>
      <c r="BG458" s="5"/>
      <c r="BH458" s="5"/>
      <c r="BI458" s="5"/>
      <c r="BJ458" s="5"/>
      <c r="BK458" s="5"/>
      <c r="BL458" s="5"/>
      <c r="BM458" s="5"/>
      <c r="BN458" s="5"/>
      <c r="BO458" s="5"/>
      <c r="BP458" s="5"/>
      <c r="BQ458" s="5"/>
      <c r="BR458" s="5"/>
      <c r="BS458" s="5"/>
      <c r="BT458" s="5"/>
      <c r="BU458" s="5"/>
      <c r="BV458" s="5"/>
      <c r="BW458" s="5"/>
      <c r="BX458" s="5"/>
      <c r="BY458" s="5"/>
      <c r="BZ458" s="5"/>
      <c r="CA458" s="5"/>
      <c r="CB458" s="5"/>
      <c r="CC458" s="5"/>
      <c r="CD458" s="5"/>
      <c r="CE458" s="5"/>
      <c r="CF458" s="5"/>
      <c r="CG458" s="5"/>
      <c r="CH458" s="5"/>
      <c r="CI458" s="5"/>
      <c r="CJ458" s="5"/>
      <c r="CK458" s="5"/>
      <c r="CL458" s="5"/>
      <c r="CM458" s="5"/>
      <c r="CN458" s="5"/>
      <c r="CO458" s="5"/>
      <c r="CP458" s="5"/>
      <c r="CQ458" s="5"/>
      <c r="CR458" s="5"/>
      <c r="CS458" s="5"/>
      <c r="CT458" s="5"/>
      <c r="CU458" s="5"/>
      <c r="CV458" s="5"/>
      <c r="CW458" s="5"/>
      <c r="CX458" s="5"/>
      <c r="CY458" s="5"/>
      <c r="CZ458" s="5"/>
      <c r="DA458" s="5"/>
      <c r="DB458" s="5"/>
      <c r="DC458" s="5"/>
      <c r="DD458" s="5"/>
      <c r="DE458" s="5"/>
      <c r="DF458" s="5"/>
      <c r="DG458" s="5"/>
      <c r="DH458" s="5"/>
      <c r="DI458" s="5"/>
      <c r="DJ458" s="5"/>
      <c r="DK458" s="5"/>
      <c r="DL458" s="5"/>
      <c r="DM458" s="5"/>
      <c r="DN458" s="5"/>
      <c r="DO458" s="5"/>
      <c r="DP458" s="5"/>
      <c r="DQ458" s="5"/>
      <c r="DR458" s="5"/>
      <c r="DS458" s="5"/>
      <c r="DT458" s="5"/>
      <c r="DU458" s="5"/>
      <c r="DV458" s="5"/>
      <c r="DW458" s="5"/>
      <c r="DX458" s="5"/>
      <c r="DY458" s="5"/>
      <c r="DZ458" s="5"/>
      <c r="EA458" s="5"/>
      <c r="EB458" s="5"/>
      <c r="EC458" s="5"/>
      <c r="ED458" s="5"/>
      <c r="EE458" s="5"/>
      <c r="EF458" s="5"/>
      <c r="EG458" s="5"/>
      <c r="EH458" s="5"/>
      <c r="EI458" s="5"/>
      <c r="EJ458" s="5"/>
      <c r="EK458" s="5"/>
      <c r="EL458" s="5"/>
      <c r="EM458" s="5"/>
      <c r="EN458" s="5"/>
      <c r="EO458" s="5"/>
      <c r="EP458" s="5"/>
      <c r="EQ458" s="5"/>
      <c r="ER458" s="5"/>
      <c r="ES458" s="5"/>
      <c r="ET458" s="5"/>
      <c r="EU458" s="5"/>
      <c r="EV458" s="5"/>
      <c r="EW458" s="5"/>
      <c r="EX458" s="5"/>
      <c r="EY458" s="5"/>
      <c r="EZ458" s="5"/>
      <c r="FA458" s="5"/>
      <c r="FB458" s="5"/>
      <c r="FC458" s="5"/>
      <c r="FD458" s="5"/>
      <c r="FE458" s="5"/>
      <c r="FF458" s="5"/>
      <c r="FG458" s="5"/>
      <c r="FH458" s="5"/>
      <c r="FI458" s="5"/>
      <c r="FJ458" s="5"/>
      <c r="FK458" s="5"/>
      <c r="FL458" s="5"/>
      <c r="FM458" s="5"/>
      <c r="FN458" s="5"/>
      <c r="FO458" s="5"/>
      <c r="FP458" s="5"/>
      <c r="FQ458" s="5"/>
      <c r="FR458" s="5"/>
      <c r="FS458" s="5"/>
      <c r="FT458" s="5"/>
      <c r="FU458" s="5"/>
      <c r="FV458" s="5"/>
      <c r="FW458" s="5"/>
      <c r="FX458" s="5"/>
      <c r="FY458" s="5"/>
      <c r="FZ458" s="5"/>
      <c r="GA458" s="5"/>
      <c r="GB458" s="5"/>
      <c r="GC458" s="5"/>
      <c r="GD458" s="5"/>
      <c r="GE458" s="5"/>
      <c r="GF458" s="5"/>
      <c r="GG458" s="5"/>
      <c r="GH458" s="5"/>
      <c r="GI458" s="5"/>
      <c r="GJ458" s="5"/>
      <c r="GK458" s="5"/>
      <c r="GL458" s="5"/>
      <c r="GM458" s="5"/>
      <c r="GN458" s="5"/>
      <c r="GO458" s="5"/>
      <c r="GP458" s="5"/>
      <c r="GQ458" s="5"/>
      <c r="GR458" s="5"/>
      <c r="GS458" s="5"/>
      <c r="GT458" s="5"/>
      <c r="GU458" s="5"/>
      <c r="GV458" s="5"/>
      <c r="GW458" s="5"/>
      <c r="GX458" s="5"/>
      <c r="GY458" s="5"/>
      <c r="GZ458" s="5"/>
      <c r="HA458" s="5"/>
      <c r="HB458" s="5"/>
      <c r="HC458" s="5"/>
      <c r="HD458" s="5"/>
      <c r="HE458" s="5"/>
      <c r="HF458" s="5"/>
      <c r="HG458" s="5"/>
      <c r="HH458" s="5"/>
      <c r="HI458" s="5"/>
      <c r="HJ458" s="5"/>
      <c r="HK458" s="5"/>
      <c r="HL458" s="5"/>
      <c r="HM458" s="5"/>
      <c r="HN458" s="5"/>
      <c r="HO458" s="5"/>
      <c r="HP458" s="5"/>
      <c r="HQ458" s="5"/>
      <c r="HR458" s="5"/>
      <c r="HS458" s="5"/>
      <c r="HT458" s="5"/>
      <c r="HU458" s="5"/>
      <c r="HV458" s="5"/>
      <c r="HW458" s="5"/>
      <c r="HX458" s="5"/>
      <c r="HY458" s="5"/>
      <c r="HZ458" s="5"/>
      <c r="IA458" s="5"/>
      <c r="IB458" s="5"/>
      <c r="IC458" s="5"/>
      <c r="ID458" s="5"/>
      <c r="IE458" s="5"/>
      <c r="IF458" s="5"/>
      <c r="IG458" s="5"/>
      <c r="IH458" s="5"/>
      <c r="II458" s="5"/>
      <c r="IJ458" s="5"/>
      <c r="IK458" s="5"/>
      <c r="IL458" s="5"/>
      <c r="IM458" s="5"/>
      <c r="IN458" s="5"/>
      <c r="IO458" s="5"/>
      <c r="IP458" s="5"/>
      <c r="IQ458" s="5"/>
      <c r="IR458" s="5"/>
      <c r="IS458" s="5"/>
      <c r="IT458" s="5"/>
      <c r="IU458" s="5"/>
      <c r="IV458" s="5"/>
    </row>
    <row r="459" s="13" customFormat="1" ht="38" customHeight="1" spans="1:256">
      <c r="A459" s="44">
        <v>454</v>
      </c>
      <c r="B459" s="48" t="s">
        <v>982</v>
      </c>
      <c r="C459" s="49">
        <v>1</v>
      </c>
      <c r="D459" s="48" t="s">
        <v>203</v>
      </c>
      <c r="E459" s="55" t="s">
        <v>1210</v>
      </c>
      <c r="F459" s="49" t="s">
        <v>339</v>
      </c>
      <c r="G459" s="49">
        <v>12</v>
      </c>
      <c r="H459" s="48" t="s">
        <v>971</v>
      </c>
      <c r="I459" s="49" t="s">
        <v>1063</v>
      </c>
      <c r="J459" s="49">
        <v>306</v>
      </c>
      <c r="K459" s="49">
        <v>1117</v>
      </c>
      <c r="L459" s="83">
        <v>960</v>
      </c>
      <c r="M459" s="83">
        <v>240</v>
      </c>
      <c r="N459" s="83">
        <v>0</v>
      </c>
      <c r="O459" s="83">
        <v>720</v>
      </c>
      <c r="P459" s="83"/>
      <c r="Q459" s="83">
        <v>0</v>
      </c>
      <c r="R459" s="85" t="s">
        <v>978</v>
      </c>
      <c r="S459" s="49"/>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c r="BF459" s="6"/>
      <c r="BG459" s="6"/>
      <c r="BH459" s="6"/>
      <c r="BI459" s="6"/>
      <c r="BJ459" s="6"/>
      <c r="BK459" s="6"/>
      <c r="BL459" s="6"/>
      <c r="BM459" s="6"/>
      <c r="BN459" s="6"/>
      <c r="BO459" s="6"/>
      <c r="BP459" s="6"/>
      <c r="BQ459" s="6"/>
      <c r="BR459" s="6"/>
      <c r="BS459" s="6"/>
      <c r="BT459" s="6"/>
      <c r="BU459" s="6"/>
      <c r="BV459" s="6"/>
      <c r="BW459" s="6"/>
      <c r="BX459" s="6"/>
      <c r="BY459" s="6"/>
      <c r="BZ459" s="6"/>
      <c r="CA459" s="6"/>
      <c r="CB459" s="6"/>
      <c r="CC459" s="6"/>
      <c r="CD459" s="6"/>
      <c r="CE459" s="6"/>
      <c r="CF459" s="6"/>
      <c r="CG459" s="6"/>
      <c r="CH459" s="6"/>
      <c r="CI459" s="6"/>
      <c r="CJ459" s="6"/>
      <c r="CK459" s="6"/>
      <c r="CL459" s="6"/>
      <c r="CM459" s="6"/>
      <c r="CN459" s="6"/>
      <c r="CO459" s="6"/>
      <c r="CP459" s="6"/>
      <c r="CQ459" s="6"/>
      <c r="CR459" s="6"/>
      <c r="CS459" s="6"/>
      <c r="CT459" s="6"/>
      <c r="CU459" s="6"/>
      <c r="CV459" s="6"/>
      <c r="CW459" s="6"/>
      <c r="CX459" s="6"/>
      <c r="CY459" s="6"/>
      <c r="CZ459" s="6"/>
      <c r="DA459" s="6"/>
      <c r="DB459" s="6"/>
      <c r="DC459" s="6"/>
      <c r="DD459" s="6"/>
      <c r="DE459" s="6"/>
      <c r="DF459" s="6"/>
      <c r="DG459" s="6"/>
      <c r="DH459" s="6"/>
      <c r="DI459" s="6"/>
      <c r="DJ459" s="6"/>
      <c r="DK459" s="6"/>
      <c r="DL459" s="6"/>
      <c r="DM459" s="6"/>
      <c r="DN459" s="6"/>
      <c r="DO459" s="6"/>
      <c r="DP459" s="6"/>
      <c r="DQ459" s="6"/>
      <c r="DR459" s="6"/>
      <c r="DS459" s="6"/>
      <c r="DT459" s="6"/>
      <c r="DU459" s="6"/>
      <c r="DV459" s="6"/>
      <c r="DW459" s="6"/>
      <c r="DX459" s="6"/>
      <c r="DY459" s="6"/>
      <c r="DZ459" s="6"/>
      <c r="EA459" s="6"/>
      <c r="EB459" s="6"/>
      <c r="EC459" s="6"/>
      <c r="ED459" s="6"/>
      <c r="EE459" s="6"/>
      <c r="EF459" s="6"/>
      <c r="EG459" s="6"/>
      <c r="EH459" s="6"/>
      <c r="EI459" s="6"/>
      <c r="EJ459" s="6"/>
      <c r="EK459" s="6"/>
      <c r="EL459" s="6"/>
      <c r="EM459" s="6"/>
      <c r="EN459" s="6"/>
      <c r="EO459" s="6"/>
      <c r="EP459" s="6"/>
      <c r="EQ459" s="6"/>
      <c r="ER459" s="6"/>
      <c r="ES459" s="6"/>
      <c r="ET459" s="6"/>
      <c r="EU459" s="6"/>
      <c r="EV459" s="6"/>
      <c r="EW459" s="6"/>
      <c r="EX459" s="6"/>
      <c r="EY459" s="6"/>
      <c r="EZ459" s="6"/>
      <c r="FA459" s="6"/>
      <c r="FB459" s="6"/>
      <c r="FC459" s="6"/>
      <c r="FD459" s="6"/>
      <c r="FE459" s="6"/>
      <c r="FF459" s="6"/>
      <c r="FG459" s="6"/>
      <c r="FH459" s="6"/>
      <c r="FI459" s="6"/>
      <c r="FJ459" s="6"/>
      <c r="FK459" s="6"/>
      <c r="FL459" s="6"/>
      <c r="FM459" s="6"/>
      <c r="FN459" s="6"/>
      <c r="FO459" s="6"/>
      <c r="FP459" s="6"/>
      <c r="FQ459" s="6"/>
      <c r="FR459" s="6"/>
      <c r="FS459" s="6"/>
      <c r="FT459" s="6"/>
      <c r="FU459" s="6"/>
      <c r="FV459" s="6"/>
      <c r="FW459" s="6"/>
      <c r="FX459" s="6"/>
      <c r="FY459" s="6"/>
      <c r="FZ459" s="6"/>
      <c r="GA459" s="6"/>
      <c r="GB459" s="6"/>
      <c r="GC459" s="6"/>
      <c r="GD459" s="6"/>
      <c r="GE459" s="6"/>
      <c r="GF459" s="6"/>
      <c r="GG459" s="6"/>
      <c r="GH459" s="6"/>
      <c r="GI459" s="6"/>
      <c r="GJ459" s="6"/>
      <c r="GK459" s="6"/>
      <c r="GL459" s="6"/>
      <c r="GM459" s="6"/>
      <c r="GN459" s="6"/>
      <c r="GO459" s="6"/>
      <c r="GP459" s="6"/>
      <c r="GQ459" s="6"/>
      <c r="GR459" s="6"/>
      <c r="GS459" s="6"/>
      <c r="GT459" s="6"/>
      <c r="GU459" s="6"/>
      <c r="GV459" s="6"/>
      <c r="GW459" s="6"/>
      <c r="GX459" s="6"/>
      <c r="GY459" s="6"/>
      <c r="GZ459" s="6"/>
      <c r="HA459" s="6"/>
      <c r="HB459" s="6"/>
      <c r="HC459" s="6"/>
      <c r="HD459" s="6"/>
      <c r="HE459" s="6"/>
      <c r="HF459" s="6"/>
      <c r="HG459" s="6"/>
      <c r="HH459" s="6"/>
      <c r="HI459" s="6"/>
      <c r="HJ459" s="6"/>
      <c r="HK459" s="6"/>
      <c r="HL459" s="6"/>
      <c r="HM459" s="6"/>
      <c r="HN459" s="6"/>
      <c r="HO459" s="6"/>
      <c r="HP459" s="6"/>
      <c r="HQ459" s="6"/>
      <c r="HR459" s="6"/>
      <c r="HS459" s="6"/>
      <c r="HT459" s="6"/>
      <c r="HU459" s="6"/>
      <c r="HV459" s="6"/>
      <c r="HW459" s="6"/>
      <c r="HX459" s="6"/>
      <c r="HY459" s="6"/>
      <c r="HZ459" s="6"/>
      <c r="IA459" s="6"/>
      <c r="IB459" s="6"/>
      <c r="IC459" s="6"/>
      <c r="ID459" s="6"/>
      <c r="IE459" s="6"/>
      <c r="IF459" s="6"/>
      <c r="IG459" s="6"/>
      <c r="IH459" s="6"/>
      <c r="II459" s="6"/>
      <c r="IJ459" s="6"/>
      <c r="IK459" s="6"/>
      <c r="IL459" s="6"/>
      <c r="IM459" s="6"/>
      <c r="IN459" s="6"/>
      <c r="IO459" s="6"/>
      <c r="IP459" s="6"/>
      <c r="IQ459" s="6"/>
      <c r="IR459" s="6"/>
      <c r="IS459" s="6"/>
      <c r="IT459" s="6"/>
      <c r="IU459" s="6"/>
      <c r="IV459" s="6"/>
    </row>
    <row r="460" s="3" customFormat="1" ht="30" customHeight="1" spans="1:19">
      <c r="A460" s="44">
        <v>455</v>
      </c>
      <c r="B460" s="50" t="s">
        <v>984</v>
      </c>
      <c r="C460" s="51">
        <v>1</v>
      </c>
      <c r="D460" s="50" t="s">
        <v>52</v>
      </c>
      <c r="E460" s="52" t="s">
        <v>1211</v>
      </c>
      <c r="F460" s="51" t="s">
        <v>339</v>
      </c>
      <c r="G460" s="51">
        <v>9</v>
      </c>
      <c r="H460" s="50" t="s">
        <v>977</v>
      </c>
      <c r="I460" s="51" t="s">
        <v>1063</v>
      </c>
      <c r="J460" s="84">
        <v>76</v>
      </c>
      <c r="K460" s="84">
        <v>249</v>
      </c>
      <c r="L460" s="85">
        <v>720</v>
      </c>
      <c r="M460" s="85">
        <v>180</v>
      </c>
      <c r="N460" s="85">
        <v>0</v>
      </c>
      <c r="O460" s="85">
        <v>540</v>
      </c>
      <c r="P460" s="85"/>
      <c r="Q460" s="85">
        <v>0</v>
      </c>
      <c r="R460" s="85" t="s">
        <v>978</v>
      </c>
      <c r="S460" s="51"/>
    </row>
    <row r="461" s="3" customFormat="1" ht="34" customHeight="1" spans="1:19">
      <c r="A461" s="44">
        <v>456</v>
      </c>
      <c r="B461" s="50" t="s">
        <v>986</v>
      </c>
      <c r="C461" s="51">
        <v>1</v>
      </c>
      <c r="D461" s="50" t="s">
        <v>31</v>
      </c>
      <c r="E461" s="52" t="s">
        <v>1212</v>
      </c>
      <c r="F461" s="51" t="s">
        <v>339</v>
      </c>
      <c r="G461" s="51">
        <v>9</v>
      </c>
      <c r="H461" s="50" t="s">
        <v>981</v>
      </c>
      <c r="I461" s="51" t="s">
        <v>1063</v>
      </c>
      <c r="J461" s="84">
        <v>299</v>
      </c>
      <c r="K461" s="84">
        <v>268</v>
      </c>
      <c r="L461" s="85">
        <v>720</v>
      </c>
      <c r="M461" s="85">
        <v>180</v>
      </c>
      <c r="N461" s="85">
        <v>0</v>
      </c>
      <c r="O461" s="117">
        <v>540</v>
      </c>
      <c r="P461" s="85"/>
      <c r="Q461" s="85">
        <v>0</v>
      </c>
      <c r="R461" s="85" t="s">
        <v>978</v>
      </c>
      <c r="S461" s="51"/>
    </row>
    <row r="462" s="3" customFormat="1" ht="32" customHeight="1" spans="1:19">
      <c r="A462" s="44">
        <v>457</v>
      </c>
      <c r="B462" s="50" t="s">
        <v>988</v>
      </c>
      <c r="C462" s="51">
        <v>1</v>
      </c>
      <c r="D462" s="57" t="s">
        <v>135</v>
      </c>
      <c r="E462" s="52" t="s">
        <v>1213</v>
      </c>
      <c r="F462" s="51" t="s">
        <v>339</v>
      </c>
      <c r="G462" s="51">
        <v>6</v>
      </c>
      <c r="H462" s="50" t="s">
        <v>990</v>
      </c>
      <c r="I462" s="51" t="s">
        <v>1063</v>
      </c>
      <c r="J462" s="84">
        <v>420</v>
      </c>
      <c r="K462" s="84">
        <v>1629</v>
      </c>
      <c r="L462" s="85">
        <v>480</v>
      </c>
      <c r="M462" s="85">
        <v>120</v>
      </c>
      <c r="N462" s="85">
        <v>0</v>
      </c>
      <c r="O462" s="85">
        <v>360</v>
      </c>
      <c r="P462" s="85"/>
      <c r="Q462" s="85">
        <v>0</v>
      </c>
      <c r="R462" s="85" t="s">
        <v>978</v>
      </c>
      <c r="S462" s="51"/>
    </row>
    <row r="463" s="3" customFormat="1" ht="30" customHeight="1" spans="1:19">
      <c r="A463" s="44">
        <v>458</v>
      </c>
      <c r="B463" s="50" t="s">
        <v>991</v>
      </c>
      <c r="C463" s="51">
        <v>1</v>
      </c>
      <c r="D463" s="57" t="s">
        <v>81</v>
      </c>
      <c r="E463" s="52" t="s">
        <v>1214</v>
      </c>
      <c r="F463" s="51" t="s">
        <v>339</v>
      </c>
      <c r="G463" s="51">
        <v>12</v>
      </c>
      <c r="H463" s="50" t="s">
        <v>971</v>
      </c>
      <c r="I463" s="51" t="s">
        <v>1063</v>
      </c>
      <c r="J463" s="166">
        <v>269</v>
      </c>
      <c r="K463" s="166">
        <v>1026</v>
      </c>
      <c r="L463" s="89">
        <v>960</v>
      </c>
      <c r="M463" s="89">
        <v>240</v>
      </c>
      <c r="N463" s="85">
        <v>0</v>
      </c>
      <c r="O463" s="85">
        <v>720</v>
      </c>
      <c r="P463" s="85"/>
      <c r="Q463" s="85">
        <v>0</v>
      </c>
      <c r="R463" s="85" t="s">
        <v>978</v>
      </c>
      <c r="S463" s="51"/>
    </row>
    <row r="464" s="12" customFormat="1" ht="40" customHeight="1" spans="1:256">
      <c r="A464" s="44">
        <v>459</v>
      </c>
      <c r="B464" s="52" t="s">
        <v>993</v>
      </c>
      <c r="C464" s="51">
        <v>1</v>
      </c>
      <c r="D464" s="52" t="s">
        <v>159</v>
      </c>
      <c r="E464" s="52" t="s">
        <v>1215</v>
      </c>
      <c r="F464" s="51" t="s">
        <v>339</v>
      </c>
      <c r="G464" s="51">
        <v>9</v>
      </c>
      <c r="H464" s="52" t="s">
        <v>981</v>
      </c>
      <c r="I464" s="51" t="s">
        <v>1063</v>
      </c>
      <c r="J464" s="84">
        <v>100</v>
      </c>
      <c r="K464" s="84">
        <v>361</v>
      </c>
      <c r="L464" s="85">
        <v>720</v>
      </c>
      <c r="M464" s="85">
        <v>180</v>
      </c>
      <c r="N464" s="85">
        <v>0</v>
      </c>
      <c r="O464" s="85">
        <v>540</v>
      </c>
      <c r="P464" s="85"/>
      <c r="Q464" s="85">
        <v>0</v>
      </c>
      <c r="R464" s="85" t="s">
        <v>978</v>
      </c>
      <c r="S464" s="52"/>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5"/>
      <c r="BC464" s="5"/>
      <c r="BD464" s="5"/>
      <c r="BE464" s="5"/>
      <c r="BF464" s="5"/>
      <c r="BG464" s="5"/>
      <c r="BH464" s="5"/>
      <c r="BI464" s="5"/>
      <c r="BJ464" s="5"/>
      <c r="BK464" s="5"/>
      <c r="BL464" s="5"/>
      <c r="BM464" s="5"/>
      <c r="BN464" s="5"/>
      <c r="BO464" s="5"/>
      <c r="BP464" s="5"/>
      <c r="BQ464" s="5"/>
      <c r="BR464" s="5"/>
      <c r="BS464" s="5"/>
      <c r="BT464" s="5"/>
      <c r="BU464" s="5"/>
      <c r="BV464" s="5"/>
      <c r="BW464" s="5"/>
      <c r="BX464" s="5"/>
      <c r="BY464" s="5"/>
      <c r="BZ464" s="5"/>
      <c r="CA464" s="5"/>
      <c r="CB464" s="5"/>
      <c r="CC464" s="5"/>
      <c r="CD464" s="5"/>
      <c r="CE464" s="5"/>
      <c r="CF464" s="5"/>
      <c r="CG464" s="5"/>
      <c r="CH464" s="5"/>
      <c r="CI464" s="5"/>
      <c r="CJ464" s="5"/>
      <c r="CK464" s="5"/>
      <c r="CL464" s="5"/>
      <c r="CM464" s="5"/>
      <c r="CN464" s="5"/>
      <c r="CO464" s="5"/>
      <c r="CP464" s="5"/>
      <c r="CQ464" s="5"/>
      <c r="CR464" s="5"/>
      <c r="CS464" s="5"/>
      <c r="CT464" s="5"/>
      <c r="CU464" s="5"/>
      <c r="CV464" s="5"/>
      <c r="CW464" s="5"/>
      <c r="CX464" s="5"/>
      <c r="CY464" s="5"/>
      <c r="CZ464" s="5"/>
      <c r="DA464" s="5"/>
      <c r="DB464" s="5"/>
      <c r="DC464" s="5"/>
      <c r="DD464" s="5"/>
      <c r="DE464" s="5"/>
      <c r="DF464" s="5"/>
      <c r="DG464" s="5"/>
      <c r="DH464" s="5"/>
      <c r="DI464" s="5"/>
      <c r="DJ464" s="5"/>
      <c r="DK464" s="5"/>
      <c r="DL464" s="5"/>
      <c r="DM464" s="5"/>
      <c r="DN464" s="5"/>
      <c r="DO464" s="5"/>
      <c r="DP464" s="5"/>
      <c r="DQ464" s="5"/>
      <c r="DR464" s="5"/>
      <c r="DS464" s="5"/>
      <c r="DT464" s="5"/>
      <c r="DU464" s="5"/>
      <c r="DV464" s="5"/>
      <c r="DW464" s="5"/>
      <c r="DX464" s="5"/>
      <c r="DY464" s="5"/>
      <c r="DZ464" s="5"/>
      <c r="EA464" s="5"/>
      <c r="EB464" s="5"/>
      <c r="EC464" s="5"/>
      <c r="ED464" s="5"/>
      <c r="EE464" s="5"/>
      <c r="EF464" s="5"/>
      <c r="EG464" s="5"/>
      <c r="EH464" s="5"/>
      <c r="EI464" s="5"/>
      <c r="EJ464" s="5"/>
      <c r="EK464" s="5"/>
      <c r="EL464" s="5"/>
      <c r="EM464" s="5"/>
      <c r="EN464" s="5"/>
      <c r="EO464" s="5"/>
      <c r="EP464" s="5"/>
      <c r="EQ464" s="5"/>
      <c r="ER464" s="5"/>
      <c r="ES464" s="5"/>
      <c r="ET464" s="5"/>
      <c r="EU464" s="5"/>
      <c r="EV464" s="5"/>
      <c r="EW464" s="5"/>
      <c r="EX464" s="5"/>
      <c r="EY464" s="5"/>
      <c r="EZ464" s="5"/>
      <c r="FA464" s="5"/>
      <c r="FB464" s="5"/>
      <c r="FC464" s="5"/>
      <c r="FD464" s="5"/>
      <c r="FE464" s="5"/>
      <c r="FF464" s="5"/>
      <c r="FG464" s="5"/>
      <c r="FH464" s="5"/>
      <c r="FI464" s="5"/>
      <c r="FJ464" s="5"/>
      <c r="FK464" s="5"/>
      <c r="FL464" s="5"/>
      <c r="FM464" s="5"/>
      <c r="FN464" s="5"/>
      <c r="FO464" s="5"/>
      <c r="FP464" s="5"/>
      <c r="FQ464" s="5"/>
      <c r="FR464" s="5"/>
      <c r="FS464" s="5"/>
      <c r="FT464" s="5"/>
      <c r="FU464" s="5"/>
      <c r="FV464" s="5"/>
      <c r="FW464" s="5"/>
      <c r="FX464" s="5"/>
      <c r="FY464" s="5"/>
      <c r="FZ464" s="5"/>
      <c r="GA464" s="5"/>
      <c r="GB464" s="5"/>
      <c r="GC464" s="5"/>
      <c r="GD464" s="5"/>
      <c r="GE464" s="5"/>
      <c r="GF464" s="5"/>
      <c r="GG464" s="5"/>
      <c r="GH464" s="5"/>
      <c r="GI464" s="5"/>
      <c r="GJ464" s="5"/>
      <c r="GK464" s="5"/>
      <c r="GL464" s="5"/>
      <c r="GM464" s="5"/>
      <c r="GN464" s="5"/>
      <c r="GO464" s="5"/>
      <c r="GP464" s="5"/>
      <c r="GQ464" s="5"/>
      <c r="GR464" s="5"/>
      <c r="GS464" s="5"/>
      <c r="GT464" s="5"/>
      <c r="GU464" s="5"/>
      <c r="GV464" s="5"/>
      <c r="GW464" s="5"/>
      <c r="GX464" s="5"/>
      <c r="GY464" s="5"/>
      <c r="GZ464" s="5"/>
      <c r="HA464" s="5"/>
      <c r="HB464" s="5"/>
      <c r="HC464" s="5"/>
      <c r="HD464" s="5"/>
      <c r="HE464" s="5"/>
      <c r="HF464" s="5"/>
      <c r="HG464" s="5"/>
      <c r="HH464" s="5"/>
      <c r="HI464" s="5"/>
      <c r="HJ464" s="5"/>
      <c r="HK464" s="5"/>
      <c r="HL464" s="5"/>
      <c r="HM464" s="5"/>
      <c r="HN464" s="5"/>
      <c r="HO464" s="5"/>
      <c r="HP464" s="5"/>
      <c r="HQ464" s="5"/>
      <c r="HR464" s="5"/>
      <c r="HS464" s="5"/>
      <c r="HT464" s="5"/>
      <c r="HU464" s="5"/>
      <c r="HV464" s="5"/>
      <c r="HW464" s="5"/>
      <c r="HX464" s="5"/>
      <c r="HY464" s="5"/>
      <c r="HZ464" s="5"/>
      <c r="IA464" s="5"/>
      <c r="IB464" s="5"/>
      <c r="IC464" s="5"/>
      <c r="ID464" s="5"/>
      <c r="IE464" s="5"/>
      <c r="IF464" s="5"/>
      <c r="IG464" s="5"/>
      <c r="IH464" s="5"/>
      <c r="II464" s="5"/>
      <c r="IJ464" s="5"/>
      <c r="IK464" s="5"/>
      <c r="IL464" s="5"/>
      <c r="IM464" s="5"/>
      <c r="IN464" s="5"/>
      <c r="IO464" s="5"/>
      <c r="IP464" s="5"/>
      <c r="IQ464" s="5"/>
      <c r="IR464" s="5"/>
      <c r="IS464" s="5"/>
      <c r="IT464" s="5"/>
      <c r="IU464" s="5"/>
      <c r="IV464" s="5"/>
    </row>
    <row r="465" s="14" customFormat="1" ht="38" customHeight="1" spans="1:256">
      <c r="A465" s="44">
        <v>460</v>
      </c>
      <c r="B465" s="57" t="s">
        <v>995</v>
      </c>
      <c r="C465" s="51">
        <v>1</v>
      </c>
      <c r="D465" s="50" t="s">
        <v>180</v>
      </c>
      <c r="E465" s="52" t="s">
        <v>1216</v>
      </c>
      <c r="F465" s="51" t="s">
        <v>339</v>
      </c>
      <c r="G465" s="51">
        <v>9</v>
      </c>
      <c r="H465" s="52" t="s">
        <v>981</v>
      </c>
      <c r="I465" s="51" t="s">
        <v>1063</v>
      </c>
      <c r="J465" s="84">
        <v>783</v>
      </c>
      <c r="K465" s="84">
        <v>3041</v>
      </c>
      <c r="L465" s="85">
        <v>720</v>
      </c>
      <c r="M465" s="85">
        <v>180</v>
      </c>
      <c r="N465" s="85">
        <v>0</v>
      </c>
      <c r="O465" s="85">
        <v>540</v>
      </c>
      <c r="P465" s="85"/>
      <c r="Q465" s="85">
        <v>0</v>
      </c>
      <c r="R465" s="85" t="s">
        <v>978</v>
      </c>
      <c r="S465" s="51"/>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3"/>
      <c r="CZ465" s="3"/>
      <c r="DA465" s="3"/>
      <c r="DB465" s="3"/>
      <c r="DC465" s="3"/>
      <c r="DD465" s="3"/>
      <c r="DE465" s="3"/>
      <c r="DF465" s="3"/>
      <c r="DG465" s="3"/>
      <c r="DH465" s="3"/>
      <c r="DI465" s="3"/>
      <c r="DJ465" s="3"/>
      <c r="DK465" s="3"/>
      <c r="DL465" s="3"/>
      <c r="DM465" s="3"/>
      <c r="DN465" s="3"/>
      <c r="DO465" s="3"/>
      <c r="DP465" s="3"/>
      <c r="DQ465" s="3"/>
      <c r="DR465" s="3"/>
      <c r="DS465" s="3"/>
      <c r="DT465" s="3"/>
      <c r="DU465" s="3"/>
      <c r="DV465" s="3"/>
      <c r="DW465" s="3"/>
      <c r="DX465" s="3"/>
      <c r="DY465" s="3"/>
      <c r="DZ465" s="3"/>
      <c r="EA465" s="3"/>
      <c r="EB465" s="3"/>
      <c r="EC465" s="3"/>
      <c r="ED465" s="3"/>
      <c r="EE465" s="3"/>
      <c r="EF465" s="3"/>
      <c r="EG465" s="3"/>
      <c r="EH465" s="3"/>
      <c r="EI465" s="3"/>
      <c r="EJ465" s="3"/>
      <c r="EK465" s="3"/>
      <c r="EL465" s="3"/>
      <c r="EM465" s="3"/>
      <c r="EN465" s="3"/>
      <c r="EO465" s="3"/>
      <c r="EP465" s="3"/>
      <c r="EQ465" s="3"/>
      <c r="ER465" s="3"/>
      <c r="ES465" s="3"/>
      <c r="ET465" s="3"/>
      <c r="EU465" s="3"/>
      <c r="EV465" s="3"/>
      <c r="EW465" s="3"/>
      <c r="EX465" s="3"/>
      <c r="EY465" s="3"/>
      <c r="EZ465" s="3"/>
      <c r="FA465" s="3"/>
      <c r="FB465" s="3"/>
      <c r="FC465" s="3"/>
      <c r="FD465" s="3"/>
      <c r="FE465" s="3"/>
      <c r="FF465" s="3"/>
      <c r="FG465" s="3"/>
      <c r="FH465" s="3"/>
      <c r="FI465" s="3"/>
      <c r="FJ465" s="3"/>
      <c r="FK465" s="3"/>
      <c r="FL465" s="3"/>
      <c r="FM465" s="3"/>
      <c r="FN465" s="3"/>
      <c r="FO465" s="3"/>
      <c r="FP465" s="3"/>
      <c r="FQ465" s="3"/>
      <c r="FR465" s="3"/>
      <c r="FS465" s="3"/>
      <c r="FT465" s="3"/>
      <c r="FU465" s="3"/>
      <c r="FV465" s="3"/>
      <c r="FW465" s="3"/>
      <c r="FX465" s="3"/>
      <c r="FY465" s="3"/>
      <c r="FZ465" s="3"/>
      <c r="GA465" s="3"/>
      <c r="GB465" s="3"/>
      <c r="GC465" s="3"/>
      <c r="GD465" s="3"/>
      <c r="GE465" s="3"/>
      <c r="GF465" s="3"/>
      <c r="GG465" s="3"/>
      <c r="GH465" s="3"/>
      <c r="GI465" s="3"/>
      <c r="GJ465" s="3"/>
      <c r="GK465" s="3"/>
      <c r="GL465" s="3"/>
      <c r="GM465" s="3"/>
      <c r="GN465" s="3"/>
      <c r="GO465" s="3"/>
      <c r="GP465" s="3"/>
      <c r="GQ465" s="3"/>
      <c r="GR465" s="3"/>
      <c r="GS465" s="3"/>
      <c r="GT465" s="3"/>
      <c r="GU465" s="3"/>
      <c r="GV465" s="3"/>
      <c r="GW465" s="3"/>
      <c r="GX465" s="3"/>
      <c r="GY465" s="3"/>
      <c r="GZ465" s="3"/>
      <c r="HA465" s="3"/>
      <c r="HB465" s="3"/>
      <c r="HC465" s="3"/>
      <c r="HD465" s="3"/>
      <c r="HE465" s="3"/>
      <c r="HF465" s="3"/>
      <c r="HG465" s="3"/>
      <c r="HH465" s="3"/>
      <c r="HI465" s="3"/>
      <c r="HJ465" s="3"/>
      <c r="HK465" s="3"/>
      <c r="HL465" s="3"/>
      <c r="HM465" s="3"/>
      <c r="HN465" s="3"/>
      <c r="HO465" s="3"/>
      <c r="HP465" s="3"/>
      <c r="HQ465" s="3"/>
      <c r="HR465" s="3"/>
      <c r="HS465" s="3"/>
      <c r="HT465" s="3"/>
      <c r="HU465" s="3"/>
      <c r="HV465" s="3"/>
      <c r="HW465" s="3"/>
      <c r="HX465" s="3"/>
      <c r="HY465" s="3"/>
      <c r="HZ465" s="3"/>
      <c r="IA465" s="3"/>
      <c r="IB465" s="3"/>
      <c r="IC465" s="3"/>
      <c r="ID465" s="3"/>
      <c r="IE465" s="3"/>
      <c r="IF465" s="3"/>
      <c r="IG465" s="3"/>
      <c r="IH465" s="3"/>
      <c r="II465" s="3"/>
      <c r="IJ465" s="3"/>
      <c r="IK465" s="3"/>
      <c r="IL465" s="3"/>
      <c r="IM465" s="3"/>
      <c r="IN465" s="3"/>
      <c r="IO465" s="3"/>
      <c r="IP465" s="3"/>
      <c r="IQ465" s="3"/>
      <c r="IR465" s="3"/>
      <c r="IS465" s="3"/>
      <c r="IT465" s="3"/>
      <c r="IU465" s="3"/>
      <c r="IV465" s="3"/>
    </row>
    <row r="466" s="12" customFormat="1" ht="30" customHeight="1" spans="1:256">
      <c r="A466" s="44">
        <v>461</v>
      </c>
      <c r="B466" s="52" t="s">
        <v>997</v>
      </c>
      <c r="C466" s="51">
        <v>1</v>
      </c>
      <c r="D466" s="52" t="s">
        <v>67</v>
      </c>
      <c r="E466" s="52" t="s">
        <v>1217</v>
      </c>
      <c r="F466" s="51" t="s">
        <v>339</v>
      </c>
      <c r="G466" s="85">
        <v>9</v>
      </c>
      <c r="H466" s="52" t="s">
        <v>981</v>
      </c>
      <c r="I466" s="51" t="s">
        <v>1063</v>
      </c>
      <c r="J466" s="84">
        <v>422</v>
      </c>
      <c r="K466" s="84">
        <v>1712</v>
      </c>
      <c r="L466" s="85">
        <v>720</v>
      </c>
      <c r="M466" s="85">
        <v>180</v>
      </c>
      <c r="N466" s="85">
        <v>0</v>
      </c>
      <c r="O466" s="85">
        <v>540</v>
      </c>
      <c r="P466" s="85"/>
      <c r="Q466" s="85">
        <v>0</v>
      </c>
      <c r="R466" s="85" t="s">
        <v>978</v>
      </c>
      <c r="S466" s="52"/>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5"/>
      <c r="BC466" s="5"/>
      <c r="BD466" s="5"/>
      <c r="BE466" s="5"/>
      <c r="BF466" s="5"/>
      <c r="BG466" s="5"/>
      <c r="BH466" s="5"/>
      <c r="BI466" s="5"/>
      <c r="BJ466" s="5"/>
      <c r="BK466" s="5"/>
      <c r="BL466" s="5"/>
      <c r="BM466" s="5"/>
      <c r="BN466" s="5"/>
      <c r="BO466" s="5"/>
      <c r="BP466" s="5"/>
      <c r="BQ466" s="5"/>
      <c r="BR466" s="5"/>
      <c r="BS466" s="5"/>
      <c r="BT466" s="5"/>
      <c r="BU466" s="5"/>
      <c r="BV466" s="5"/>
      <c r="BW466" s="5"/>
      <c r="BX466" s="5"/>
      <c r="BY466" s="5"/>
      <c r="BZ466" s="5"/>
      <c r="CA466" s="5"/>
      <c r="CB466" s="5"/>
      <c r="CC466" s="5"/>
      <c r="CD466" s="5"/>
      <c r="CE466" s="5"/>
      <c r="CF466" s="5"/>
      <c r="CG466" s="5"/>
      <c r="CH466" s="5"/>
      <c r="CI466" s="5"/>
      <c r="CJ466" s="5"/>
      <c r="CK466" s="5"/>
      <c r="CL466" s="5"/>
      <c r="CM466" s="5"/>
      <c r="CN466" s="5"/>
      <c r="CO466" s="5"/>
      <c r="CP466" s="5"/>
      <c r="CQ466" s="5"/>
      <c r="CR466" s="5"/>
      <c r="CS466" s="5"/>
      <c r="CT466" s="5"/>
      <c r="CU466" s="5"/>
      <c r="CV466" s="5"/>
      <c r="CW466" s="5"/>
      <c r="CX466" s="5"/>
      <c r="CY466" s="5"/>
      <c r="CZ466" s="5"/>
      <c r="DA466" s="5"/>
      <c r="DB466" s="5"/>
      <c r="DC466" s="5"/>
      <c r="DD466" s="5"/>
      <c r="DE466" s="5"/>
      <c r="DF466" s="5"/>
      <c r="DG466" s="5"/>
      <c r="DH466" s="5"/>
      <c r="DI466" s="5"/>
      <c r="DJ466" s="5"/>
      <c r="DK466" s="5"/>
      <c r="DL466" s="5"/>
      <c r="DM466" s="5"/>
      <c r="DN466" s="5"/>
      <c r="DO466" s="5"/>
      <c r="DP466" s="5"/>
      <c r="DQ466" s="5"/>
      <c r="DR466" s="5"/>
      <c r="DS466" s="5"/>
      <c r="DT466" s="5"/>
      <c r="DU466" s="5"/>
      <c r="DV466" s="5"/>
      <c r="DW466" s="5"/>
      <c r="DX466" s="5"/>
      <c r="DY466" s="5"/>
      <c r="DZ466" s="5"/>
      <c r="EA466" s="5"/>
      <c r="EB466" s="5"/>
      <c r="EC466" s="5"/>
      <c r="ED466" s="5"/>
      <c r="EE466" s="5"/>
      <c r="EF466" s="5"/>
      <c r="EG466" s="5"/>
      <c r="EH466" s="5"/>
      <c r="EI466" s="5"/>
      <c r="EJ466" s="5"/>
      <c r="EK466" s="5"/>
      <c r="EL466" s="5"/>
      <c r="EM466" s="5"/>
      <c r="EN466" s="5"/>
      <c r="EO466" s="5"/>
      <c r="EP466" s="5"/>
      <c r="EQ466" s="5"/>
      <c r="ER466" s="5"/>
      <c r="ES466" s="5"/>
      <c r="ET466" s="5"/>
      <c r="EU466" s="5"/>
      <c r="EV466" s="5"/>
      <c r="EW466" s="5"/>
      <c r="EX466" s="5"/>
      <c r="EY466" s="5"/>
      <c r="EZ466" s="5"/>
      <c r="FA466" s="5"/>
      <c r="FB466" s="5"/>
      <c r="FC466" s="5"/>
      <c r="FD466" s="5"/>
      <c r="FE466" s="5"/>
      <c r="FF466" s="5"/>
      <c r="FG466" s="5"/>
      <c r="FH466" s="5"/>
      <c r="FI466" s="5"/>
      <c r="FJ466" s="5"/>
      <c r="FK466" s="5"/>
      <c r="FL466" s="5"/>
      <c r="FM466" s="5"/>
      <c r="FN466" s="5"/>
      <c r="FO466" s="5"/>
      <c r="FP466" s="5"/>
      <c r="FQ466" s="5"/>
      <c r="FR466" s="5"/>
      <c r="FS466" s="5"/>
      <c r="FT466" s="5"/>
      <c r="FU466" s="5"/>
      <c r="FV466" s="5"/>
      <c r="FW466" s="5"/>
      <c r="FX466" s="5"/>
      <c r="FY466" s="5"/>
      <c r="FZ466" s="5"/>
      <c r="GA466" s="5"/>
      <c r="GB466" s="5"/>
      <c r="GC466" s="5"/>
      <c r="GD466" s="5"/>
      <c r="GE466" s="5"/>
      <c r="GF466" s="5"/>
      <c r="GG466" s="5"/>
      <c r="GH466" s="5"/>
      <c r="GI466" s="5"/>
      <c r="GJ466" s="5"/>
      <c r="GK466" s="5"/>
      <c r="GL466" s="5"/>
      <c r="GM466" s="5"/>
      <c r="GN466" s="5"/>
      <c r="GO466" s="5"/>
      <c r="GP466" s="5"/>
      <c r="GQ466" s="5"/>
      <c r="GR466" s="5"/>
      <c r="GS466" s="5"/>
      <c r="GT466" s="5"/>
      <c r="GU466" s="5"/>
      <c r="GV466" s="5"/>
      <c r="GW466" s="5"/>
      <c r="GX466" s="5"/>
      <c r="GY466" s="5"/>
      <c r="GZ466" s="5"/>
      <c r="HA466" s="5"/>
      <c r="HB466" s="5"/>
      <c r="HC466" s="5"/>
      <c r="HD466" s="5"/>
      <c r="HE466" s="5"/>
      <c r="HF466" s="5"/>
      <c r="HG466" s="5"/>
      <c r="HH466" s="5"/>
      <c r="HI466" s="5"/>
      <c r="HJ466" s="5"/>
      <c r="HK466" s="5"/>
      <c r="HL466" s="5"/>
      <c r="HM466" s="5"/>
      <c r="HN466" s="5"/>
      <c r="HO466" s="5"/>
      <c r="HP466" s="5"/>
      <c r="HQ466" s="5"/>
      <c r="HR466" s="5"/>
      <c r="HS466" s="5"/>
      <c r="HT466" s="5"/>
      <c r="HU466" s="5"/>
      <c r="HV466" s="5"/>
      <c r="HW466" s="5"/>
      <c r="HX466" s="5"/>
      <c r="HY466" s="5"/>
      <c r="HZ466" s="5"/>
      <c r="IA466" s="5"/>
      <c r="IB466" s="5"/>
      <c r="IC466" s="5"/>
      <c r="ID466" s="5"/>
      <c r="IE466" s="5"/>
      <c r="IF466" s="5"/>
      <c r="IG466" s="5"/>
      <c r="IH466" s="5"/>
      <c r="II466" s="5"/>
      <c r="IJ466" s="5"/>
      <c r="IK466" s="5"/>
      <c r="IL466" s="5"/>
      <c r="IM466" s="5"/>
      <c r="IN466" s="5"/>
      <c r="IO466" s="5"/>
      <c r="IP466" s="5"/>
      <c r="IQ466" s="5"/>
      <c r="IR466" s="5"/>
      <c r="IS466" s="5"/>
      <c r="IT466" s="5"/>
      <c r="IU466" s="5"/>
      <c r="IV466" s="5"/>
    </row>
    <row r="467" s="12" customFormat="1" ht="30" customHeight="1" spans="1:256">
      <c r="A467" s="44">
        <v>462</v>
      </c>
      <c r="B467" s="52" t="s">
        <v>999</v>
      </c>
      <c r="C467" s="51">
        <v>1</v>
      </c>
      <c r="D467" s="52" t="s">
        <v>127</v>
      </c>
      <c r="E467" s="52" t="s">
        <v>1218</v>
      </c>
      <c r="F467" s="51" t="s">
        <v>339</v>
      </c>
      <c r="G467" s="51">
        <v>12</v>
      </c>
      <c r="H467" s="52" t="s">
        <v>971</v>
      </c>
      <c r="I467" s="51" t="s">
        <v>1063</v>
      </c>
      <c r="J467" s="84">
        <v>122</v>
      </c>
      <c r="K467" s="84">
        <v>454</v>
      </c>
      <c r="L467" s="85">
        <v>960</v>
      </c>
      <c r="M467" s="85">
        <v>240</v>
      </c>
      <c r="N467" s="85">
        <v>0</v>
      </c>
      <c r="O467" s="85">
        <v>720</v>
      </c>
      <c r="P467" s="85"/>
      <c r="Q467" s="85">
        <v>0</v>
      </c>
      <c r="R467" s="85" t="s">
        <v>978</v>
      </c>
      <c r="S467" s="52"/>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5"/>
      <c r="BD467" s="5"/>
      <c r="BE467" s="5"/>
      <c r="BF467" s="5"/>
      <c r="BG467" s="5"/>
      <c r="BH467" s="5"/>
      <c r="BI467" s="5"/>
      <c r="BJ467" s="5"/>
      <c r="BK467" s="5"/>
      <c r="BL467" s="5"/>
      <c r="BM467" s="5"/>
      <c r="BN467" s="5"/>
      <c r="BO467" s="5"/>
      <c r="BP467" s="5"/>
      <c r="BQ467" s="5"/>
      <c r="BR467" s="5"/>
      <c r="BS467" s="5"/>
      <c r="BT467" s="5"/>
      <c r="BU467" s="5"/>
      <c r="BV467" s="5"/>
      <c r="BW467" s="5"/>
      <c r="BX467" s="5"/>
      <c r="BY467" s="5"/>
      <c r="BZ467" s="5"/>
      <c r="CA467" s="5"/>
      <c r="CB467" s="5"/>
      <c r="CC467" s="5"/>
      <c r="CD467" s="5"/>
      <c r="CE467" s="5"/>
      <c r="CF467" s="5"/>
      <c r="CG467" s="5"/>
      <c r="CH467" s="5"/>
      <c r="CI467" s="5"/>
      <c r="CJ467" s="5"/>
      <c r="CK467" s="5"/>
      <c r="CL467" s="5"/>
      <c r="CM467" s="5"/>
      <c r="CN467" s="5"/>
      <c r="CO467" s="5"/>
      <c r="CP467" s="5"/>
      <c r="CQ467" s="5"/>
      <c r="CR467" s="5"/>
      <c r="CS467" s="5"/>
      <c r="CT467" s="5"/>
      <c r="CU467" s="5"/>
      <c r="CV467" s="5"/>
      <c r="CW467" s="5"/>
      <c r="CX467" s="5"/>
      <c r="CY467" s="5"/>
      <c r="CZ467" s="5"/>
      <c r="DA467" s="5"/>
      <c r="DB467" s="5"/>
      <c r="DC467" s="5"/>
      <c r="DD467" s="5"/>
      <c r="DE467" s="5"/>
      <c r="DF467" s="5"/>
      <c r="DG467" s="5"/>
      <c r="DH467" s="5"/>
      <c r="DI467" s="5"/>
      <c r="DJ467" s="5"/>
      <c r="DK467" s="5"/>
      <c r="DL467" s="5"/>
      <c r="DM467" s="5"/>
      <c r="DN467" s="5"/>
      <c r="DO467" s="5"/>
      <c r="DP467" s="5"/>
      <c r="DQ467" s="5"/>
      <c r="DR467" s="5"/>
      <c r="DS467" s="5"/>
      <c r="DT467" s="5"/>
      <c r="DU467" s="5"/>
      <c r="DV467" s="5"/>
      <c r="DW467" s="5"/>
      <c r="DX467" s="5"/>
      <c r="DY467" s="5"/>
      <c r="DZ467" s="5"/>
      <c r="EA467" s="5"/>
      <c r="EB467" s="5"/>
      <c r="EC467" s="5"/>
      <c r="ED467" s="5"/>
      <c r="EE467" s="5"/>
      <c r="EF467" s="5"/>
      <c r="EG467" s="5"/>
      <c r="EH467" s="5"/>
      <c r="EI467" s="5"/>
      <c r="EJ467" s="5"/>
      <c r="EK467" s="5"/>
      <c r="EL467" s="5"/>
      <c r="EM467" s="5"/>
      <c r="EN467" s="5"/>
      <c r="EO467" s="5"/>
      <c r="EP467" s="5"/>
      <c r="EQ467" s="5"/>
      <c r="ER467" s="5"/>
      <c r="ES467" s="5"/>
      <c r="ET467" s="5"/>
      <c r="EU467" s="5"/>
      <c r="EV467" s="5"/>
      <c r="EW467" s="5"/>
      <c r="EX467" s="5"/>
      <c r="EY467" s="5"/>
      <c r="EZ467" s="5"/>
      <c r="FA467" s="5"/>
      <c r="FB467" s="5"/>
      <c r="FC467" s="5"/>
      <c r="FD467" s="5"/>
      <c r="FE467" s="5"/>
      <c r="FF467" s="5"/>
      <c r="FG467" s="5"/>
      <c r="FH467" s="5"/>
      <c r="FI467" s="5"/>
      <c r="FJ467" s="5"/>
      <c r="FK467" s="5"/>
      <c r="FL467" s="5"/>
      <c r="FM467" s="5"/>
      <c r="FN467" s="5"/>
      <c r="FO467" s="5"/>
      <c r="FP467" s="5"/>
      <c r="FQ467" s="5"/>
      <c r="FR467" s="5"/>
      <c r="FS467" s="5"/>
      <c r="FT467" s="5"/>
      <c r="FU467" s="5"/>
      <c r="FV467" s="5"/>
      <c r="FW467" s="5"/>
      <c r="FX467" s="5"/>
      <c r="FY467" s="5"/>
      <c r="FZ467" s="5"/>
      <c r="GA467" s="5"/>
      <c r="GB467" s="5"/>
      <c r="GC467" s="5"/>
      <c r="GD467" s="5"/>
      <c r="GE467" s="5"/>
      <c r="GF467" s="5"/>
      <c r="GG467" s="5"/>
      <c r="GH467" s="5"/>
      <c r="GI467" s="5"/>
      <c r="GJ467" s="5"/>
      <c r="GK467" s="5"/>
      <c r="GL467" s="5"/>
      <c r="GM467" s="5"/>
      <c r="GN467" s="5"/>
      <c r="GO467" s="5"/>
      <c r="GP467" s="5"/>
      <c r="GQ467" s="5"/>
      <c r="GR467" s="5"/>
      <c r="GS467" s="5"/>
      <c r="GT467" s="5"/>
      <c r="GU467" s="5"/>
      <c r="GV467" s="5"/>
      <c r="GW467" s="5"/>
      <c r="GX467" s="5"/>
      <c r="GY467" s="5"/>
      <c r="GZ467" s="5"/>
      <c r="HA467" s="5"/>
      <c r="HB467" s="5"/>
      <c r="HC467" s="5"/>
      <c r="HD467" s="5"/>
      <c r="HE467" s="5"/>
      <c r="HF467" s="5"/>
      <c r="HG467" s="5"/>
      <c r="HH467" s="5"/>
      <c r="HI467" s="5"/>
      <c r="HJ467" s="5"/>
      <c r="HK467" s="5"/>
      <c r="HL467" s="5"/>
      <c r="HM467" s="5"/>
      <c r="HN467" s="5"/>
      <c r="HO467" s="5"/>
      <c r="HP467" s="5"/>
      <c r="HQ467" s="5"/>
      <c r="HR467" s="5"/>
      <c r="HS467" s="5"/>
      <c r="HT467" s="5"/>
      <c r="HU467" s="5"/>
      <c r="HV467" s="5"/>
      <c r="HW467" s="5"/>
      <c r="HX467" s="5"/>
      <c r="HY467" s="5"/>
      <c r="HZ467" s="5"/>
      <c r="IA467" s="5"/>
      <c r="IB467" s="5"/>
      <c r="IC467" s="5"/>
      <c r="ID467" s="5"/>
      <c r="IE467" s="5"/>
      <c r="IF467" s="5"/>
      <c r="IG467" s="5"/>
      <c r="IH467" s="5"/>
      <c r="II467" s="5"/>
      <c r="IJ467" s="5"/>
      <c r="IK467" s="5"/>
      <c r="IL467" s="5"/>
      <c r="IM467" s="5"/>
      <c r="IN467" s="5"/>
      <c r="IO467" s="5"/>
      <c r="IP467" s="5"/>
      <c r="IQ467" s="5"/>
      <c r="IR467" s="5"/>
      <c r="IS467" s="5"/>
      <c r="IT467" s="5"/>
      <c r="IU467" s="5"/>
      <c r="IV467" s="5"/>
    </row>
    <row r="468" s="12" customFormat="1" ht="30" customHeight="1" spans="1:256">
      <c r="A468" s="44">
        <v>463</v>
      </c>
      <c r="B468" s="52" t="s">
        <v>969</v>
      </c>
      <c r="C468" s="51">
        <v>1</v>
      </c>
      <c r="D468" s="52" t="s">
        <v>45</v>
      </c>
      <c r="E468" s="52" t="s">
        <v>1314</v>
      </c>
      <c r="F468" s="51" t="s">
        <v>339</v>
      </c>
      <c r="G468" s="51">
        <v>12</v>
      </c>
      <c r="H468" s="52" t="s">
        <v>971</v>
      </c>
      <c r="I468" s="51" t="s">
        <v>1253</v>
      </c>
      <c r="J468" s="84">
        <v>244</v>
      </c>
      <c r="K468" s="84">
        <v>889</v>
      </c>
      <c r="L468" s="85">
        <v>960</v>
      </c>
      <c r="M468" s="85">
        <v>240</v>
      </c>
      <c r="N468" s="167">
        <v>0</v>
      </c>
      <c r="O468" s="85">
        <v>720</v>
      </c>
      <c r="P468" s="85"/>
      <c r="Q468" s="85">
        <v>0</v>
      </c>
      <c r="R468" s="85" t="s">
        <v>978</v>
      </c>
      <c r="S468" s="52"/>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5"/>
      <c r="BC468" s="5"/>
      <c r="BD468" s="5"/>
      <c r="BE468" s="5"/>
      <c r="BF468" s="5"/>
      <c r="BG468" s="5"/>
      <c r="BH468" s="5"/>
      <c r="BI468" s="5"/>
      <c r="BJ468" s="5"/>
      <c r="BK468" s="5"/>
      <c r="BL468" s="5"/>
      <c r="BM468" s="5"/>
      <c r="BN468" s="5"/>
      <c r="BO468" s="5"/>
      <c r="BP468" s="5"/>
      <c r="BQ468" s="5"/>
      <c r="BR468" s="5"/>
      <c r="BS468" s="5"/>
      <c r="BT468" s="5"/>
      <c r="BU468" s="5"/>
      <c r="BV468" s="5"/>
      <c r="BW468" s="5"/>
      <c r="BX468" s="5"/>
      <c r="BY468" s="5"/>
      <c r="BZ468" s="5"/>
      <c r="CA468" s="5"/>
      <c r="CB468" s="5"/>
      <c r="CC468" s="5"/>
      <c r="CD468" s="5"/>
      <c r="CE468" s="5"/>
      <c r="CF468" s="5"/>
      <c r="CG468" s="5"/>
      <c r="CH468" s="5"/>
      <c r="CI468" s="5"/>
      <c r="CJ468" s="5"/>
      <c r="CK468" s="5"/>
      <c r="CL468" s="5"/>
      <c r="CM468" s="5"/>
      <c r="CN468" s="5"/>
      <c r="CO468" s="5"/>
      <c r="CP468" s="5"/>
      <c r="CQ468" s="5"/>
      <c r="CR468" s="5"/>
      <c r="CS468" s="5"/>
      <c r="CT468" s="5"/>
      <c r="CU468" s="5"/>
      <c r="CV468" s="5"/>
      <c r="CW468" s="5"/>
      <c r="CX468" s="5"/>
      <c r="CY468" s="5"/>
      <c r="CZ468" s="5"/>
      <c r="DA468" s="5"/>
      <c r="DB468" s="5"/>
      <c r="DC468" s="5"/>
      <c r="DD468" s="5"/>
      <c r="DE468" s="5"/>
      <c r="DF468" s="5"/>
      <c r="DG468" s="5"/>
      <c r="DH468" s="5"/>
      <c r="DI468" s="5"/>
      <c r="DJ468" s="5"/>
      <c r="DK468" s="5"/>
      <c r="DL468" s="5"/>
      <c r="DM468" s="5"/>
      <c r="DN468" s="5"/>
      <c r="DO468" s="5"/>
      <c r="DP468" s="5"/>
      <c r="DQ468" s="5"/>
      <c r="DR468" s="5"/>
      <c r="DS468" s="5"/>
      <c r="DT468" s="5"/>
      <c r="DU468" s="5"/>
      <c r="DV468" s="5"/>
      <c r="DW468" s="5"/>
      <c r="DX468" s="5"/>
      <c r="DY468" s="5"/>
      <c r="DZ468" s="5"/>
      <c r="EA468" s="5"/>
      <c r="EB468" s="5"/>
      <c r="EC468" s="5"/>
      <c r="ED468" s="5"/>
      <c r="EE468" s="5"/>
      <c r="EF468" s="5"/>
      <c r="EG468" s="5"/>
      <c r="EH468" s="5"/>
      <c r="EI468" s="5"/>
      <c r="EJ468" s="5"/>
      <c r="EK468" s="5"/>
      <c r="EL468" s="5"/>
      <c r="EM468" s="5"/>
      <c r="EN468" s="5"/>
      <c r="EO468" s="5"/>
      <c r="EP468" s="5"/>
      <c r="EQ468" s="5"/>
      <c r="ER468" s="5"/>
      <c r="ES468" s="5"/>
      <c r="ET468" s="5"/>
      <c r="EU468" s="5"/>
      <c r="EV468" s="5"/>
      <c r="EW468" s="5"/>
      <c r="EX468" s="5"/>
      <c r="EY468" s="5"/>
      <c r="EZ468" s="5"/>
      <c r="FA468" s="5"/>
      <c r="FB468" s="5"/>
      <c r="FC468" s="5"/>
      <c r="FD468" s="5"/>
      <c r="FE468" s="5"/>
      <c r="FF468" s="5"/>
      <c r="FG468" s="5"/>
      <c r="FH468" s="5"/>
      <c r="FI468" s="5"/>
      <c r="FJ468" s="5"/>
      <c r="FK468" s="5"/>
      <c r="FL468" s="5"/>
      <c r="FM468" s="5"/>
      <c r="FN468" s="5"/>
      <c r="FO468" s="5"/>
      <c r="FP468" s="5"/>
      <c r="FQ468" s="5"/>
      <c r="FR468" s="5"/>
      <c r="FS468" s="5"/>
      <c r="FT468" s="5"/>
      <c r="FU468" s="5"/>
      <c r="FV468" s="5"/>
      <c r="FW468" s="5"/>
      <c r="FX468" s="5"/>
      <c r="FY468" s="5"/>
      <c r="FZ468" s="5"/>
      <c r="GA468" s="5"/>
      <c r="GB468" s="5"/>
      <c r="GC468" s="5"/>
      <c r="GD468" s="5"/>
      <c r="GE468" s="5"/>
      <c r="GF468" s="5"/>
      <c r="GG468" s="5"/>
      <c r="GH468" s="5"/>
      <c r="GI468" s="5"/>
      <c r="GJ468" s="5"/>
      <c r="GK468" s="5"/>
      <c r="GL468" s="5"/>
      <c r="GM468" s="5"/>
      <c r="GN468" s="5"/>
      <c r="GO468" s="5"/>
      <c r="GP468" s="5"/>
      <c r="GQ468" s="5"/>
      <c r="GR468" s="5"/>
      <c r="GS468" s="5"/>
      <c r="GT468" s="5"/>
      <c r="GU468" s="5"/>
      <c r="GV468" s="5"/>
      <c r="GW468" s="5"/>
      <c r="GX468" s="5"/>
      <c r="GY468" s="5"/>
      <c r="GZ468" s="5"/>
      <c r="HA468" s="5"/>
      <c r="HB468" s="5"/>
      <c r="HC468" s="5"/>
      <c r="HD468" s="5"/>
      <c r="HE468" s="5"/>
      <c r="HF468" s="5"/>
      <c r="HG468" s="5"/>
      <c r="HH468" s="5"/>
      <c r="HI468" s="5"/>
      <c r="HJ468" s="5"/>
      <c r="HK468" s="5"/>
      <c r="HL468" s="5"/>
      <c r="HM468" s="5"/>
      <c r="HN468" s="5"/>
      <c r="HO468" s="5"/>
      <c r="HP468" s="5"/>
      <c r="HQ468" s="5"/>
      <c r="HR468" s="5"/>
      <c r="HS468" s="5"/>
      <c r="HT468" s="5"/>
      <c r="HU468" s="5"/>
      <c r="HV468" s="5"/>
      <c r="HW468" s="5"/>
      <c r="HX468" s="5"/>
      <c r="HY468" s="5"/>
      <c r="HZ468" s="5"/>
      <c r="IA468" s="5"/>
      <c r="IB468" s="5"/>
      <c r="IC468" s="5"/>
      <c r="ID468" s="5"/>
      <c r="IE468" s="5"/>
      <c r="IF468" s="5"/>
      <c r="IG468" s="5"/>
      <c r="IH468" s="5"/>
      <c r="II468" s="5"/>
      <c r="IJ468" s="5"/>
      <c r="IK468" s="5"/>
      <c r="IL468" s="5"/>
      <c r="IM468" s="5"/>
      <c r="IN468" s="5"/>
      <c r="IO468" s="5"/>
      <c r="IP468" s="5"/>
      <c r="IQ468" s="5"/>
      <c r="IR468" s="5"/>
      <c r="IS468" s="5"/>
      <c r="IT468" s="5"/>
      <c r="IU468" s="5"/>
      <c r="IV468" s="5"/>
    </row>
    <row r="469" s="12" customFormat="1" ht="31" customHeight="1" spans="1:256">
      <c r="A469" s="44">
        <v>464</v>
      </c>
      <c r="B469" s="52" t="s">
        <v>973</v>
      </c>
      <c r="C469" s="51">
        <v>1</v>
      </c>
      <c r="D469" s="52" t="s">
        <v>37</v>
      </c>
      <c r="E469" s="52" t="s">
        <v>1315</v>
      </c>
      <c r="F469" s="51" t="s">
        <v>339</v>
      </c>
      <c r="G469" s="51">
        <v>12</v>
      </c>
      <c r="H469" s="52" t="s">
        <v>971</v>
      </c>
      <c r="I469" s="51" t="s">
        <v>1253</v>
      </c>
      <c r="J469" s="84">
        <v>291</v>
      </c>
      <c r="K469" s="84">
        <v>1113</v>
      </c>
      <c r="L469" s="85">
        <v>960</v>
      </c>
      <c r="M469" s="85">
        <v>240</v>
      </c>
      <c r="N469" s="85">
        <v>0</v>
      </c>
      <c r="O469" s="85">
        <v>720</v>
      </c>
      <c r="P469" s="85"/>
      <c r="Q469" s="85">
        <v>0</v>
      </c>
      <c r="R469" s="85" t="s">
        <v>978</v>
      </c>
      <c r="S469" s="52"/>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5"/>
      <c r="BC469" s="5"/>
      <c r="BD469" s="5"/>
      <c r="BE469" s="5"/>
      <c r="BF469" s="5"/>
      <c r="BG469" s="5"/>
      <c r="BH469" s="5"/>
      <c r="BI469" s="5"/>
      <c r="BJ469" s="5"/>
      <c r="BK469" s="5"/>
      <c r="BL469" s="5"/>
      <c r="BM469" s="5"/>
      <c r="BN469" s="5"/>
      <c r="BO469" s="5"/>
      <c r="BP469" s="5"/>
      <c r="BQ469" s="5"/>
      <c r="BR469" s="5"/>
      <c r="BS469" s="5"/>
      <c r="BT469" s="5"/>
      <c r="BU469" s="5"/>
      <c r="BV469" s="5"/>
      <c r="BW469" s="5"/>
      <c r="BX469" s="5"/>
      <c r="BY469" s="5"/>
      <c r="BZ469" s="5"/>
      <c r="CA469" s="5"/>
      <c r="CB469" s="5"/>
      <c r="CC469" s="5"/>
      <c r="CD469" s="5"/>
      <c r="CE469" s="5"/>
      <c r="CF469" s="5"/>
      <c r="CG469" s="5"/>
      <c r="CH469" s="5"/>
      <c r="CI469" s="5"/>
      <c r="CJ469" s="5"/>
      <c r="CK469" s="5"/>
      <c r="CL469" s="5"/>
      <c r="CM469" s="5"/>
      <c r="CN469" s="5"/>
      <c r="CO469" s="5"/>
      <c r="CP469" s="5"/>
      <c r="CQ469" s="5"/>
      <c r="CR469" s="5"/>
      <c r="CS469" s="5"/>
      <c r="CT469" s="5"/>
      <c r="CU469" s="5"/>
      <c r="CV469" s="5"/>
      <c r="CW469" s="5"/>
      <c r="CX469" s="5"/>
      <c r="CY469" s="5"/>
      <c r="CZ469" s="5"/>
      <c r="DA469" s="5"/>
      <c r="DB469" s="5"/>
      <c r="DC469" s="5"/>
      <c r="DD469" s="5"/>
      <c r="DE469" s="5"/>
      <c r="DF469" s="5"/>
      <c r="DG469" s="5"/>
      <c r="DH469" s="5"/>
      <c r="DI469" s="5"/>
      <c r="DJ469" s="5"/>
      <c r="DK469" s="5"/>
      <c r="DL469" s="5"/>
      <c r="DM469" s="5"/>
      <c r="DN469" s="5"/>
      <c r="DO469" s="5"/>
      <c r="DP469" s="5"/>
      <c r="DQ469" s="5"/>
      <c r="DR469" s="5"/>
      <c r="DS469" s="5"/>
      <c r="DT469" s="5"/>
      <c r="DU469" s="5"/>
      <c r="DV469" s="5"/>
      <c r="DW469" s="5"/>
      <c r="DX469" s="5"/>
      <c r="DY469" s="5"/>
      <c r="DZ469" s="5"/>
      <c r="EA469" s="5"/>
      <c r="EB469" s="5"/>
      <c r="EC469" s="5"/>
      <c r="ED469" s="5"/>
      <c r="EE469" s="5"/>
      <c r="EF469" s="5"/>
      <c r="EG469" s="5"/>
      <c r="EH469" s="5"/>
      <c r="EI469" s="5"/>
      <c r="EJ469" s="5"/>
      <c r="EK469" s="5"/>
      <c r="EL469" s="5"/>
      <c r="EM469" s="5"/>
      <c r="EN469" s="5"/>
      <c r="EO469" s="5"/>
      <c r="EP469" s="5"/>
      <c r="EQ469" s="5"/>
      <c r="ER469" s="5"/>
      <c r="ES469" s="5"/>
      <c r="ET469" s="5"/>
      <c r="EU469" s="5"/>
      <c r="EV469" s="5"/>
      <c r="EW469" s="5"/>
      <c r="EX469" s="5"/>
      <c r="EY469" s="5"/>
      <c r="EZ469" s="5"/>
      <c r="FA469" s="5"/>
      <c r="FB469" s="5"/>
      <c r="FC469" s="5"/>
      <c r="FD469" s="5"/>
      <c r="FE469" s="5"/>
      <c r="FF469" s="5"/>
      <c r="FG469" s="5"/>
      <c r="FH469" s="5"/>
      <c r="FI469" s="5"/>
      <c r="FJ469" s="5"/>
      <c r="FK469" s="5"/>
      <c r="FL469" s="5"/>
      <c r="FM469" s="5"/>
      <c r="FN469" s="5"/>
      <c r="FO469" s="5"/>
      <c r="FP469" s="5"/>
      <c r="FQ469" s="5"/>
      <c r="FR469" s="5"/>
      <c r="FS469" s="5"/>
      <c r="FT469" s="5"/>
      <c r="FU469" s="5"/>
      <c r="FV469" s="5"/>
      <c r="FW469" s="5"/>
      <c r="FX469" s="5"/>
      <c r="FY469" s="5"/>
      <c r="FZ469" s="5"/>
      <c r="GA469" s="5"/>
      <c r="GB469" s="5"/>
      <c r="GC469" s="5"/>
      <c r="GD469" s="5"/>
      <c r="GE469" s="5"/>
      <c r="GF469" s="5"/>
      <c r="GG469" s="5"/>
      <c r="GH469" s="5"/>
      <c r="GI469" s="5"/>
      <c r="GJ469" s="5"/>
      <c r="GK469" s="5"/>
      <c r="GL469" s="5"/>
      <c r="GM469" s="5"/>
      <c r="GN469" s="5"/>
      <c r="GO469" s="5"/>
      <c r="GP469" s="5"/>
      <c r="GQ469" s="5"/>
      <c r="GR469" s="5"/>
      <c r="GS469" s="5"/>
      <c r="GT469" s="5"/>
      <c r="GU469" s="5"/>
      <c r="GV469" s="5"/>
      <c r="GW469" s="5"/>
      <c r="GX469" s="5"/>
      <c r="GY469" s="5"/>
      <c r="GZ469" s="5"/>
      <c r="HA469" s="5"/>
      <c r="HB469" s="5"/>
      <c r="HC469" s="5"/>
      <c r="HD469" s="5"/>
      <c r="HE469" s="5"/>
      <c r="HF469" s="5"/>
      <c r="HG469" s="5"/>
      <c r="HH469" s="5"/>
      <c r="HI469" s="5"/>
      <c r="HJ469" s="5"/>
      <c r="HK469" s="5"/>
      <c r="HL469" s="5"/>
      <c r="HM469" s="5"/>
      <c r="HN469" s="5"/>
      <c r="HO469" s="5"/>
      <c r="HP469" s="5"/>
      <c r="HQ469" s="5"/>
      <c r="HR469" s="5"/>
      <c r="HS469" s="5"/>
      <c r="HT469" s="5"/>
      <c r="HU469" s="5"/>
      <c r="HV469" s="5"/>
      <c r="HW469" s="5"/>
      <c r="HX469" s="5"/>
      <c r="HY469" s="5"/>
      <c r="HZ469" s="5"/>
      <c r="IA469" s="5"/>
      <c r="IB469" s="5"/>
      <c r="IC469" s="5"/>
      <c r="ID469" s="5"/>
      <c r="IE469" s="5"/>
      <c r="IF469" s="5"/>
      <c r="IG469" s="5"/>
      <c r="IH469" s="5"/>
      <c r="II469" s="5"/>
      <c r="IJ469" s="5"/>
      <c r="IK469" s="5"/>
      <c r="IL469" s="5"/>
      <c r="IM469" s="5"/>
      <c r="IN469" s="5"/>
      <c r="IO469" s="5"/>
      <c r="IP469" s="5"/>
      <c r="IQ469" s="5"/>
      <c r="IR469" s="5"/>
      <c r="IS469" s="5"/>
      <c r="IT469" s="5"/>
      <c r="IU469" s="5"/>
      <c r="IV469" s="5"/>
    </row>
    <row r="470" s="12" customFormat="1" ht="33" customHeight="1" spans="1:256">
      <c r="A470" s="44">
        <v>465</v>
      </c>
      <c r="B470" s="52" t="s">
        <v>975</v>
      </c>
      <c r="C470" s="51">
        <v>1</v>
      </c>
      <c r="D470" s="52" t="s">
        <v>123</v>
      </c>
      <c r="E470" s="52" t="s">
        <v>1316</v>
      </c>
      <c r="F470" s="51" t="s">
        <v>339</v>
      </c>
      <c r="G470" s="51">
        <v>6</v>
      </c>
      <c r="H470" s="52" t="s">
        <v>990</v>
      </c>
      <c r="I470" s="51" t="s">
        <v>1253</v>
      </c>
      <c r="J470" s="84">
        <v>120</v>
      </c>
      <c r="K470" s="84">
        <v>420</v>
      </c>
      <c r="L470" s="85">
        <v>480</v>
      </c>
      <c r="M470" s="85">
        <v>120</v>
      </c>
      <c r="N470" s="85">
        <v>0</v>
      </c>
      <c r="O470" s="85">
        <v>360</v>
      </c>
      <c r="P470" s="85"/>
      <c r="Q470" s="85">
        <v>0</v>
      </c>
      <c r="R470" s="85" t="s">
        <v>978</v>
      </c>
      <c r="S470" s="52"/>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5"/>
      <c r="BC470" s="5"/>
      <c r="BD470" s="5"/>
      <c r="BE470" s="5"/>
      <c r="BF470" s="5"/>
      <c r="BG470" s="5"/>
      <c r="BH470" s="5"/>
      <c r="BI470" s="5"/>
      <c r="BJ470" s="5"/>
      <c r="BK470" s="5"/>
      <c r="BL470" s="5"/>
      <c r="BM470" s="5"/>
      <c r="BN470" s="5"/>
      <c r="BO470" s="5"/>
      <c r="BP470" s="5"/>
      <c r="BQ470" s="5"/>
      <c r="BR470" s="5"/>
      <c r="BS470" s="5"/>
      <c r="BT470" s="5"/>
      <c r="BU470" s="5"/>
      <c r="BV470" s="5"/>
      <c r="BW470" s="5"/>
      <c r="BX470" s="5"/>
      <c r="BY470" s="5"/>
      <c r="BZ470" s="5"/>
      <c r="CA470" s="5"/>
      <c r="CB470" s="5"/>
      <c r="CC470" s="5"/>
      <c r="CD470" s="5"/>
      <c r="CE470" s="5"/>
      <c r="CF470" s="5"/>
      <c r="CG470" s="5"/>
      <c r="CH470" s="5"/>
      <c r="CI470" s="5"/>
      <c r="CJ470" s="5"/>
      <c r="CK470" s="5"/>
      <c r="CL470" s="5"/>
      <c r="CM470" s="5"/>
      <c r="CN470" s="5"/>
      <c r="CO470" s="5"/>
      <c r="CP470" s="5"/>
      <c r="CQ470" s="5"/>
      <c r="CR470" s="5"/>
      <c r="CS470" s="5"/>
      <c r="CT470" s="5"/>
      <c r="CU470" s="5"/>
      <c r="CV470" s="5"/>
      <c r="CW470" s="5"/>
      <c r="CX470" s="5"/>
      <c r="CY470" s="5"/>
      <c r="CZ470" s="5"/>
      <c r="DA470" s="5"/>
      <c r="DB470" s="5"/>
      <c r="DC470" s="5"/>
      <c r="DD470" s="5"/>
      <c r="DE470" s="5"/>
      <c r="DF470" s="5"/>
      <c r="DG470" s="5"/>
      <c r="DH470" s="5"/>
      <c r="DI470" s="5"/>
      <c r="DJ470" s="5"/>
      <c r="DK470" s="5"/>
      <c r="DL470" s="5"/>
      <c r="DM470" s="5"/>
      <c r="DN470" s="5"/>
      <c r="DO470" s="5"/>
      <c r="DP470" s="5"/>
      <c r="DQ470" s="5"/>
      <c r="DR470" s="5"/>
      <c r="DS470" s="5"/>
      <c r="DT470" s="5"/>
      <c r="DU470" s="5"/>
      <c r="DV470" s="5"/>
      <c r="DW470" s="5"/>
      <c r="DX470" s="5"/>
      <c r="DY470" s="5"/>
      <c r="DZ470" s="5"/>
      <c r="EA470" s="5"/>
      <c r="EB470" s="5"/>
      <c r="EC470" s="5"/>
      <c r="ED470" s="5"/>
      <c r="EE470" s="5"/>
      <c r="EF470" s="5"/>
      <c r="EG470" s="5"/>
      <c r="EH470" s="5"/>
      <c r="EI470" s="5"/>
      <c r="EJ470" s="5"/>
      <c r="EK470" s="5"/>
      <c r="EL470" s="5"/>
      <c r="EM470" s="5"/>
      <c r="EN470" s="5"/>
      <c r="EO470" s="5"/>
      <c r="EP470" s="5"/>
      <c r="EQ470" s="5"/>
      <c r="ER470" s="5"/>
      <c r="ES470" s="5"/>
      <c r="ET470" s="5"/>
      <c r="EU470" s="5"/>
      <c r="EV470" s="5"/>
      <c r="EW470" s="5"/>
      <c r="EX470" s="5"/>
      <c r="EY470" s="5"/>
      <c r="EZ470" s="5"/>
      <c r="FA470" s="5"/>
      <c r="FB470" s="5"/>
      <c r="FC470" s="5"/>
      <c r="FD470" s="5"/>
      <c r="FE470" s="5"/>
      <c r="FF470" s="5"/>
      <c r="FG470" s="5"/>
      <c r="FH470" s="5"/>
      <c r="FI470" s="5"/>
      <c r="FJ470" s="5"/>
      <c r="FK470" s="5"/>
      <c r="FL470" s="5"/>
      <c r="FM470" s="5"/>
      <c r="FN470" s="5"/>
      <c r="FO470" s="5"/>
      <c r="FP470" s="5"/>
      <c r="FQ470" s="5"/>
      <c r="FR470" s="5"/>
      <c r="FS470" s="5"/>
      <c r="FT470" s="5"/>
      <c r="FU470" s="5"/>
      <c r="FV470" s="5"/>
      <c r="FW470" s="5"/>
      <c r="FX470" s="5"/>
      <c r="FY470" s="5"/>
      <c r="FZ470" s="5"/>
      <c r="GA470" s="5"/>
      <c r="GB470" s="5"/>
      <c r="GC470" s="5"/>
      <c r="GD470" s="5"/>
      <c r="GE470" s="5"/>
      <c r="GF470" s="5"/>
      <c r="GG470" s="5"/>
      <c r="GH470" s="5"/>
      <c r="GI470" s="5"/>
      <c r="GJ470" s="5"/>
      <c r="GK470" s="5"/>
      <c r="GL470" s="5"/>
      <c r="GM470" s="5"/>
      <c r="GN470" s="5"/>
      <c r="GO470" s="5"/>
      <c r="GP470" s="5"/>
      <c r="GQ470" s="5"/>
      <c r="GR470" s="5"/>
      <c r="GS470" s="5"/>
      <c r="GT470" s="5"/>
      <c r="GU470" s="5"/>
      <c r="GV470" s="5"/>
      <c r="GW470" s="5"/>
      <c r="GX470" s="5"/>
      <c r="GY470" s="5"/>
      <c r="GZ470" s="5"/>
      <c r="HA470" s="5"/>
      <c r="HB470" s="5"/>
      <c r="HC470" s="5"/>
      <c r="HD470" s="5"/>
      <c r="HE470" s="5"/>
      <c r="HF470" s="5"/>
      <c r="HG470" s="5"/>
      <c r="HH470" s="5"/>
      <c r="HI470" s="5"/>
      <c r="HJ470" s="5"/>
      <c r="HK470" s="5"/>
      <c r="HL470" s="5"/>
      <c r="HM470" s="5"/>
      <c r="HN470" s="5"/>
      <c r="HO470" s="5"/>
      <c r="HP470" s="5"/>
      <c r="HQ470" s="5"/>
      <c r="HR470" s="5"/>
      <c r="HS470" s="5"/>
      <c r="HT470" s="5"/>
      <c r="HU470" s="5"/>
      <c r="HV470" s="5"/>
      <c r="HW470" s="5"/>
      <c r="HX470" s="5"/>
      <c r="HY470" s="5"/>
      <c r="HZ470" s="5"/>
      <c r="IA470" s="5"/>
      <c r="IB470" s="5"/>
      <c r="IC470" s="5"/>
      <c r="ID470" s="5"/>
      <c r="IE470" s="5"/>
      <c r="IF470" s="5"/>
      <c r="IG470" s="5"/>
      <c r="IH470" s="5"/>
      <c r="II470" s="5"/>
      <c r="IJ470" s="5"/>
      <c r="IK470" s="5"/>
      <c r="IL470" s="5"/>
      <c r="IM470" s="5"/>
      <c r="IN470" s="5"/>
      <c r="IO470" s="5"/>
      <c r="IP470" s="5"/>
      <c r="IQ470" s="5"/>
      <c r="IR470" s="5"/>
      <c r="IS470" s="5"/>
      <c r="IT470" s="5"/>
      <c r="IU470" s="5"/>
      <c r="IV470" s="5"/>
    </row>
    <row r="471" s="13" customFormat="1" ht="36" customHeight="1" spans="1:256">
      <c r="A471" s="44">
        <v>466</v>
      </c>
      <c r="B471" s="48" t="s">
        <v>979</v>
      </c>
      <c r="C471" s="49">
        <v>1</v>
      </c>
      <c r="D471" s="48" t="s">
        <v>41</v>
      </c>
      <c r="E471" s="55" t="s">
        <v>1317</v>
      </c>
      <c r="F471" s="49" t="s">
        <v>339</v>
      </c>
      <c r="G471" s="49">
        <v>9</v>
      </c>
      <c r="H471" s="48" t="s">
        <v>981</v>
      </c>
      <c r="I471" s="49" t="s">
        <v>1253</v>
      </c>
      <c r="J471" s="49">
        <v>248</v>
      </c>
      <c r="K471" s="49">
        <v>948</v>
      </c>
      <c r="L471" s="83">
        <v>720</v>
      </c>
      <c r="M471" s="83">
        <v>180</v>
      </c>
      <c r="N471" s="83">
        <v>0</v>
      </c>
      <c r="O471" s="83">
        <v>540</v>
      </c>
      <c r="P471" s="83"/>
      <c r="Q471" s="83">
        <v>0</v>
      </c>
      <c r="R471" s="85" t="s">
        <v>978</v>
      </c>
      <c r="S471" s="49"/>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c r="BF471" s="6"/>
      <c r="BG471" s="6"/>
      <c r="BH471" s="6"/>
      <c r="BI471" s="6"/>
      <c r="BJ471" s="6"/>
      <c r="BK471" s="6"/>
      <c r="BL471" s="6"/>
      <c r="BM471" s="6"/>
      <c r="BN471" s="6"/>
      <c r="BO471" s="6"/>
      <c r="BP471" s="6"/>
      <c r="BQ471" s="6"/>
      <c r="BR471" s="6"/>
      <c r="BS471" s="6"/>
      <c r="BT471" s="6"/>
      <c r="BU471" s="6"/>
      <c r="BV471" s="6"/>
      <c r="BW471" s="6"/>
      <c r="BX471" s="6"/>
      <c r="BY471" s="6"/>
      <c r="BZ471" s="6"/>
      <c r="CA471" s="6"/>
      <c r="CB471" s="6"/>
      <c r="CC471" s="6"/>
      <c r="CD471" s="6"/>
      <c r="CE471" s="6"/>
      <c r="CF471" s="6"/>
      <c r="CG471" s="6"/>
      <c r="CH471" s="6"/>
      <c r="CI471" s="6"/>
      <c r="CJ471" s="6"/>
      <c r="CK471" s="6"/>
      <c r="CL471" s="6"/>
      <c r="CM471" s="6"/>
      <c r="CN471" s="6"/>
      <c r="CO471" s="6"/>
      <c r="CP471" s="6"/>
      <c r="CQ471" s="6"/>
      <c r="CR471" s="6"/>
      <c r="CS471" s="6"/>
      <c r="CT471" s="6"/>
      <c r="CU471" s="6"/>
      <c r="CV471" s="6"/>
      <c r="CW471" s="6"/>
      <c r="CX471" s="6"/>
      <c r="CY471" s="6"/>
      <c r="CZ471" s="6"/>
      <c r="DA471" s="6"/>
      <c r="DB471" s="6"/>
      <c r="DC471" s="6"/>
      <c r="DD471" s="6"/>
      <c r="DE471" s="6"/>
      <c r="DF471" s="6"/>
      <c r="DG471" s="6"/>
      <c r="DH471" s="6"/>
      <c r="DI471" s="6"/>
      <c r="DJ471" s="6"/>
      <c r="DK471" s="6"/>
      <c r="DL471" s="6"/>
      <c r="DM471" s="6"/>
      <c r="DN471" s="6"/>
      <c r="DO471" s="6"/>
      <c r="DP471" s="6"/>
      <c r="DQ471" s="6"/>
      <c r="DR471" s="6"/>
      <c r="DS471" s="6"/>
      <c r="DT471" s="6"/>
      <c r="DU471" s="6"/>
      <c r="DV471" s="6"/>
      <c r="DW471" s="6"/>
      <c r="DX471" s="6"/>
      <c r="DY471" s="6"/>
      <c r="DZ471" s="6"/>
      <c r="EA471" s="6"/>
      <c r="EB471" s="6"/>
      <c r="EC471" s="6"/>
      <c r="ED471" s="6"/>
      <c r="EE471" s="6"/>
      <c r="EF471" s="6"/>
      <c r="EG471" s="6"/>
      <c r="EH471" s="6"/>
      <c r="EI471" s="6"/>
      <c r="EJ471" s="6"/>
      <c r="EK471" s="6"/>
      <c r="EL471" s="6"/>
      <c r="EM471" s="6"/>
      <c r="EN471" s="6"/>
      <c r="EO471" s="6"/>
      <c r="EP471" s="6"/>
      <c r="EQ471" s="6"/>
      <c r="ER471" s="6"/>
      <c r="ES471" s="6"/>
      <c r="ET471" s="6"/>
      <c r="EU471" s="6"/>
      <c r="EV471" s="6"/>
      <c r="EW471" s="6"/>
      <c r="EX471" s="6"/>
      <c r="EY471" s="6"/>
      <c r="EZ471" s="6"/>
      <c r="FA471" s="6"/>
      <c r="FB471" s="6"/>
      <c r="FC471" s="6"/>
      <c r="FD471" s="6"/>
      <c r="FE471" s="6"/>
      <c r="FF471" s="6"/>
      <c r="FG471" s="6"/>
      <c r="FH471" s="6"/>
      <c r="FI471" s="6"/>
      <c r="FJ471" s="6"/>
      <c r="FK471" s="6"/>
      <c r="FL471" s="6"/>
      <c r="FM471" s="6"/>
      <c r="FN471" s="6"/>
      <c r="FO471" s="6"/>
      <c r="FP471" s="6"/>
      <c r="FQ471" s="6"/>
      <c r="FR471" s="6"/>
      <c r="FS471" s="6"/>
      <c r="FT471" s="6"/>
      <c r="FU471" s="6"/>
      <c r="FV471" s="6"/>
      <c r="FW471" s="6"/>
      <c r="FX471" s="6"/>
      <c r="FY471" s="6"/>
      <c r="FZ471" s="6"/>
      <c r="GA471" s="6"/>
      <c r="GB471" s="6"/>
      <c r="GC471" s="6"/>
      <c r="GD471" s="6"/>
      <c r="GE471" s="6"/>
      <c r="GF471" s="6"/>
      <c r="GG471" s="6"/>
      <c r="GH471" s="6"/>
      <c r="GI471" s="6"/>
      <c r="GJ471" s="6"/>
      <c r="GK471" s="6"/>
      <c r="GL471" s="6"/>
      <c r="GM471" s="6"/>
      <c r="GN471" s="6"/>
      <c r="GO471" s="6"/>
      <c r="GP471" s="6"/>
      <c r="GQ471" s="6"/>
      <c r="GR471" s="6"/>
      <c r="GS471" s="6"/>
      <c r="GT471" s="6"/>
      <c r="GU471" s="6"/>
      <c r="GV471" s="6"/>
      <c r="GW471" s="6"/>
      <c r="GX471" s="6"/>
      <c r="GY471" s="6"/>
      <c r="GZ471" s="6"/>
      <c r="HA471" s="6"/>
      <c r="HB471" s="6"/>
      <c r="HC471" s="6"/>
      <c r="HD471" s="6"/>
      <c r="HE471" s="6"/>
      <c r="HF471" s="6"/>
      <c r="HG471" s="6"/>
      <c r="HH471" s="6"/>
      <c r="HI471" s="6"/>
      <c r="HJ471" s="6"/>
      <c r="HK471" s="6"/>
      <c r="HL471" s="6"/>
      <c r="HM471" s="6"/>
      <c r="HN471" s="6"/>
      <c r="HO471" s="6"/>
      <c r="HP471" s="6"/>
      <c r="HQ471" s="6"/>
      <c r="HR471" s="6"/>
      <c r="HS471" s="6"/>
      <c r="HT471" s="6"/>
      <c r="HU471" s="6"/>
      <c r="HV471" s="6"/>
      <c r="HW471" s="6"/>
      <c r="HX471" s="6"/>
      <c r="HY471" s="6"/>
      <c r="HZ471" s="6"/>
      <c r="IA471" s="6"/>
      <c r="IB471" s="6"/>
      <c r="IC471" s="6"/>
      <c r="ID471" s="6"/>
      <c r="IE471" s="6"/>
      <c r="IF471" s="6"/>
      <c r="IG471" s="6"/>
      <c r="IH471" s="6"/>
      <c r="II471" s="6"/>
      <c r="IJ471" s="6"/>
      <c r="IK471" s="6"/>
      <c r="IL471" s="6"/>
      <c r="IM471" s="6"/>
      <c r="IN471" s="6"/>
      <c r="IO471" s="6"/>
      <c r="IP471" s="6"/>
      <c r="IQ471" s="6"/>
      <c r="IR471" s="6"/>
      <c r="IS471" s="6"/>
      <c r="IT471" s="6"/>
      <c r="IU471" s="6"/>
      <c r="IV471" s="6"/>
    </row>
    <row r="472" s="3" customFormat="1" ht="30" customHeight="1" spans="1:19">
      <c r="A472" s="44">
        <v>467</v>
      </c>
      <c r="B472" s="50" t="s">
        <v>982</v>
      </c>
      <c r="C472" s="51">
        <v>1</v>
      </c>
      <c r="D472" s="50" t="s">
        <v>203</v>
      </c>
      <c r="E472" s="52" t="s">
        <v>1318</v>
      </c>
      <c r="F472" s="51" t="s">
        <v>339</v>
      </c>
      <c r="G472" s="51">
        <v>12</v>
      </c>
      <c r="H472" s="50" t="s">
        <v>971</v>
      </c>
      <c r="I472" s="51" t="s">
        <v>1253</v>
      </c>
      <c r="J472" s="84">
        <v>108</v>
      </c>
      <c r="K472" s="84">
        <v>373</v>
      </c>
      <c r="L472" s="85">
        <v>960</v>
      </c>
      <c r="M472" s="85">
        <v>240</v>
      </c>
      <c r="N472" s="85">
        <v>0</v>
      </c>
      <c r="O472" s="85">
        <v>720</v>
      </c>
      <c r="P472" s="85"/>
      <c r="Q472" s="85">
        <v>0</v>
      </c>
      <c r="R472" s="85" t="s">
        <v>978</v>
      </c>
      <c r="S472" s="51"/>
    </row>
    <row r="473" s="3" customFormat="1" ht="30" customHeight="1" spans="1:19">
      <c r="A473" s="44">
        <v>468</v>
      </c>
      <c r="B473" s="50" t="s">
        <v>984</v>
      </c>
      <c r="C473" s="51">
        <v>1</v>
      </c>
      <c r="D473" s="50" t="s">
        <v>52</v>
      </c>
      <c r="E473" s="52" t="s">
        <v>1319</v>
      </c>
      <c r="F473" s="51" t="s">
        <v>339</v>
      </c>
      <c r="G473" s="51">
        <v>6</v>
      </c>
      <c r="H473" s="50" t="s">
        <v>1320</v>
      </c>
      <c r="I473" s="49" t="s">
        <v>1253</v>
      </c>
      <c r="J473" s="84">
        <v>43</v>
      </c>
      <c r="K473" s="84">
        <v>156</v>
      </c>
      <c r="L473" s="85">
        <v>480</v>
      </c>
      <c r="M473" s="85">
        <v>120</v>
      </c>
      <c r="N473" s="85">
        <v>0</v>
      </c>
      <c r="O473" s="85">
        <v>360</v>
      </c>
      <c r="P473" s="85"/>
      <c r="Q473" s="85">
        <v>0</v>
      </c>
      <c r="R473" s="85" t="s">
        <v>978</v>
      </c>
      <c r="S473" s="51"/>
    </row>
    <row r="474" s="3" customFormat="1" ht="30" customHeight="1" spans="1:19">
      <c r="A474" s="44">
        <v>469</v>
      </c>
      <c r="B474" s="50" t="s">
        <v>986</v>
      </c>
      <c r="C474" s="51">
        <v>1</v>
      </c>
      <c r="D474" s="57" t="s">
        <v>31</v>
      </c>
      <c r="E474" s="52" t="s">
        <v>1321</v>
      </c>
      <c r="F474" s="51" t="s">
        <v>339</v>
      </c>
      <c r="G474" s="51">
        <v>9</v>
      </c>
      <c r="H474" s="50" t="s">
        <v>981</v>
      </c>
      <c r="I474" s="51" t="s">
        <v>1253</v>
      </c>
      <c r="J474" s="84">
        <v>137</v>
      </c>
      <c r="K474" s="84">
        <v>477</v>
      </c>
      <c r="L474" s="85">
        <v>720</v>
      </c>
      <c r="M474" s="85">
        <v>180</v>
      </c>
      <c r="N474" s="85">
        <v>0</v>
      </c>
      <c r="O474" s="85">
        <v>540</v>
      </c>
      <c r="P474" s="85"/>
      <c r="Q474" s="85">
        <v>0</v>
      </c>
      <c r="R474" s="85" t="s">
        <v>978</v>
      </c>
      <c r="S474" s="51"/>
    </row>
    <row r="475" s="3" customFormat="1" ht="30" customHeight="1" spans="1:19">
      <c r="A475" s="44">
        <v>470</v>
      </c>
      <c r="B475" s="50" t="s">
        <v>991</v>
      </c>
      <c r="C475" s="51">
        <v>1</v>
      </c>
      <c r="D475" s="57" t="s">
        <v>81</v>
      </c>
      <c r="E475" s="52" t="s">
        <v>1322</v>
      </c>
      <c r="F475" s="51" t="s">
        <v>339</v>
      </c>
      <c r="G475" s="51">
        <v>12</v>
      </c>
      <c r="H475" s="50" t="s">
        <v>971</v>
      </c>
      <c r="I475" s="49" t="s">
        <v>1253</v>
      </c>
      <c r="J475" s="166">
        <v>239</v>
      </c>
      <c r="K475" s="166">
        <v>914</v>
      </c>
      <c r="L475" s="89">
        <v>960</v>
      </c>
      <c r="M475" s="89">
        <v>240</v>
      </c>
      <c r="N475" s="85">
        <v>0</v>
      </c>
      <c r="O475" s="85">
        <v>720</v>
      </c>
      <c r="P475" s="85"/>
      <c r="Q475" s="85">
        <v>0</v>
      </c>
      <c r="R475" s="85" t="s">
        <v>978</v>
      </c>
      <c r="S475" s="51"/>
    </row>
    <row r="476" s="12" customFormat="1" ht="35" customHeight="1" spans="1:256">
      <c r="A476" s="44">
        <v>471</v>
      </c>
      <c r="B476" s="52" t="s">
        <v>993</v>
      </c>
      <c r="C476" s="51">
        <v>1</v>
      </c>
      <c r="D476" s="55" t="s">
        <v>159</v>
      </c>
      <c r="E476" s="55" t="s">
        <v>1323</v>
      </c>
      <c r="F476" s="51" t="s">
        <v>339</v>
      </c>
      <c r="G476" s="51">
        <v>9</v>
      </c>
      <c r="H476" s="52" t="s">
        <v>981</v>
      </c>
      <c r="I476" s="51" t="s">
        <v>1253</v>
      </c>
      <c r="J476" s="84">
        <v>220</v>
      </c>
      <c r="K476" s="84">
        <v>826</v>
      </c>
      <c r="L476" s="85">
        <v>720</v>
      </c>
      <c r="M476" s="85">
        <v>180</v>
      </c>
      <c r="N476" s="85">
        <v>0</v>
      </c>
      <c r="O476" s="85">
        <v>540</v>
      </c>
      <c r="P476" s="85"/>
      <c r="Q476" s="85">
        <v>0</v>
      </c>
      <c r="R476" s="85" t="s">
        <v>978</v>
      </c>
      <c r="S476" s="52"/>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5"/>
      <c r="BF476" s="5"/>
      <c r="BG476" s="5"/>
      <c r="BH476" s="5"/>
      <c r="BI476" s="5"/>
      <c r="BJ476" s="5"/>
      <c r="BK476" s="5"/>
      <c r="BL476" s="5"/>
      <c r="BM476" s="5"/>
      <c r="BN476" s="5"/>
      <c r="BO476" s="5"/>
      <c r="BP476" s="5"/>
      <c r="BQ476" s="5"/>
      <c r="BR476" s="5"/>
      <c r="BS476" s="5"/>
      <c r="BT476" s="5"/>
      <c r="BU476" s="5"/>
      <c r="BV476" s="5"/>
      <c r="BW476" s="5"/>
      <c r="BX476" s="5"/>
      <c r="BY476" s="5"/>
      <c r="BZ476" s="5"/>
      <c r="CA476" s="5"/>
      <c r="CB476" s="5"/>
      <c r="CC476" s="5"/>
      <c r="CD476" s="5"/>
      <c r="CE476" s="5"/>
      <c r="CF476" s="5"/>
      <c r="CG476" s="5"/>
      <c r="CH476" s="5"/>
      <c r="CI476" s="5"/>
      <c r="CJ476" s="5"/>
      <c r="CK476" s="5"/>
      <c r="CL476" s="5"/>
      <c r="CM476" s="5"/>
      <c r="CN476" s="5"/>
      <c r="CO476" s="5"/>
      <c r="CP476" s="5"/>
      <c r="CQ476" s="5"/>
      <c r="CR476" s="5"/>
      <c r="CS476" s="5"/>
      <c r="CT476" s="5"/>
      <c r="CU476" s="5"/>
      <c r="CV476" s="5"/>
      <c r="CW476" s="5"/>
      <c r="CX476" s="5"/>
      <c r="CY476" s="5"/>
      <c r="CZ476" s="5"/>
      <c r="DA476" s="5"/>
      <c r="DB476" s="5"/>
      <c r="DC476" s="5"/>
      <c r="DD476" s="5"/>
      <c r="DE476" s="5"/>
      <c r="DF476" s="5"/>
      <c r="DG476" s="5"/>
      <c r="DH476" s="5"/>
      <c r="DI476" s="5"/>
      <c r="DJ476" s="5"/>
      <c r="DK476" s="5"/>
      <c r="DL476" s="5"/>
      <c r="DM476" s="5"/>
      <c r="DN476" s="5"/>
      <c r="DO476" s="5"/>
      <c r="DP476" s="5"/>
      <c r="DQ476" s="5"/>
      <c r="DR476" s="5"/>
      <c r="DS476" s="5"/>
      <c r="DT476" s="5"/>
      <c r="DU476" s="5"/>
      <c r="DV476" s="5"/>
      <c r="DW476" s="5"/>
      <c r="DX476" s="5"/>
      <c r="DY476" s="5"/>
      <c r="DZ476" s="5"/>
      <c r="EA476" s="5"/>
      <c r="EB476" s="5"/>
      <c r="EC476" s="5"/>
      <c r="ED476" s="5"/>
      <c r="EE476" s="5"/>
      <c r="EF476" s="5"/>
      <c r="EG476" s="5"/>
      <c r="EH476" s="5"/>
      <c r="EI476" s="5"/>
      <c r="EJ476" s="5"/>
      <c r="EK476" s="5"/>
      <c r="EL476" s="5"/>
      <c r="EM476" s="5"/>
      <c r="EN476" s="5"/>
      <c r="EO476" s="5"/>
      <c r="EP476" s="5"/>
      <c r="EQ476" s="5"/>
      <c r="ER476" s="5"/>
      <c r="ES476" s="5"/>
      <c r="ET476" s="5"/>
      <c r="EU476" s="5"/>
      <c r="EV476" s="5"/>
      <c r="EW476" s="5"/>
      <c r="EX476" s="5"/>
      <c r="EY476" s="5"/>
      <c r="EZ476" s="5"/>
      <c r="FA476" s="5"/>
      <c r="FB476" s="5"/>
      <c r="FC476" s="5"/>
      <c r="FD476" s="5"/>
      <c r="FE476" s="5"/>
      <c r="FF476" s="5"/>
      <c r="FG476" s="5"/>
      <c r="FH476" s="5"/>
      <c r="FI476" s="5"/>
      <c r="FJ476" s="5"/>
      <c r="FK476" s="5"/>
      <c r="FL476" s="5"/>
      <c r="FM476" s="5"/>
      <c r="FN476" s="5"/>
      <c r="FO476" s="5"/>
      <c r="FP476" s="5"/>
      <c r="FQ476" s="5"/>
      <c r="FR476" s="5"/>
      <c r="FS476" s="5"/>
      <c r="FT476" s="5"/>
      <c r="FU476" s="5"/>
      <c r="FV476" s="5"/>
      <c r="FW476" s="5"/>
      <c r="FX476" s="5"/>
      <c r="FY476" s="5"/>
      <c r="FZ476" s="5"/>
      <c r="GA476" s="5"/>
      <c r="GB476" s="5"/>
      <c r="GC476" s="5"/>
      <c r="GD476" s="5"/>
      <c r="GE476" s="5"/>
      <c r="GF476" s="5"/>
      <c r="GG476" s="5"/>
      <c r="GH476" s="5"/>
      <c r="GI476" s="5"/>
      <c r="GJ476" s="5"/>
      <c r="GK476" s="5"/>
      <c r="GL476" s="5"/>
      <c r="GM476" s="5"/>
      <c r="GN476" s="5"/>
      <c r="GO476" s="5"/>
      <c r="GP476" s="5"/>
      <c r="GQ476" s="5"/>
      <c r="GR476" s="5"/>
      <c r="GS476" s="5"/>
      <c r="GT476" s="5"/>
      <c r="GU476" s="5"/>
      <c r="GV476" s="5"/>
      <c r="GW476" s="5"/>
      <c r="GX476" s="5"/>
      <c r="GY476" s="5"/>
      <c r="GZ476" s="5"/>
      <c r="HA476" s="5"/>
      <c r="HB476" s="5"/>
      <c r="HC476" s="5"/>
      <c r="HD476" s="5"/>
      <c r="HE476" s="5"/>
      <c r="HF476" s="5"/>
      <c r="HG476" s="5"/>
      <c r="HH476" s="5"/>
      <c r="HI476" s="5"/>
      <c r="HJ476" s="5"/>
      <c r="HK476" s="5"/>
      <c r="HL476" s="5"/>
      <c r="HM476" s="5"/>
      <c r="HN476" s="5"/>
      <c r="HO476" s="5"/>
      <c r="HP476" s="5"/>
      <c r="HQ476" s="5"/>
      <c r="HR476" s="5"/>
      <c r="HS476" s="5"/>
      <c r="HT476" s="5"/>
      <c r="HU476" s="5"/>
      <c r="HV476" s="5"/>
      <c r="HW476" s="5"/>
      <c r="HX476" s="5"/>
      <c r="HY476" s="5"/>
      <c r="HZ476" s="5"/>
      <c r="IA476" s="5"/>
      <c r="IB476" s="5"/>
      <c r="IC476" s="5"/>
      <c r="ID476" s="5"/>
      <c r="IE476" s="5"/>
      <c r="IF476" s="5"/>
      <c r="IG476" s="5"/>
      <c r="IH476" s="5"/>
      <c r="II476" s="5"/>
      <c r="IJ476" s="5"/>
      <c r="IK476" s="5"/>
      <c r="IL476" s="5"/>
      <c r="IM476" s="5"/>
      <c r="IN476" s="5"/>
      <c r="IO476" s="5"/>
      <c r="IP476" s="5"/>
      <c r="IQ476" s="5"/>
      <c r="IR476" s="5"/>
      <c r="IS476" s="5"/>
      <c r="IT476" s="5"/>
      <c r="IU476" s="5"/>
      <c r="IV476" s="5"/>
    </row>
    <row r="477" s="13" customFormat="1" ht="32" customHeight="1" spans="1:256">
      <c r="A477" s="44">
        <v>472</v>
      </c>
      <c r="B477" s="50" t="s">
        <v>995</v>
      </c>
      <c r="C477" s="51">
        <v>1</v>
      </c>
      <c r="D477" s="50" t="s">
        <v>180</v>
      </c>
      <c r="E477" s="52" t="s">
        <v>1324</v>
      </c>
      <c r="F477" s="51" t="s">
        <v>339</v>
      </c>
      <c r="G477" s="85">
        <v>9</v>
      </c>
      <c r="H477" s="50" t="s">
        <v>981</v>
      </c>
      <c r="I477" s="51" t="s">
        <v>1253</v>
      </c>
      <c r="J477" s="84">
        <v>472</v>
      </c>
      <c r="K477" s="84">
        <v>1844</v>
      </c>
      <c r="L477" s="85">
        <v>720</v>
      </c>
      <c r="M477" s="85">
        <v>180</v>
      </c>
      <c r="N477" s="85">
        <v>0</v>
      </c>
      <c r="O477" s="85">
        <v>540</v>
      </c>
      <c r="P477" s="85"/>
      <c r="Q477" s="85">
        <v>0</v>
      </c>
      <c r="R477" s="85" t="s">
        <v>978</v>
      </c>
      <c r="S477" s="49"/>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c r="BF477" s="6"/>
      <c r="BG477" s="6"/>
      <c r="BH477" s="6"/>
      <c r="BI477" s="6"/>
      <c r="BJ477" s="6"/>
      <c r="BK477" s="6"/>
      <c r="BL477" s="6"/>
      <c r="BM477" s="6"/>
      <c r="BN477" s="6"/>
      <c r="BO477" s="6"/>
      <c r="BP477" s="6"/>
      <c r="BQ477" s="6"/>
      <c r="BR477" s="6"/>
      <c r="BS477" s="6"/>
      <c r="BT477" s="6"/>
      <c r="BU477" s="6"/>
      <c r="BV477" s="6"/>
      <c r="BW477" s="6"/>
      <c r="BX477" s="6"/>
      <c r="BY477" s="6"/>
      <c r="BZ477" s="6"/>
      <c r="CA477" s="6"/>
      <c r="CB477" s="6"/>
      <c r="CC477" s="6"/>
      <c r="CD477" s="6"/>
      <c r="CE477" s="6"/>
      <c r="CF477" s="6"/>
      <c r="CG477" s="6"/>
      <c r="CH477" s="6"/>
      <c r="CI477" s="6"/>
      <c r="CJ477" s="6"/>
      <c r="CK477" s="6"/>
      <c r="CL477" s="6"/>
      <c r="CM477" s="6"/>
      <c r="CN477" s="6"/>
      <c r="CO477" s="6"/>
      <c r="CP477" s="6"/>
      <c r="CQ477" s="6"/>
      <c r="CR477" s="6"/>
      <c r="CS477" s="6"/>
      <c r="CT477" s="6"/>
      <c r="CU477" s="6"/>
      <c r="CV477" s="6"/>
      <c r="CW477" s="6"/>
      <c r="CX477" s="6"/>
      <c r="CY477" s="6"/>
      <c r="CZ477" s="6"/>
      <c r="DA477" s="6"/>
      <c r="DB477" s="6"/>
      <c r="DC477" s="6"/>
      <c r="DD477" s="6"/>
      <c r="DE477" s="6"/>
      <c r="DF477" s="6"/>
      <c r="DG477" s="6"/>
      <c r="DH477" s="6"/>
      <c r="DI477" s="6"/>
      <c r="DJ477" s="6"/>
      <c r="DK477" s="6"/>
      <c r="DL477" s="6"/>
      <c r="DM477" s="6"/>
      <c r="DN477" s="6"/>
      <c r="DO477" s="6"/>
      <c r="DP477" s="6"/>
      <c r="DQ477" s="6"/>
      <c r="DR477" s="6"/>
      <c r="DS477" s="6"/>
      <c r="DT477" s="6"/>
      <c r="DU477" s="6"/>
      <c r="DV477" s="6"/>
      <c r="DW477" s="6"/>
      <c r="DX477" s="6"/>
      <c r="DY477" s="6"/>
      <c r="DZ477" s="6"/>
      <c r="EA477" s="6"/>
      <c r="EB477" s="6"/>
      <c r="EC477" s="6"/>
      <c r="ED477" s="6"/>
      <c r="EE477" s="6"/>
      <c r="EF477" s="6"/>
      <c r="EG477" s="6"/>
      <c r="EH477" s="6"/>
      <c r="EI477" s="6"/>
      <c r="EJ477" s="6"/>
      <c r="EK477" s="6"/>
      <c r="EL477" s="6"/>
      <c r="EM477" s="6"/>
      <c r="EN477" s="6"/>
      <c r="EO477" s="6"/>
      <c r="EP477" s="6"/>
      <c r="EQ477" s="6"/>
      <c r="ER477" s="6"/>
      <c r="ES477" s="6"/>
      <c r="ET477" s="6"/>
      <c r="EU477" s="6"/>
      <c r="EV477" s="6"/>
      <c r="EW477" s="6"/>
      <c r="EX477" s="6"/>
      <c r="EY477" s="6"/>
      <c r="EZ477" s="6"/>
      <c r="FA477" s="6"/>
      <c r="FB477" s="6"/>
      <c r="FC477" s="6"/>
      <c r="FD477" s="6"/>
      <c r="FE477" s="6"/>
      <c r="FF477" s="6"/>
      <c r="FG477" s="6"/>
      <c r="FH477" s="6"/>
      <c r="FI477" s="6"/>
      <c r="FJ477" s="6"/>
      <c r="FK477" s="6"/>
      <c r="FL477" s="6"/>
      <c r="FM477" s="6"/>
      <c r="FN477" s="6"/>
      <c r="FO477" s="6"/>
      <c r="FP477" s="6"/>
      <c r="FQ477" s="6"/>
      <c r="FR477" s="6"/>
      <c r="FS477" s="6"/>
      <c r="FT477" s="6"/>
      <c r="FU477" s="6"/>
      <c r="FV477" s="6"/>
      <c r="FW477" s="6"/>
      <c r="FX477" s="6"/>
      <c r="FY477" s="6"/>
      <c r="FZ477" s="6"/>
      <c r="GA477" s="6"/>
      <c r="GB477" s="6"/>
      <c r="GC477" s="6"/>
      <c r="GD477" s="6"/>
      <c r="GE477" s="6"/>
      <c r="GF477" s="6"/>
      <c r="GG477" s="6"/>
      <c r="GH477" s="6"/>
      <c r="GI477" s="6"/>
      <c r="GJ477" s="6"/>
      <c r="GK477" s="6"/>
      <c r="GL477" s="6"/>
      <c r="GM477" s="6"/>
      <c r="GN477" s="6"/>
      <c r="GO477" s="6"/>
      <c r="GP477" s="6"/>
      <c r="GQ477" s="6"/>
      <c r="GR477" s="6"/>
      <c r="GS477" s="6"/>
      <c r="GT477" s="6"/>
      <c r="GU477" s="6"/>
      <c r="GV477" s="6"/>
      <c r="GW477" s="6"/>
      <c r="GX477" s="6"/>
      <c r="GY477" s="6"/>
      <c r="GZ477" s="6"/>
      <c r="HA477" s="6"/>
      <c r="HB477" s="6"/>
      <c r="HC477" s="6"/>
      <c r="HD477" s="6"/>
      <c r="HE477" s="6"/>
      <c r="HF477" s="6"/>
      <c r="HG477" s="6"/>
      <c r="HH477" s="6"/>
      <c r="HI477" s="6"/>
      <c r="HJ477" s="6"/>
      <c r="HK477" s="6"/>
      <c r="HL477" s="6"/>
      <c r="HM477" s="6"/>
      <c r="HN477" s="6"/>
      <c r="HO477" s="6"/>
      <c r="HP477" s="6"/>
      <c r="HQ477" s="6"/>
      <c r="HR477" s="6"/>
      <c r="HS477" s="6"/>
      <c r="HT477" s="6"/>
      <c r="HU477" s="6"/>
      <c r="HV477" s="6"/>
      <c r="HW477" s="6"/>
      <c r="HX477" s="6"/>
      <c r="HY477" s="6"/>
      <c r="HZ477" s="6"/>
      <c r="IA477" s="6"/>
      <c r="IB477" s="6"/>
      <c r="IC477" s="6"/>
      <c r="ID477" s="6"/>
      <c r="IE477" s="6"/>
      <c r="IF477" s="6"/>
      <c r="IG477" s="6"/>
      <c r="IH477" s="6"/>
      <c r="II477" s="6"/>
      <c r="IJ477" s="6"/>
      <c r="IK477" s="6"/>
      <c r="IL477" s="6"/>
      <c r="IM477" s="6"/>
      <c r="IN477" s="6"/>
      <c r="IO477" s="6"/>
      <c r="IP477" s="6"/>
      <c r="IQ477" s="6"/>
      <c r="IR477" s="6"/>
      <c r="IS477" s="6"/>
      <c r="IT477" s="6"/>
      <c r="IU477" s="6"/>
      <c r="IV477" s="6"/>
    </row>
    <row r="478" s="13" customFormat="1" ht="32" customHeight="1" spans="1:256">
      <c r="A478" s="44">
        <v>473</v>
      </c>
      <c r="B478" s="48" t="s">
        <v>997</v>
      </c>
      <c r="C478" s="49">
        <v>1</v>
      </c>
      <c r="D478" s="48" t="s">
        <v>67</v>
      </c>
      <c r="E478" s="55" t="s">
        <v>1325</v>
      </c>
      <c r="F478" s="49" t="s">
        <v>339</v>
      </c>
      <c r="G478" s="49">
        <v>6</v>
      </c>
      <c r="H478" s="48" t="s">
        <v>990</v>
      </c>
      <c r="I478" s="49" t="s">
        <v>1253</v>
      </c>
      <c r="J478" s="109">
        <v>367</v>
      </c>
      <c r="K478" s="109">
        <v>1468</v>
      </c>
      <c r="L478" s="110">
        <v>480</v>
      </c>
      <c r="M478" s="110">
        <v>120</v>
      </c>
      <c r="N478" s="83">
        <v>0</v>
      </c>
      <c r="O478" s="83">
        <v>360</v>
      </c>
      <c r="P478" s="83"/>
      <c r="Q478" s="83">
        <v>0</v>
      </c>
      <c r="R478" s="85" t="s">
        <v>978</v>
      </c>
      <c r="S478" s="55"/>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c r="BF478" s="6"/>
      <c r="BG478" s="6"/>
      <c r="BH478" s="6"/>
      <c r="BI478" s="6"/>
      <c r="BJ478" s="6"/>
      <c r="BK478" s="6"/>
      <c r="BL478" s="6"/>
      <c r="BM478" s="6"/>
      <c r="BN478" s="6"/>
      <c r="BO478" s="6"/>
      <c r="BP478" s="6"/>
      <c r="BQ478" s="6"/>
      <c r="BR478" s="6"/>
      <c r="BS478" s="6"/>
      <c r="BT478" s="6"/>
      <c r="BU478" s="6"/>
      <c r="BV478" s="6"/>
      <c r="BW478" s="6"/>
      <c r="BX478" s="6"/>
      <c r="BY478" s="6"/>
      <c r="BZ478" s="6"/>
      <c r="CA478" s="6"/>
      <c r="CB478" s="6"/>
      <c r="CC478" s="6"/>
      <c r="CD478" s="6"/>
      <c r="CE478" s="6"/>
      <c r="CF478" s="6"/>
      <c r="CG478" s="6"/>
      <c r="CH478" s="6"/>
      <c r="CI478" s="6"/>
      <c r="CJ478" s="6"/>
      <c r="CK478" s="6"/>
      <c r="CL478" s="6"/>
      <c r="CM478" s="6"/>
      <c r="CN478" s="6"/>
      <c r="CO478" s="6"/>
      <c r="CP478" s="6"/>
      <c r="CQ478" s="6"/>
      <c r="CR478" s="6"/>
      <c r="CS478" s="6"/>
      <c r="CT478" s="6"/>
      <c r="CU478" s="6"/>
      <c r="CV478" s="6"/>
      <c r="CW478" s="6"/>
      <c r="CX478" s="6"/>
      <c r="CY478" s="6"/>
      <c r="CZ478" s="6"/>
      <c r="DA478" s="6"/>
      <c r="DB478" s="6"/>
      <c r="DC478" s="6"/>
      <c r="DD478" s="6"/>
      <c r="DE478" s="6"/>
      <c r="DF478" s="6"/>
      <c r="DG478" s="6"/>
      <c r="DH478" s="6"/>
      <c r="DI478" s="6"/>
      <c r="DJ478" s="6"/>
      <c r="DK478" s="6"/>
      <c r="DL478" s="6"/>
      <c r="DM478" s="6"/>
      <c r="DN478" s="6"/>
      <c r="DO478" s="6"/>
      <c r="DP478" s="6"/>
      <c r="DQ478" s="6"/>
      <c r="DR478" s="6"/>
      <c r="DS478" s="6"/>
      <c r="DT478" s="6"/>
      <c r="DU478" s="6"/>
      <c r="DV478" s="6"/>
      <c r="DW478" s="6"/>
      <c r="DX478" s="6"/>
      <c r="DY478" s="6"/>
      <c r="DZ478" s="6"/>
      <c r="EA478" s="6"/>
      <c r="EB478" s="6"/>
      <c r="EC478" s="6"/>
      <c r="ED478" s="6"/>
      <c r="EE478" s="6"/>
      <c r="EF478" s="6"/>
      <c r="EG478" s="6"/>
      <c r="EH478" s="6"/>
      <c r="EI478" s="6"/>
      <c r="EJ478" s="6"/>
      <c r="EK478" s="6"/>
      <c r="EL478" s="6"/>
      <c r="EM478" s="6"/>
      <c r="EN478" s="6"/>
      <c r="EO478" s="6"/>
      <c r="EP478" s="6"/>
      <c r="EQ478" s="6"/>
      <c r="ER478" s="6"/>
      <c r="ES478" s="6"/>
      <c r="ET478" s="6"/>
      <c r="EU478" s="6"/>
      <c r="EV478" s="6"/>
      <c r="EW478" s="6"/>
      <c r="EX478" s="6"/>
      <c r="EY478" s="6"/>
      <c r="EZ478" s="6"/>
      <c r="FA478" s="6"/>
      <c r="FB478" s="6"/>
      <c r="FC478" s="6"/>
      <c r="FD478" s="6"/>
      <c r="FE478" s="6"/>
      <c r="FF478" s="6"/>
      <c r="FG478" s="6"/>
      <c r="FH478" s="6"/>
      <c r="FI478" s="6"/>
      <c r="FJ478" s="6"/>
      <c r="FK478" s="6"/>
      <c r="FL478" s="6"/>
      <c r="FM478" s="6"/>
      <c r="FN478" s="6"/>
      <c r="FO478" s="6"/>
      <c r="FP478" s="6"/>
      <c r="FQ478" s="6"/>
      <c r="FR478" s="6"/>
      <c r="FS478" s="6"/>
      <c r="FT478" s="6"/>
      <c r="FU478" s="6"/>
      <c r="FV478" s="6"/>
      <c r="FW478" s="6"/>
      <c r="FX478" s="6"/>
      <c r="FY478" s="6"/>
      <c r="FZ478" s="6"/>
      <c r="GA478" s="6"/>
      <c r="GB478" s="6"/>
      <c r="GC478" s="6"/>
      <c r="GD478" s="6"/>
      <c r="GE478" s="6"/>
      <c r="GF478" s="6"/>
      <c r="GG478" s="6"/>
      <c r="GH478" s="6"/>
      <c r="GI478" s="6"/>
      <c r="GJ478" s="6"/>
      <c r="GK478" s="6"/>
      <c r="GL478" s="6"/>
      <c r="GM478" s="6"/>
      <c r="GN478" s="6"/>
      <c r="GO478" s="6"/>
      <c r="GP478" s="6"/>
      <c r="GQ478" s="6"/>
      <c r="GR478" s="6"/>
      <c r="GS478" s="6"/>
      <c r="GT478" s="6"/>
      <c r="GU478" s="6"/>
      <c r="GV478" s="6"/>
      <c r="GW478" s="6"/>
      <c r="GX478" s="6"/>
      <c r="GY478" s="6"/>
      <c r="GZ478" s="6"/>
      <c r="HA478" s="6"/>
      <c r="HB478" s="6"/>
      <c r="HC478" s="6"/>
      <c r="HD478" s="6"/>
      <c r="HE478" s="6"/>
      <c r="HF478" s="6"/>
      <c r="HG478" s="6"/>
      <c r="HH478" s="6"/>
      <c r="HI478" s="6"/>
      <c r="HJ478" s="6"/>
      <c r="HK478" s="6"/>
      <c r="HL478" s="6"/>
      <c r="HM478" s="6"/>
      <c r="HN478" s="6"/>
      <c r="HO478" s="6"/>
      <c r="HP478" s="6"/>
      <c r="HQ478" s="6"/>
      <c r="HR478" s="6"/>
      <c r="HS478" s="6"/>
      <c r="HT478" s="6"/>
      <c r="HU478" s="6"/>
      <c r="HV478" s="6"/>
      <c r="HW478" s="6"/>
      <c r="HX478" s="6"/>
      <c r="HY478" s="6"/>
      <c r="HZ478" s="6"/>
      <c r="IA478" s="6"/>
      <c r="IB478" s="6"/>
      <c r="IC478" s="6"/>
      <c r="ID478" s="6"/>
      <c r="IE478" s="6"/>
      <c r="IF478" s="6"/>
      <c r="IG478" s="6"/>
      <c r="IH478" s="6"/>
      <c r="II478" s="6"/>
      <c r="IJ478" s="6"/>
      <c r="IK478" s="6"/>
      <c r="IL478" s="6"/>
      <c r="IM478" s="6"/>
      <c r="IN478" s="6"/>
      <c r="IO478" s="6"/>
      <c r="IP478" s="6"/>
      <c r="IQ478" s="6"/>
      <c r="IR478" s="6"/>
      <c r="IS478" s="6"/>
      <c r="IT478" s="6"/>
      <c r="IU478" s="6"/>
      <c r="IV478" s="6"/>
    </row>
    <row r="479" s="13" customFormat="1" ht="32" customHeight="1" spans="1:256">
      <c r="A479" s="44">
        <v>474</v>
      </c>
      <c r="B479" s="50" t="s">
        <v>999</v>
      </c>
      <c r="C479" s="49">
        <v>1</v>
      </c>
      <c r="D479" s="48" t="s">
        <v>127</v>
      </c>
      <c r="E479" s="55" t="s">
        <v>1326</v>
      </c>
      <c r="F479" s="49" t="s">
        <v>339</v>
      </c>
      <c r="G479" s="49">
        <v>12</v>
      </c>
      <c r="H479" s="50" t="s">
        <v>971</v>
      </c>
      <c r="I479" s="49" t="s">
        <v>1253</v>
      </c>
      <c r="J479" s="92">
        <v>187</v>
      </c>
      <c r="K479" s="92">
        <v>649</v>
      </c>
      <c r="L479" s="83">
        <v>960</v>
      </c>
      <c r="M479" s="83">
        <v>240</v>
      </c>
      <c r="N479" s="83">
        <v>0</v>
      </c>
      <c r="O479" s="83">
        <v>720</v>
      </c>
      <c r="P479" s="83"/>
      <c r="Q479" s="83">
        <v>0</v>
      </c>
      <c r="R479" s="85" t="s">
        <v>978</v>
      </c>
      <c r="S479" s="49"/>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c r="BF479" s="6"/>
      <c r="BG479" s="6"/>
      <c r="BH479" s="6"/>
      <c r="BI479" s="6"/>
      <c r="BJ479" s="6"/>
      <c r="BK479" s="6"/>
      <c r="BL479" s="6"/>
      <c r="BM479" s="6"/>
      <c r="BN479" s="6"/>
      <c r="BO479" s="6"/>
      <c r="BP479" s="6"/>
      <c r="BQ479" s="6"/>
      <c r="BR479" s="6"/>
      <c r="BS479" s="6"/>
      <c r="BT479" s="6"/>
      <c r="BU479" s="6"/>
      <c r="BV479" s="6"/>
      <c r="BW479" s="6"/>
      <c r="BX479" s="6"/>
      <c r="BY479" s="6"/>
      <c r="BZ479" s="6"/>
      <c r="CA479" s="6"/>
      <c r="CB479" s="6"/>
      <c r="CC479" s="6"/>
      <c r="CD479" s="6"/>
      <c r="CE479" s="6"/>
      <c r="CF479" s="6"/>
      <c r="CG479" s="6"/>
      <c r="CH479" s="6"/>
      <c r="CI479" s="6"/>
      <c r="CJ479" s="6"/>
      <c r="CK479" s="6"/>
      <c r="CL479" s="6"/>
      <c r="CM479" s="6"/>
      <c r="CN479" s="6"/>
      <c r="CO479" s="6"/>
      <c r="CP479" s="6"/>
      <c r="CQ479" s="6"/>
      <c r="CR479" s="6"/>
      <c r="CS479" s="6"/>
      <c r="CT479" s="6"/>
      <c r="CU479" s="6"/>
      <c r="CV479" s="6"/>
      <c r="CW479" s="6"/>
      <c r="CX479" s="6"/>
      <c r="CY479" s="6"/>
      <c r="CZ479" s="6"/>
      <c r="DA479" s="6"/>
      <c r="DB479" s="6"/>
      <c r="DC479" s="6"/>
      <c r="DD479" s="6"/>
      <c r="DE479" s="6"/>
      <c r="DF479" s="6"/>
      <c r="DG479" s="6"/>
      <c r="DH479" s="6"/>
      <c r="DI479" s="6"/>
      <c r="DJ479" s="6"/>
      <c r="DK479" s="6"/>
      <c r="DL479" s="6"/>
      <c r="DM479" s="6"/>
      <c r="DN479" s="6"/>
      <c r="DO479" s="6"/>
      <c r="DP479" s="6"/>
      <c r="DQ479" s="6"/>
      <c r="DR479" s="6"/>
      <c r="DS479" s="6"/>
      <c r="DT479" s="6"/>
      <c r="DU479" s="6"/>
      <c r="DV479" s="6"/>
      <c r="DW479" s="6"/>
      <c r="DX479" s="6"/>
      <c r="DY479" s="6"/>
      <c r="DZ479" s="6"/>
      <c r="EA479" s="6"/>
      <c r="EB479" s="6"/>
      <c r="EC479" s="6"/>
      <c r="ED479" s="6"/>
      <c r="EE479" s="6"/>
      <c r="EF479" s="6"/>
      <c r="EG479" s="6"/>
      <c r="EH479" s="6"/>
      <c r="EI479" s="6"/>
      <c r="EJ479" s="6"/>
      <c r="EK479" s="6"/>
      <c r="EL479" s="6"/>
      <c r="EM479" s="6"/>
      <c r="EN479" s="6"/>
      <c r="EO479" s="6"/>
      <c r="EP479" s="6"/>
      <c r="EQ479" s="6"/>
      <c r="ER479" s="6"/>
      <c r="ES479" s="6"/>
      <c r="ET479" s="6"/>
      <c r="EU479" s="6"/>
      <c r="EV479" s="6"/>
      <c r="EW479" s="6"/>
      <c r="EX479" s="6"/>
      <c r="EY479" s="6"/>
      <c r="EZ479" s="6"/>
      <c r="FA479" s="6"/>
      <c r="FB479" s="6"/>
      <c r="FC479" s="6"/>
      <c r="FD479" s="6"/>
      <c r="FE479" s="6"/>
      <c r="FF479" s="6"/>
      <c r="FG479" s="6"/>
      <c r="FH479" s="6"/>
      <c r="FI479" s="6"/>
      <c r="FJ479" s="6"/>
      <c r="FK479" s="6"/>
      <c r="FL479" s="6"/>
      <c r="FM479" s="6"/>
      <c r="FN479" s="6"/>
      <c r="FO479" s="6"/>
      <c r="FP479" s="6"/>
      <c r="FQ479" s="6"/>
      <c r="FR479" s="6"/>
      <c r="FS479" s="6"/>
      <c r="FT479" s="6"/>
      <c r="FU479" s="6"/>
      <c r="FV479" s="6"/>
      <c r="FW479" s="6"/>
      <c r="FX479" s="6"/>
      <c r="FY479" s="6"/>
      <c r="FZ479" s="6"/>
      <c r="GA479" s="6"/>
      <c r="GB479" s="6"/>
      <c r="GC479" s="6"/>
      <c r="GD479" s="6"/>
      <c r="GE479" s="6"/>
      <c r="GF479" s="6"/>
      <c r="GG479" s="6"/>
      <c r="GH479" s="6"/>
      <c r="GI479" s="6"/>
      <c r="GJ479" s="6"/>
      <c r="GK479" s="6"/>
      <c r="GL479" s="6"/>
      <c r="GM479" s="6"/>
      <c r="GN479" s="6"/>
      <c r="GO479" s="6"/>
      <c r="GP479" s="6"/>
      <c r="GQ479" s="6"/>
      <c r="GR479" s="6"/>
      <c r="GS479" s="6"/>
      <c r="GT479" s="6"/>
      <c r="GU479" s="6"/>
      <c r="GV479" s="6"/>
      <c r="GW479" s="6"/>
      <c r="GX479" s="6"/>
      <c r="GY479" s="6"/>
      <c r="GZ479" s="6"/>
      <c r="HA479" s="6"/>
      <c r="HB479" s="6"/>
      <c r="HC479" s="6"/>
      <c r="HD479" s="6"/>
      <c r="HE479" s="6"/>
      <c r="HF479" s="6"/>
      <c r="HG479" s="6"/>
      <c r="HH479" s="6"/>
      <c r="HI479" s="6"/>
      <c r="HJ479" s="6"/>
      <c r="HK479" s="6"/>
      <c r="HL479" s="6"/>
      <c r="HM479" s="6"/>
      <c r="HN479" s="6"/>
      <c r="HO479" s="6"/>
      <c r="HP479" s="6"/>
      <c r="HQ479" s="6"/>
      <c r="HR479" s="6"/>
      <c r="HS479" s="6"/>
      <c r="HT479" s="6"/>
      <c r="HU479" s="6"/>
      <c r="HV479" s="6"/>
      <c r="HW479" s="6"/>
      <c r="HX479" s="6"/>
      <c r="HY479" s="6"/>
      <c r="HZ479" s="6"/>
      <c r="IA479" s="6"/>
      <c r="IB479" s="6"/>
      <c r="IC479" s="6"/>
      <c r="ID479" s="6"/>
      <c r="IE479" s="6"/>
      <c r="IF479" s="6"/>
      <c r="IG479" s="6"/>
      <c r="IH479" s="6"/>
      <c r="II479" s="6"/>
      <c r="IJ479" s="6"/>
      <c r="IK479" s="6"/>
      <c r="IL479" s="6"/>
      <c r="IM479" s="6"/>
      <c r="IN479" s="6"/>
      <c r="IO479" s="6"/>
      <c r="IP479" s="6"/>
      <c r="IQ479" s="6"/>
      <c r="IR479" s="6"/>
      <c r="IS479" s="6"/>
      <c r="IT479" s="6"/>
      <c r="IU479" s="6"/>
      <c r="IV479" s="6"/>
    </row>
    <row r="480" s="13" customFormat="1" ht="32" customHeight="1" spans="1:256">
      <c r="A480" s="44">
        <v>475</v>
      </c>
      <c r="B480" s="50" t="s">
        <v>969</v>
      </c>
      <c r="C480" s="49">
        <v>1</v>
      </c>
      <c r="D480" s="48" t="s">
        <v>45</v>
      </c>
      <c r="E480" s="55" t="s">
        <v>1394</v>
      </c>
      <c r="F480" s="49" t="s">
        <v>339</v>
      </c>
      <c r="G480" s="49">
        <v>6</v>
      </c>
      <c r="H480" s="50" t="s">
        <v>990</v>
      </c>
      <c r="I480" s="49" t="s">
        <v>1341</v>
      </c>
      <c r="J480" s="92">
        <v>247</v>
      </c>
      <c r="K480" s="92">
        <v>904</v>
      </c>
      <c r="L480" s="83">
        <v>480</v>
      </c>
      <c r="M480" s="83">
        <v>120</v>
      </c>
      <c r="N480" s="83">
        <v>0</v>
      </c>
      <c r="O480" s="83">
        <v>360</v>
      </c>
      <c r="P480" s="83"/>
      <c r="Q480" s="83">
        <v>0</v>
      </c>
      <c r="R480" s="85" t="s">
        <v>972</v>
      </c>
      <c r="S480" s="49"/>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c r="BF480" s="6"/>
      <c r="BG480" s="6"/>
      <c r="BH480" s="6"/>
      <c r="BI480" s="6"/>
      <c r="BJ480" s="6"/>
      <c r="BK480" s="6"/>
      <c r="BL480" s="6"/>
      <c r="BM480" s="6"/>
      <c r="BN480" s="6"/>
      <c r="BO480" s="6"/>
      <c r="BP480" s="6"/>
      <c r="BQ480" s="6"/>
      <c r="BR480" s="6"/>
      <c r="BS480" s="6"/>
      <c r="BT480" s="6"/>
      <c r="BU480" s="6"/>
      <c r="BV480" s="6"/>
      <c r="BW480" s="6"/>
      <c r="BX480" s="6"/>
      <c r="BY480" s="6"/>
      <c r="BZ480" s="6"/>
      <c r="CA480" s="6"/>
      <c r="CB480" s="6"/>
      <c r="CC480" s="6"/>
      <c r="CD480" s="6"/>
      <c r="CE480" s="6"/>
      <c r="CF480" s="6"/>
      <c r="CG480" s="6"/>
      <c r="CH480" s="6"/>
      <c r="CI480" s="6"/>
      <c r="CJ480" s="6"/>
      <c r="CK480" s="6"/>
      <c r="CL480" s="6"/>
      <c r="CM480" s="6"/>
      <c r="CN480" s="6"/>
      <c r="CO480" s="6"/>
      <c r="CP480" s="6"/>
      <c r="CQ480" s="6"/>
      <c r="CR480" s="6"/>
      <c r="CS480" s="6"/>
      <c r="CT480" s="6"/>
      <c r="CU480" s="6"/>
      <c r="CV480" s="6"/>
      <c r="CW480" s="6"/>
      <c r="CX480" s="6"/>
      <c r="CY480" s="6"/>
      <c r="CZ480" s="6"/>
      <c r="DA480" s="6"/>
      <c r="DB480" s="6"/>
      <c r="DC480" s="6"/>
      <c r="DD480" s="6"/>
      <c r="DE480" s="6"/>
      <c r="DF480" s="6"/>
      <c r="DG480" s="6"/>
      <c r="DH480" s="6"/>
      <c r="DI480" s="6"/>
      <c r="DJ480" s="6"/>
      <c r="DK480" s="6"/>
      <c r="DL480" s="6"/>
      <c r="DM480" s="6"/>
      <c r="DN480" s="6"/>
      <c r="DO480" s="6"/>
      <c r="DP480" s="6"/>
      <c r="DQ480" s="6"/>
      <c r="DR480" s="6"/>
      <c r="DS480" s="6"/>
      <c r="DT480" s="6"/>
      <c r="DU480" s="6"/>
      <c r="DV480" s="6"/>
      <c r="DW480" s="6"/>
      <c r="DX480" s="6"/>
      <c r="DY480" s="6"/>
      <c r="DZ480" s="6"/>
      <c r="EA480" s="6"/>
      <c r="EB480" s="6"/>
      <c r="EC480" s="6"/>
      <c r="ED480" s="6"/>
      <c r="EE480" s="6"/>
      <c r="EF480" s="6"/>
      <c r="EG480" s="6"/>
      <c r="EH480" s="6"/>
      <c r="EI480" s="6"/>
      <c r="EJ480" s="6"/>
      <c r="EK480" s="6"/>
      <c r="EL480" s="6"/>
      <c r="EM480" s="6"/>
      <c r="EN480" s="6"/>
      <c r="EO480" s="6"/>
      <c r="EP480" s="6"/>
      <c r="EQ480" s="6"/>
      <c r="ER480" s="6"/>
      <c r="ES480" s="6"/>
      <c r="ET480" s="6"/>
      <c r="EU480" s="6"/>
      <c r="EV480" s="6"/>
      <c r="EW480" s="6"/>
      <c r="EX480" s="6"/>
      <c r="EY480" s="6"/>
      <c r="EZ480" s="6"/>
      <c r="FA480" s="6"/>
      <c r="FB480" s="6"/>
      <c r="FC480" s="6"/>
      <c r="FD480" s="6"/>
      <c r="FE480" s="6"/>
      <c r="FF480" s="6"/>
      <c r="FG480" s="6"/>
      <c r="FH480" s="6"/>
      <c r="FI480" s="6"/>
      <c r="FJ480" s="6"/>
      <c r="FK480" s="6"/>
      <c r="FL480" s="6"/>
      <c r="FM480" s="6"/>
      <c r="FN480" s="6"/>
      <c r="FO480" s="6"/>
      <c r="FP480" s="6"/>
      <c r="FQ480" s="6"/>
      <c r="FR480" s="6"/>
      <c r="FS480" s="6"/>
      <c r="FT480" s="6"/>
      <c r="FU480" s="6"/>
      <c r="FV480" s="6"/>
      <c r="FW480" s="6"/>
      <c r="FX480" s="6"/>
      <c r="FY480" s="6"/>
      <c r="FZ480" s="6"/>
      <c r="GA480" s="6"/>
      <c r="GB480" s="6"/>
      <c r="GC480" s="6"/>
      <c r="GD480" s="6"/>
      <c r="GE480" s="6"/>
      <c r="GF480" s="6"/>
      <c r="GG480" s="6"/>
      <c r="GH480" s="6"/>
      <c r="GI480" s="6"/>
      <c r="GJ480" s="6"/>
      <c r="GK480" s="6"/>
      <c r="GL480" s="6"/>
      <c r="GM480" s="6"/>
      <c r="GN480" s="6"/>
      <c r="GO480" s="6"/>
      <c r="GP480" s="6"/>
      <c r="GQ480" s="6"/>
      <c r="GR480" s="6"/>
      <c r="GS480" s="6"/>
      <c r="GT480" s="6"/>
      <c r="GU480" s="6"/>
      <c r="GV480" s="6"/>
      <c r="GW480" s="6"/>
      <c r="GX480" s="6"/>
      <c r="GY480" s="6"/>
      <c r="GZ480" s="6"/>
      <c r="HA480" s="6"/>
      <c r="HB480" s="6"/>
      <c r="HC480" s="6"/>
      <c r="HD480" s="6"/>
      <c r="HE480" s="6"/>
      <c r="HF480" s="6"/>
      <c r="HG480" s="6"/>
      <c r="HH480" s="6"/>
      <c r="HI480" s="6"/>
      <c r="HJ480" s="6"/>
      <c r="HK480" s="6"/>
      <c r="HL480" s="6"/>
      <c r="HM480" s="6"/>
      <c r="HN480" s="6"/>
      <c r="HO480" s="6"/>
      <c r="HP480" s="6"/>
      <c r="HQ480" s="6"/>
      <c r="HR480" s="6"/>
      <c r="HS480" s="6"/>
      <c r="HT480" s="6"/>
      <c r="HU480" s="6"/>
      <c r="HV480" s="6"/>
      <c r="HW480" s="6"/>
      <c r="HX480" s="6"/>
      <c r="HY480" s="6"/>
      <c r="HZ480" s="6"/>
      <c r="IA480" s="6"/>
      <c r="IB480" s="6"/>
      <c r="IC480" s="6"/>
      <c r="ID480" s="6"/>
      <c r="IE480" s="6"/>
      <c r="IF480" s="6"/>
      <c r="IG480" s="6"/>
      <c r="IH480" s="6"/>
      <c r="II480" s="6"/>
      <c r="IJ480" s="6"/>
      <c r="IK480" s="6"/>
      <c r="IL480" s="6"/>
      <c r="IM480" s="6"/>
      <c r="IN480" s="6"/>
      <c r="IO480" s="6"/>
      <c r="IP480" s="6"/>
      <c r="IQ480" s="6"/>
      <c r="IR480" s="6"/>
      <c r="IS480" s="6"/>
      <c r="IT480" s="6"/>
      <c r="IU480" s="6"/>
      <c r="IV480" s="6"/>
    </row>
    <row r="481" s="13" customFormat="1" ht="32" customHeight="1" spans="1:256">
      <c r="A481" s="44">
        <v>476</v>
      </c>
      <c r="B481" s="50" t="s">
        <v>973</v>
      </c>
      <c r="C481" s="49">
        <v>1</v>
      </c>
      <c r="D481" s="48" t="s">
        <v>37</v>
      </c>
      <c r="E481" s="55" t="s">
        <v>1395</v>
      </c>
      <c r="F481" s="49" t="s">
        <v>339</v>
      </c>
      <c r="G481" s="49">
        <v>12</v>
      </c>
      <c r="H481" s="50" t="s">
        <v>971</v>
      </c>
      <c r="I481" s="49" t="s">
        <v>1341</v>
      </c>
      <c r="J481" s="92">
        <v>342</v>
      </c>
      <c r="K481" s="92">
        <v>1328</v>
      </c>
      <c r="L481" s="83">
        <v>960</v>
      </c>
      <c r="M481" s="83">
        <v>240</v>
      </c>
      <c r="N481" s="83">
        <v>0</v>
      </c>
      <c r="O481" s="83">
        <v>720</v>
      </c>
      <c r="P481" s="83"/>
      <c r="Q481" s="83">
        <v>0</v>
      </c>
      <c r="R481" s="85" t="s">
        <v>972</v>
      </c>
      <c r="S481" s="49"/>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c r="BF481" s="6"/>
      <c r="BG481" s="6"/>
      <c r="BH481" s="6"/>
      <c r="BI481" s="6"/>
      <c r="BJ481" s="6"/>
      <c r="BK481" s="6"/>
      <c r="BL481" s="6"/>
      <c r="BM481" s="6"/>
      <c r="BN481" s="6"/>
      <c r="BO481" s="6"/>
      <c r="BP481" s="6"/>
      <c r="BQ481" s="6"/>
      <c r="BR481" s="6"/>
      <c r="BS481" s="6"/>
      <c r="BT481" s="6"/>
      <c r="BU481" s="6"/>
      <c r="BV481" s="6"/>
      <c r="BW481" s="6"/>
      <c r="BX481" s="6"/>
      <c r="BY481" s="6"/>
      <c r="BZ481" s="6"/>
      <c r="CA481" s="6"/>
      <c r="CB481" s="6"/>
      <c r="CC481" s="6"/>
      <c r="CD481" s="6"/>
      <c r="CE481" s="6"/>
      <c r="CF481" s="6"/>
      <c r="CG481" s="6"/>
      <c r="CH481" s="6"/>
      <c r="CI481" s="6"/>
      <c r="CJ481" s="6"/>
      <c r="CK481" s="6"/>
      <c r="CL481" s="6"/>
      <c r="CM481" s="6"/>
      <c r="CN481" s="6"/>
      <c r="CO481" s="6"/>
      <c r="CP481" s="6"/>
      <c r="CQ481" s="6"/>
      <c r="CR481" s="6"/>
      <c r="CS481" s="6"/>
      <c r="CT481" s="6"/>
      <c r="CU481" s="6"/>
      <c r="CV481" s="6"/>
      <c r="CW481" s="6"/>
      <c r="CX481" s="6"/>
      <c r="CY481" s="6"/>
      <c r="CZ481" s="6"/>
      <c r="DA481" s="6"/>
      <c r="DB481" s="6"/>
      <c r="DC481" s="6"/>
      <c r="DD481" s="6"/>
      <c r="DE481" s="6"/>
      <c r="DF481" s="6"/>
      <c r="DG481" s="6"/>
      <c r="DH481" s="6"/>
      <c r="DI481" s="6"/>
      <c r="DJ481" s="6"/>
      <c r="DK481" s="6"/>
      <c r="DL481" s="6"/>
      <c r="DM481" s="6"/>
      <c r="DN481" s="6"/>
      <c r="DO481" s="6"/>
      <c r="DP481" s="6"/>
      <c r="DQ481" s="6"/>
      <c r="DR481" s="6"/>
      <c r="DS481" s="6"/>
      <c r="DT481" s="6"/>
      <c r="DU481" s="6"/>
      <c r="DV481" s="6"/>
      <c r="DW481" s="6"/>
      <c r="DX481" s="6"/>
      <c r="DY481" s="6"/>
      <c r="DZ481" s="6"/>
      <c r="EA481" s="6"/>
      <c r="EB481" s="6"/>
      <c r="EC481" s="6"/>
      <c r="ED481" s="6"/>
      <c r="EE481" s="6"/>
      <c r="EF481" s="6"/>
      <c r="EG481" s="6"/>
      <c r="EH481" s="6"/>
      <c r="EI481" s="6"/>
      <c r="EJ481" s="6"/>
      <c r="EK481" s="6"/>
      <c r="EL481" s="6"/>
      <c r="EM481" s="6"/>
      <c r="EN481" s="6"/>
      <c r="EO481" s="6"/>
      <c r="EP481" s="6"/>
      <c r="EQ481" s="6"/>
      <c r="ER481" s="6"/>
      <c r="ES481" s="6"/>
      <c r="ET481" s="6"/>
      <c r="EU481" s="6"/>
      <c r="EV481" s="6"/>
      <c r="EW481" s="6"/>
      <c r="EX481" s="6"/>
      <c r="EY481" s="6"/>
      <c r="EZ481" s="6"/>
      <c r="FA481" s="6"/>
      <c r="FB481" s="6"/>
      <c r="FC481" s="6"/>
      <c r="FD481" s="6"/>
      <c r="FE481" s="6"/>
      <c r="FF481" s="6"/>
      <c r="FG481" s="6"/>
      <c r="FH481" s="6"/>
      <c r="FI481" s="6"/>
      <c r="FJ481" s="6"/>
      <c r="FK481" s="6"/>
      <c r="FL481" s="6"/>
      <c r="FM481" s="6"/>
      <c r="FN481" s="6"/>
      <c r="FO481" s="6"/>
      <c r="FP481" s="6"/>
      <c r="FQ481" s="6"/>
      <c r="FR481" s="6"/>
      <c r="FS481" s="6"/>
      <c r="FT481" s="6"/>
      <c r="FU481" s="6"/>
      <c r="FV481" s="6"/>
      <c r="FW481" s="6"/>
      <c r="FX481" s="6"/>
      <c r="FY481" s="6"/>
      <c r="FZ481" s="6"/>
      <c r="GA481" s="6"/>
      <c r="GB481" s="6"/>
      <c r="GC481" s="6"/>
      <c r="GD481" s="6"/>
      <c r="GE481" s="6"/>
      <c r="GF481" s="6"/>
      <c r="GG481" s="6"/>
      <c r="GH481" s="6"/>
      <c r="GI481" s="6"/>
      <c r="GJ481" s="6"/>
      <c r="GK481" s="6"/>
      <c r="GL481" s="6"/>
      <c r="GM481" s="6"/>
      <c r="GN481" s="6"/>
      <c r="GO481" s="6"/>
      <c r="GP481" s="6"/>
      <c r="GQ481" s="6"/>
      <c r="GR481" s="6"/>
      <c r="GS481" s="6"/>
      <c r="GT481" s="6"/>
      <c r="GU481" s="6"/>
      <c r="GV481" s="6"/>
      <c r="GW481" s="6"/>
      <c r="GX481" s="6"/>
      <c r="GY481" s="6"/>
      <c r="GZ481" s="6"/>
      <c r="HA481" s="6"/>
      <c r="HB481" s="6"/>
      <c r="HC481" s="6"/>
      <c r="HD481" s="6"/>
      <c r="HE481" s="6"/>
      <c r="HF481" s="6"/>
      <c r="HG481" s="6"/>
      <c r="HH481" s="6"/>
      <c r="HI481" s="6"/>
      <c r="HJ481" s="6"/>
      <c r="HK481" s="6"/>
      <c r="HL481" s="6"/>
      <c r="HM481" s="6"/>
      <c r="HN481" s="6"/>
      <c r="HO481" s="6"/>
      <c r="HP481" s="6"/>
      <c r="HQ481" s="6"/>
      <c r="HR481" s="6"/>
      <c r="HS481" s="6"/>
      <c r="HT481" s="6"/>
      <c r="HU481" s="6"/>
      <c r="HV481" s="6"/>
      <c r="HW481" s="6"/>
      <c r="HX481" s="6"/>
      <c r="HY481" s="6"/>
      <c r="HZ481" s="6"/>
      <c r="IA481" s="6"/>
      <c r="IB481" s="6"/>
      <c r="IC481" s="6"/>
      <c r="ID481" s="6"/>
      <c r="IE481" s="6"/>
      <c r="IF481" s="6"/>
      <c r="IG481" s="6"/>
      <c r="IH481" s="6"/>
      <c r="II481" s="6"/>
      <c r="IJ481" s="6"/>
      <c r="IK481" s="6"/>
      <c r="IL481" s="6"/>
      <c r="IM481" s="6"/>
      <c r="IN481" s="6"/>
      <c r="IO481" s="6"/>
      <c r="IP481" s="6"/>
      <c r="IQ481" s="6"/>
      <c r="IR481" s="6"/>
      <c r="IS481" s="6"/>
      <c r="IT481" s="6"/>
      <c r="IU481" s="6"/>
      <c r="IV481" s="6"/>
    </row>
    <row r="482" s="13" customFormat="1" ht="32" customHeight="1" spans="1:256">
      <c r="A482" s="44">
        <v>477</v>
      </c>
      <c r="B482" s="50" t="s">
        <v>979</v>
      </c>
      <c r="C482" s="49">
        <v>1</v>
      </c>
      <c r="D482" s="48" t="s">
        <v>41</v>
      </c>
      <c r="E482" s="55" t="s">
        <v>725</v>
      </c>
      <c r="F482" s="49" t="s">
        <v>339</v>
      </c>
      <c r="G482" s="49">
        <v>6</v>
      </c>
      <c r="H482" s="50" t="s">
        <v>990</v>
      </c>
      <c r="I482" s="49" t="s">
        <v>1341</v>
      </c>
      <c r="J482" s="92">
        <v>150</v>
      </c>
      <c r="K482" s="92">
        <v>563</v>
      </c>
      <c r="L482" s="83">
        <v>480</v>
      </c>
      <c r="M482" s="83">
        <v>120</v>
      </c>
      <c r="N482" s="83">
        <v>0</v>
      </c>
      <c r="O482" s="83">
        <v>360</v>
      </c>
      <c r="P482" s="83"/>
      <c r="Q482" s="83">
        <v>0</v>
      </c>
      <c r="R482" s="85" t="s">
        <v>972</v>
      </c>
      <c r="S482" s="49"/>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c r="BF482" s="6"/>
      <c r="BG482" s="6"/>
      <c r="BH482" s="6"/>
      <c r="BI482" s="6"/>
      <c r="BJ482" s="6"/>
      <c r="BK482" s="6"/>
      <c r="BL482" s="6"/>
      <c r="BM482" s="6"/>
      <c r="BN482" s="6"/>
      <c r="BO482" s="6"/>
      <c r="BP482" s="6"/>
      <c r="BQ482" s="6"/>
      <c r="BR482" s="6"/>
      <c r="BS482" s="6"/>
      <c r="BT482" s="6"/>
      <c r="BU482" s="6"/>
      <c r="BV482" s="6"/>
      <c r="BW482" s="6"/>
      <c r="BX482" s="6"/>
      <c r="BY482" s="6"/>
      <c r="BZ482" s="6"/>
      <c r="CA482" s="6"/>
      <c r="CB482" s="6"/>
      <c r="CC482" s="6"/>
      <c r="CD482" s="6"/>
      <c r="CE482" s="6"/>
      <c r="CF482" s="6"/>
      <c r="CG482" s="6"/>
      <c r="CH482" s="6"/>
      <c r="CI482" s="6"/>
      <c r="CJ482" s="6"/>
      <c r="CK482" s="6"/>
      <c r="CL482" s="6"/>
      <c r="CM482" s="6"/>
      <c r="CN482" s="6"/>
      <c r="CO482" s="6"/>
      <c r="CP482" s="6"/>
      <c r="CQ482" s="6"/>
      <c r="CR482" s="6"/>
      <c r="CS482" s="6"/>
      <c r="CT482" s="6"/>
      <c r="CU482" s="6"/>
      <c r="CV482" s="6"/>
      <c r="CW482" s="6"/>
      <c r="CX482" s="6"/>
      <c r="CY482" s="6"/>
      <c r="CZ482" s="6"/>
      <c r="DA482" s="6"/>
      <c r="DB482" s="6"/>
      <c r="DC482" s="6"/>
      <c r="DD482" s="6"/>
      <c r="DE482" s="6"/>
      <c r="DF482" s="6"/>
      <c r="DG482" s="6"/>
      <c r="DH482" s="6"/>
      <c r="DI482" s="6"/>
      <c r="DJ482" s="6"/>
      <c r="DK482" s="6"/>
      <c r="DL482" s="6"/>
      <c r="DM482" s="6"/>
      <c r="DN482" s="6"/>
      <c r="DO482" s="6"/>
      <c r="DP482" s="6"/>
      <c r="DQ482" s="6"/>
      <c r="DR482" s="6"/>
      <c r="DS482" s="6"/>
      <c r="DT482" s="6"/>
      <c r="DU482" s="6"/>
      <c r="DV482" s="6"/>
      <c r="DW482" s="6"/>
      <c r="DX482" s="6"/>
      <c r="DY482" s="6"/>
      <c r="DZ482" s="6"/>
      <c r="EA482" s="6"/>
      <c r="EB482" s="6"/>
      <c r="EC482" s="6"/>
      <c r="ED482" s="6"/>
      <c r="EE482" s="6"/>
      <c r="EF482" s="6"/>
      <c r="EG482" s="6"/>
      <c r="EH482" s="6"/>
      <c r="EI482" s="6"/>
      <c r="EJ482" s="6"/>
      <c r="EK482" s="6"/>
      <c r="EL482" s="6"/>
      <c r="EM482" s="6"/>
      <c r="EN482" s="6"/>
      <c r="EO482" s="6"/>
      <c r="EP482" s="6"/>
      <c r="EQ482" s="6"/>
      <c r="ER482" s="6"/>
      <c r="ES482" s="6"/>
      <c r="ET482" s="6"/>
      <c r="EU482" s="6"/>
      <c r="EV482" s="6"/>
      <c r="EW482" s="6"/>
      <c r="EX482" s="6"/>
      <c r="EY482" s="6"/>
      <c r="EZ482" s="6"/>
      <c r="FA482" s="6"/>
      <c r="FB482" s="6"/>
      <c r="FC482" s="6"/>
      <c r="FD482" s="6"/>
      <c r="FE482" s="6"/>
      <c r="FF482" s="6"/>
      <c r="FG482" s="6"/>
      <c r="FH482" s="6"/>
      <c r="FI482" s="6"/>
      <c r="FJ482" s="6"/>
      <c r="FK482" s="6"/>
      <c r="FL482" s="6"/>
      <c r="FM482" s="6"/>
      <c r="FN482" s="6"/>
      <c r="FO482" s="6"/>
      <c r="FP482" s="6"/>
      <c r="FQ482" s="6"/>
      <c r="FR482" s="6"/>
      <c r="FS482" s="6"/>
      <c r="FT482" s="6"/>
      <c r="FU482" s="6"/>
      <c r="FV482" s="6"/>
      <c r="FW482" s="6"/>
      <c r="FX482" s="6"/>
      <c r="FY482" s="6"/>
      <c r="FZ482" s="6"/>
      <c r="GA482" s="6"/>
      <c r="GB482" s="6"/>
      <c r="GC482" s="6"/>
      <c r="GD482" s="6"/>
      <c r="GE482" s="6"/>
      <c r="GF482" s="6"/>
      <c r="GG482" s="6"/>
      <c r="GH482" s="6"/>
      <c r="GI482" s="6"/>
      <c r="GJ482" s="6"/>
      <c r="GK482" s="6"/>
      <c r="GL482" s="6"/>
      <c r="GM482" s="6"/>
      <c r="GN482" s="6"/>
      <c r="GO482" s="6"/>
      <c r="GP482" s="6"/>
      <c r="GQ482" s="6"/>
      <c r="GR482" s="6"/>
      <c r="GS482" s="6"/>
      <c r="GT482" s="6"/>
      <c r="GU482" s="6"/>
      <c r="GV482" s="6"/>
      <c r="GW482" s="6"/>
      <c r="GX482" s="6"/>
      <c r="GY482" s="6"/>
      <c r="GZ482" s="6"/>
      <c r="HA482" s="6"/>
      <c r="HB482" s="6"/>
      <c r="HC482" s="6"/>
      <c r="HD482" s="6"/>
      <c r="HE482" s="6"/>
      <c r="HF482" s="6"/>
      <c r="HG482" s="6"/>
      <c r="HH482" s="6"/>
      <c r="HI482" s="6"/>
      <c r="HJ482" s="6"/>
      <c r="HK482" s="6"/>
      <c r="HL482" s="6"/>
      <c r="HM482" s="6"/>
      <c r="HN482" s="6"/>
      <c r="HO482" s="6"/>
      <c r="HP482" s="6"/>
      <c r="HQ482" s="6"/>
      <c r="HR482" s="6"/>
      <c r="HS482" s="6"/>
      <c r="HT482" s="6"/>
      <c r="HU482" s="6"/>
      <c r="HV482" s="6"/>
      <c r="HW482" s="6"/>
      <c r="HX482" s="6"/>
      <c r="HY482" s="6"/>
      <c r="HZ482" s="6"/>
      <c r="IA482" s="6"/>
      <c r="IB482" s="6"/>
      <c r="IC482" s="6"/>
      <c r="ID482" s="6"/>
      <c r="IE482" s="6"/>
      <c r="IF482" s="6"/>
      <c r="IG482" s="6"/>
      <c r="IH482" s="6"/>
      <c r="II482" s="6"/>
      <c r="IJ482" s="6"/>
      <c r="IK482" s="6"/>
      <c r="IL482" s="6"/>
      <c r="IM482" s="6"/>
      <c r="IN482" s="6"/>
      <c r="IO482" s="6"/>
      <c r="IP482" s="6"/>
      <c r="IQ482" s="6"/>
      <c r="IR482" s="6"/>
      <c r="IS482" s="6"/>
      <c r="IT482" s="6"/>
      <c r="IU482" s="6"/>
      <c r="IV482" s="6"/>
    </row>
    <row r="483" s="13" customFormat="1" ht="32" customHeight="1" spans="1:256">
      <c r="A483" s="44">
        <v>478</v>
      </c>
      <c r="B483" s="50" t="s">
        <v>982</v>
      </c>
      <c r="C483" s="49">
        <v>1</v>
      </c>
      <c r="D483" s="48" t="s">
        <v>203</v>
      </c>
      <c r="E483" s="55" t="s">
        <v>1396</v>
      </c>
      <c r="F483" s="49" t="s">
        <v>339</v>
      </c>
      <c r="G483" s="49">
        <v>3</v>
      </c>
      <c r="H483" s="50" t="s">
        <v>1397</v>
      </c>
      <c r="I483" s="49" t="s">
        <v>1341</v>
      </c>
      <c r="J483" s="92">
        <v>60</v>
      </c>
      <c r="K483" s="92">
        <v>235</v>
      </c>
      <c r="L483" s="83">
        <v>240</v>
      </c>
      <c r="M483" s="83">
        <v>60</v>
      </c>
      <c r="N483" s="83">
        <v>0</v>
      </c>
      <c r="O483" s="83">
        <v>180</v>
      </c>
      <c r="P483" s="83"/>
      <c r="Q483" s="83">
        <v>0</v>
      </c>
      <c r="R483" s="85" t="s">
        <v>972</v>
      </c>
      <c r="S483" s="49"/>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c r="BF483" s="6"/>
      <c r="BG483" s="6"/>
      <c r="BH483" s="6"/>
      <c r="BI483" s="6"/>
      <c r="BJ483" s="6"/>
      <c r="BK483" s="6"/>
      <c r="BL483" s="6"/>
      <c r="BM483" s="6"/>
      <c r="BN483" s="6"/>
      <c r="BO483" s="6"/>
      <c r="BP483" s="6"/>
      <c r="BQ483" s="6"/>
      <c r="BR483" s="6"/>
      <c r="BS483" s="6"/>
      <c r="BT483" s="6"/>
      <c r="BU483" s="6"/>
      <c r="BV483" s="6"/>
      <c r="BW483" s="6"/>
      <c r="BX483" s="6"/>
      <c r="BY483" s="6"/>
      <c r="BZ483" s="6"/>
      <c r="CA483" s="6"/>
      <c r="CB483" s="6"/>
      <c r="CC483" s="6"/>
      <c r="CD483" s="6"/>
      <c r="CE483" s="6"/>
      <c r="CF483" s="6"/>
      <c r="CG483" s="6"/>
      <c r="CH483" s="6"/>
      <c r="CI483" s="6"/>
      <c r="CJ483" s="6"/>
      <c r="CK483" s="6"/>
      <c r="CL483" s="6"/>
      <c r="CM483" s="6"/>
      <c r="CN483" s="6"/>
      <c r="CO483" s="6"/>
      <c r="CP483" s="6"/>
      <c r="CQ483" s="6"/>
      <c r="CR483" s="6"/>
      <c r="CS483" s="6"/>
      <c r="CT483" s="6"/>
      <c r="CU483" s="6"/>
      <c r="CV483" s="6"/>
      <c r="CW483" s="6"/>
      <c r="CX483" s="6"/>
      <c r="CY483" s="6"/>
      <c r="CZ483" s="6"/>
      <c r="DA483" s="6"/>
      <c r="DB483" s="6"/>
      <c r="DC483" s="6"/>
      <c r="DD483" s="6"/>
      <c r="DE483" s="6"/>
      <c r="DF483" s="6"/>
      <c r="DG483" s="6"/>
      <c r="DH483" s="6"/>
      <c r="DI483" s="6"/>
      <c r="DJ483" s="6"/>
      <c r="DK483" s="6"/>
      <c r="DL483" s="6"/>
      <c r="DM483" s="6"/>
      <c r="DN483" s="6"/>
      <c r="DO483" s="6"/>
      <c r="DP483" s="6"/>
      <c r="DQ483" s="6"/>
      <c r="DR483" s="6"/>
      <c r="DS483" s="6"/>
      <c r="DT483" s="6"/>
      <c r="DU483" s="6"/>
      <c r="DV483" s="6"/>
      <c r="DW483" s="6"/>
      <c r="DX483" s="6"/>
      <c r="DY483" s="6"/>
      <c r="DZ483" s="6"/>
      <c r="EA483" s="6"/>
      <c r="EB483" s="6"/>
      <c r="EC483" s="6"/>
      <c r="ED483" s="6"/>
      <c r="EE483" s="6"/>
      <c r="EF483" s="6"/>
      <c r="EG483" s="6"/>
      <c r="EH483" s="6"/>
      <c r="EI483" s="6"/>
      <c r="EJ483" s="6"/>
      <c r="EK483" s="6"/>
      <c r="EL483" s="6"/>
      <c r="EM483" s="6"/>
      <c r="EN483" s="6"/>
      <c r="EO483" s="6"/>
      <c r="EP483" s="6"/>
      <c r="EQ483" s="6"/>
      <c r="ER483" s="6"/>
      <c r="ES483" s="6"/>
      <c r="ET483" s="6"/>
      <c r="EU483" s="6"/>
      <c r="EV483" s="6"/>
      <c r="EW483" s="6"/>
      <c r="EX483" s="6"/>
      <c r="EY483" s="6"/>
      <c r="EZ483" s="6"/>
      <c r="FA483" s="6"/>
      <c r="FB483" s="6"/>
      <c r="FC483" s="6"/>
      <c r="FD483" s="6"/>
      <c r="FE483" s="6"/>
      <c r="FF483" s="6"/>
      <c r="FG483" s="6"/>
      <c r="FH483" s="6"/>
      <c r="FI483" s="6"/>
      <c r="FJ483" s="6"/>
      <c r="FK483" s="6"/>
      <c r="FL483" s="6"/>
      <c r="FM483" s="6"/>
      <c r="FN483" s="6"/>
      <c r="FO483" s="6"/>
      <c r="FP483" s="6"/>
      <c r="FQ483" s="6"/>
      <c r="FR483" s="6"/>
      <c r="FS483" s="6"/>
      <c r="FT483" s="6"/>
      <c r="FU483" s="6"/>
      <c r="FV483" s="6"/>
      <c r="FW483" s="6"/>
      <c r="FX483" s="6"/>
      <c r="FY483" s="6"/>
      <c r="FZ483" s="6"/>
      <c r="GA483" s="6"/>
      <c r="GB483" s="6"/>
      <c r="GC483" s="6"/>
      <c r="GD483" s="6"/>
      <c r="GE483" s="6"/>
      <c r="GF483" s="6"/>
      <c r="GG483" s="6"/>
      <c r="GH483" s="6"/>
      <c r="GI483" s="6"/>
      <c r="GJ483" s="6"/>
      <c r="GK483" s="6"/>
      <c r="GL483" s="6"/>
      <c r="GM483" s="6"/>
      <c r="GN483" s="6"/>
      <c r="GO483" s="6"/>
      <c r="GP483" s="6"/>
      <c r="GQ483" s="6"/>
      <c r="GR483" s="6"/>
      <c r="GS483" s="6"/>
      <c r="GT483" s="6"/>
      <c r="GU483" s="6"/>
      <c r="GV483" s="6"/>
      <c r="GW483" s="6"/>
      <c r="GX483" s="6"/>
      <c r="GY483" s="6"/>
      <c r="GZ483" s="6"/>
      <c r="HA483" s="6"/>
      <c r="HB483" s="6"/>
      <c r="HC483" s="6"/>
      <c r="HD483" s="6"/>
      <c r="HE483" s="6"/>
      <c r="HF483" s="6"/>
      <c r="HG483" s="6"/>
      <c r="HH483" s="6"/>
      <c r="HI483" s="6"/>
      <c r="HJ483" s="6"/>
      <c r="HK483" s="6"/>
      <c r="HL483" s="6"/>
      <c r="HM483" s="6"/>
      <c r="HN483" s="6"/>
      <c r="HO483" s="6"/>
      <c r="HP483" s="6"/>
      <c r="HQ483" s="6"/>
      <c r="HR483" s="6"/>
      <c r="HS483" s="6"/>
      <c r="HT483" s="6"/>
      <c r="HU483" s="6"/>
      <c r="HV483" s="6"/>
      <c r="HW483" s="6"/>
      <c r="HX483" s="6"/>
      <c r="HY483" s="6"/>
      <c r="HZ483" s="6"/>
      <c r="IA483" s="6"/>
      <c r="IB483" s="6"/>
      <c r="IC483" s="6"/>
      <c r="ID483" s="6"/>
      <c r="IE483" s="6"/>
      <c r="IF483" s="6"/>
      <c r="IG483" s="6"/>
      <c r="IH483" s="6"/>
      <c r="II483" s="6"/>
      <c r="IJ483" s="6"/>
      <c r="IK483" s="6"/>
      <c r="IL483" s="6"/>
      <c r="IM483" s="6"/>
      <c r="IN483" s="6"/>
      <c r="IO483" s="6"/>
      <c r="IP483" s="6"/>
      <c r="IQ483" s="6"/>
      <c r="IR483" s="6"/>
      <c r="IS483" s="6"/>
      <c r="IT483" s="6"/>
      <c r="IU483" s="6"/>
      <c r="IV483" s="6"/>
    </row>
    <row r="484" s="13" customFormat="1" ht="32" customHeight="1" spans="1:256">
      <c r="A484" s="44">
        <v>479</v>
      </c>
      <c r="B484" s="50" t="s">
        <v>991</v>
      </c>
      <c r="C484" s="49">
        <v>1</v>
      </c>
      <c r="D484" s="48" t="s">
        <v>81</v>
      </c>
      <c r="E484" s="55" t="s">
        <v>1398</v>
      </c>
      <c r="F484" s="49" t="s">
        <v>339</v>
      </c>
      <c r="G484" s="49">
        <v>12</v>
      </c>
      <c r="H484" s="50" t="s">
        <v>971</v>
      </c>
      <c r="I484" s="49" t="s">
        <v>1341</v>
      </c>
      <c r="J484" s="92">
        <v>325</v>
      </c>
      <c r="K484" s="92">
        <v>1262</v>
      </c>
      <c r="L484" s="83">
        <v>960</v>
      </c>
      <c r="M484" s="83">
        <v>240</v>
      </c>
      <c r="N484" s="83">
        <v>0</v>
      </c>
      <c r="O484" s="83">
        <v>720</v>
      </c>
      <c r="P484" s="83"/>
      <c r="Q484" s="83">
        <v>0</v>
      </c>
      <c r="R484" s="85" t="s">
        <v>972</v>
      </c>
      <c r="S484" s="49"/>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c r="BF484" s="6"/>
      <c r="BG484" s="6"/>
      <c r="BH484" s="6"/>
      <c r="BI484" s="6"/>
      <c r="BJ484" s="6"/>
      <c r="BK484" s="6"/>
      <c r="BL484" s="6"/>
      <c r="BM484" s="6"/>
      <c r="BN484" s="6"/>
      <c r="BO484" s="6"/>
      <c r="BP484" s="6"/>
      <c r="BQ484" s="6"/>
      <c r="BR484" s="6"/>
      <c r="BS484" s="6"/>
      <c r="BT484" s="6"/>
      <c r="BU484" s="6"/>
      <c r="BV484" s="6"/>
      <c r="BW484" s="6"/>
      <c r="BX484" s="6"/>
      <c r="BY484" s="6"/>
      <c r="BZ484" s="6"/>
      <c r="CA484" s="6"/>
      <c r="CB484" s="6"/>
      <c r="CC484" s="6"/>
      <c r="CD484" s="6"/>
      <c r="CE484" s="6"/>
      <c r="CF484" s="6"/>
      <c r="CG484" s="6"/>
      <c r="CH484" s="6"/>
      <c r="CI484" s="6"/>
      <c r="CJ484" s="6"/>
      <c r="CK484" s="6"/>
      <c r="CL484" s="6"/>
      <c r="CM484" s="6"/>
      <c r="CN484" s="6"/>
      <c r="CO484" s="6"/>
      <c r="CP484" s="6"/>
      <c r="CQ484" s="6"/>
      <c r="CR484" s="6"/>
      <c r="CS484" s="6"/>
      <c r="CT484" s="6"/>
      <c r="CU484" s="6"/>
      <c r="CV484" s="6"/>
      <c r="CW484" s="6"/>
      <c r="CX484" s="6"/>
      <c r="CY484" s="6"/>
      <c r="CZ484" s="6"/>
      <c r="DA484" s="6"/>
      <c r="DB484" s="6"/>
      <c r="DC484" s="6"/>
      <c r="DD484" s="6"/>
      <c r="DE484" s="6"/>
      <c r="DF484" s="6"/>
      <c r="DG484" s="6"/>
      <c r="DH484" s="6"/>
      <c r="DI484" s="6"/>
      <c r="DJ484" s="6"/>
      <c r="DK484" s="6"/>
      <c r="DL484" s="6"/>
      <c r="DM484" s="6"/>
      <c r="DN484" s="6"/>
      <c r="DO484" s="6"/>
      <c r="DP484" s="6"/>
      <c r="DQ484" s="6"/>
      <c r="DR484" s="6"/>
      <c r="DS484" s="6"/>
      <c r="DT484" s="6"/>
      <c r="DU484" s="6"/>
      <c r="DV484" s="6"/>
      <c r="DW484" s="6"/>
      <c r="DX484" s="6"/>
      <c r="DY484" s="6"/>
      <c r="DZ484" s="6"/>
      <c r="EA484" s="6"/>
      <c r="EB484" s="6"/>
      <c r="EC484" s="6"/>
      <c r="ED484" s="6"/>
      <c r="EE484" s="6"/>
      <c r="EF484" s="6"/>
      <c r="EG484" s="6"/>
      <c r="EH484" s="6"/>
      <c r="EI484" s="6"/>
      <c r="EJ484" s="6"/>
      <c r="EK484" s="6"/>
      <c r="EL484" s="6"/>
      <c r="EM484" s="6"/>
      <c r="EN484" s="6"/>
      <c r="EO484" s="6"/>
      <c r="EP484" s="6"/>
      <c r="EQ484" s="6"/>
      <c r="ER484" s="6"/>
      <c r="ES484" s="6"/>
      <c r="ET484" s="6"/>
      <c r="EU484" s="6"/>
      <c r="EV484" s="6"/>
      <c r="EW484" s="6"/>
      <c r="EX484" s="6"/>
      <c r="EY484" s="6"/>
      <c r="EZ484" s="6"/>
      <c r="FA484" s="6"/>
      <c r="FB484" s="6"/>
      <c r="FC484" s="6"/>
      <c r="FD484" s="6"/>
      <c r="FE484" s="6"/>
      <c r="FF484" s="6"/>
      <c r="FG484" s="6"/>
      <c r="FH484" s="6"/>
      <c r="FI484" s="6"/>
      <c r="FJ484" s="6"/>
      <c r="FK484" s="6"/>
      <c r="FL484" s="6"/>
      <c r="FM484" s="6"/>
      <c r="FN484" s="6"/>
      <c r="FO484" s="6"/>
      <c r="FP484" s="6"/>
      <c r="FQ484" s="6"/>
      <c r="FR484" s="6"/>
      <c r="FS484" s="6"/>
      <c r="FT484" s="6"/>
      <c r="FU484" s="6"/>
      <c r="FV484" s="6"/>
      <c r="FW484" s="6"/>
      <c r="FX484" s="6"/>
      <c r="FY484" s="6"/>
      <c r="FZ484" s="6"/>
      <c r="GA484" s="6"/>
      <c r="GB484" s="6"/>
      <c r="GC484" s="6"/>
      <c r="GD484" s="6"/>
      <c r="GE484" s="6"/>
      <c r="GF484" s="6"/>
      <c r="GG484" s="6"/>
      <c r="GH484" s="6"/>
      <c r="GI484" s="6"/>
      <c r="GJ484" s="6"/>
      <c r="GK484" s="6"/>
      <c r="GL484" s="6"/>
      <c r="GM484" s="6"/>
      <c r="GN484" s="6"/>
      <c r="GO484" s="6"/>
      <c r="GP484" s="6"/>
      <c r="GQ484" s="6"/>
      <c r="GR484" s="6"/>
      <c r="GS484" s="6"/>
      <c r="GT484" s="6"/>
      <c r="GU484" s="6"/>
      <c r="GV484" s="6"/>
      <c r="GW484" s="6"/>
      <c r="GX484" s="6"/>
      <c r="GY484" s="6"/>
      <c r="GZ484" s="6"/>
      <c r="HA484" s="6"/>
      <c r="HB484" s="6"/>
      <c r="HC484" s="6"/>
      <c r="HD484" s="6"/>
      <c r="HE484" s="6"/>
      <c r="HF484" s="6"/>
      <c r="HG484" s="6"/>
      <c r="HH484" s="6"/>
      <c r="HI484" s="6"/>
      <c r="HJ484" s="6"/>
      <c r="HK484" s="6"/>
      <c r="HL484" s="6"/>
      <c r="HM484" s="6"/>
      <c r="HN484" s="6"/>
      <c r="HO484" s="6"/>
      <c r="HP484" s="6"/>
      <c r="HQ484" s="6"/>
      <c r="HR484" s="6"/>
      <c r="HS484" s="6"/>
      <c r="HT484" s="6"/>
      <c r="HU484" s="6"/>
      <c r="HV484" s="6"/>
      <c r="HW484" s="6"/>
      <c r="HX484" s="6"/>
      <c r="HY484" s="6"/>
      <c r="HZ484" s="6"/>
      <c r="IA484" s="6"/>
      <c r="IB484" s="6"/>
      <c r="IC484" s="6"/>
      <c r="ID484" s="6"/>
      <c r="IE484" s="6"/>
      <c r="IF484" s="6"/>
      <c r="IG484" s="6"/>
      <c r="IH484" s="6"/>
      <c r="II484" s="6"/>
      <c r="IJ484" s="6"/>
      <c r="IK484" s="6"/>
      <c r="IL484" s="6"/>
      <c r="IM484" s="6"/>
      <c r="IN484" s="6"/>
      <c r="IO484" s="6"/>
      <c r="IP484" s="6"/>
      <c r="IQ484" s="6"/>
      <c r="IR484" s="6"/>
      <c r="IS484" s="6"/>
      <c r="IT484" s="6"/>
      <c r="IU484" s="6"/>
      <c r="IV484" s="6"/>
    </row>
    <row r="485" s="13" customFormat="1" ht="32" customHeight="1" spans="1:256">
      <c r="A485" s="44">
        <v>480</v>
      </c>
      <c r="B485" s="50" t="s">
        <v>993</v>
      </c>
      <c r="C485" s="49">
        <v>1</v>
      </c>
      <c r="D485" s="48" t="s">
        <v>159</v>
      </c>
      <c r="E485" s="55" t="s">
        <v>1399</v>
      </c>
      <c r="F485" s="49" t="s">
        <v>339</v>
      </c>
      <c r="G485" s="49">
        <v>3</v>
      </c>
      <c r="H485" s="50" t="s">
        <v>1397</v>
      </c>
      <c r="I485" s="49" t="s">
        <v>1341</v>
      </c>
      <c r="J485" s="92">
        <v>32</v>
      </c>
      <c r="K485" s="92">
        <v>111</v>
      </c>
      <c r="L485" s="83">
        <v>240</v>
      </c>
      <c r="M485" s="83">
        <v>60</v>
      </c>
      <c r="N485" s="83">
        <v>0</v>
      </c>
      <c r="O485" s="83">
        <v>180</v>
      </c>
      <c r="P485" s="83"/>
      <c r="Q485" s="83">
        <v>0</v>
      </c>
      <c r="R485" s="85" t="s">
        <v>972</v>
      </c>
      <c r="S485" s="49"/>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c r="BF485" s="6"/>
      <c r="BG485" s="6"/>
      <c r="BH485" s="6"/>
      <c r="BI485" s="6"/>
      <c r="BJ485" s="6"/>
      <c r="BK485" s="6"/>
      <c r="BL485" s="6"/>
      <c r="BM485" s="6"/>
      <c r="BN485" s="6"/>
      <c r="BO485" s="6"/>
      <c r="BP485" s="6"/>
      <c r="BQ485" s="6"/>
      <c r="BR485" s="6"/>
      <c r="BS485" s="6"/>
      <c r="BT485" s="6"/>
      <c r="BU485" s="6"/>
      <c r="BV485" s="6"/>
      <c r="BW485" s="6"/>
      <c r="BX485" s="6"/>
      <c r="BY485" s="6"/>
      <c r="BZ485" s="6"/>
      <c r="CA485" s="6"/>
      <c r="CB485" s="6"/>
      <c r="CC485" s="6"/>
      <c r="CD485" s="6"/>
      <c r="CE485" s="6"/>
      <c r="CF485" s="6"/>
      <c r="CG485" s="6"/>
      <c r="CH485" s="6"/>
      <c r="CI485" s="6"/>
      <c r="CJ485" s="6"/>
      <c r="CK485" s="6"/>
      <c r="CL485" s="6"/>
      <c r="CM485" s="6"/>
      <c r="CN485" s="6"/>
      <c r="CO485" s="6"/>
      <c r="CP485" s="6"/>
      <c r="CQ485" s="6"/>
      <c r="CR485" s="6"/>
      <c r="CS485" s="6"/>
      <c r="CT485" s="6"/>
      <c r="CU485" s="6"/>
      <c r="CV485" s="6"/>
      <c r="CW485" s="6"/>
      <c r="CX485" s="6"/>
      <c r="CY485" s="6"/>
      <c r="CZ485" s="6"/>
      <c r="DA485" s="6"/>
      <c r="DB485" s="6"/>
      <c r="DC485" s="6"/>
      <c r="DD485" s="6"/>
      <c r="DE485" s="6"/>
      <c r="DF485" s="6"/>
      <c r="DG485" s="6"/>
      <c r="DH485" s="6"/>
      <c r="DI485" s="6"/>
      <c r="DJ485" s="6"/>
      <c r="DK485" s="6"/>
      <c r="DL485" s="6"/>
      <c r="DM485" s="6"/>
      <c r="DN485" s="6"/>
      <c r="DO485" s="6"/>
      <c r="DP485" s="6"/>
      <c r="DQ485" s="6"/>
      <c r="DR485" s="6"/>
      <c r="DS485" s="6"/>
      <c r="DT485" s="6"/>
      <c r="DU485" s="6"/>
      <c r="DV485" s="6"/>
      <c r="DW485" s="6"/>
      <c r="DX485" s="6"/>
      <c r="DY485" s="6"/>
      <c r="DZ485" s="6"/>
      <c r="EA485" s="6"/>
      <c r="EB485" s="6"/>
      <c r="EC485" s="6"/>
      <c r="ED485" s="6"/>
      <c r="EE485" s="6"/>
      <c r="EF485" s="6"/>
      <c r="EG485" s="6"/>
      <c r="EH485" s="6"/>
      <c r="EI485" s="6"/>
      <c r="EJ485" s="6"/>
      <c r="EK485" s="6"/>
      <c r="EL485" s="6"/>
      <c r="EM485" s="6"/>
      <c r="EN485" s="6"/>
      <c r="EO485" s="6"/>
      <c r="EP485" s="6"/>
      <c r="EQ485" s="6"/>
      <c r="ER485" s="6"/>
      <c r="ES485" s="6"/>
      <c r="ET485" s="6"/>
      <c r="EU485" s="6"/>
      <c r="EV485" s="6"/>
      <c r="EW485" s="6"/>
      <c r="EX485" s="6"/>
      <c r="EY485" s="6"/>
      <c r="EZ485" s="6"/>
      <c r="FA485" s="6"/>
      <c r="FB485" s="6"/>
      <c r="FC485" s="6"/>
      <c r="FD485" s="6"/>
      <c r="FE485" s="6"/>
      <c r="FF485" s="6"/>
      <c r="FG485" s="6"/>
      <c r="FH485" s="6"/>
      <c r="FI485" s="6"/>
      <c r="FJ485" s="6"/>
      <c r="FK485" s="6"/>
      <c r="FL485" s="6"/>
      <c r="FM485" s="6"/>
      <c r="FN485" s="6"/>
      <c r="FO485" s="6"/>
      <c r="FP485" s="6"/>
      <c r="FQ485" s="6"/>
      <c r="FR485" s="6"/>
      <c r="FS485" s="6"/>
      <c r="FT485" s="6"/>
      <c r="FU485" s="6"/>
      <c r="FV485" s="6"/>
      <c r="FW485" s="6"/>
      <c r="FX485" s="6"/>
      <c r="FY485" s="6"/>
      <c r="FZ485" s="6"/>
      <c r="GA485" s="6"/>
      <c r="GB485" s="6"/>
      <c r="GC485" s="6"/>
      <c r="GD485" s="6"/>
      <c r="GE485" s="6"/>
      <c r="GF485" s="6"/>
      <c r="GG485" s="6"/>
      <c r="GH485" s="6"/>
      <c r="GI485" s="6"/>
      <c r="GJ485" s="6"/>
      <c r="GK485" s="6"/>
      <c r="GL485" s="6"/>
      <c r="GM485" s="6"/>
      <c r="GN485" s="6"/>
      <c r="GO485" s="6"/>
      <c r="GP485" s="6"/>
      <c r="GQ485" s="6"/>
      <c r="GR485" s="6"/>
      <c r="GS485" s="6"/>
      <c r="GT485" s="6"/>
      <c r="GU485" s="6"/>
      <c r="GV485" s="6"/>
      <c r="GW485" s="6"/>
      <c r="GX485" s="6"/>
      <c r="GY485" s="6"/>
      <c r="GZ485" s="6"/>
      <c r="HA485" s="6"/>
      <c r="HB485" s="6"/>
      <c r="HC485" s="6"/>
      <c r="HD485" s="6"/>
      <c r="HE485" s="6"/>
      <c r="HF485" s="6"/>
      <c r="HG485" s="6"/>
      <c r="HH485" s="6"/>
      <c r="HI485" s="6"/>
      <c r="HJ485" s="6"/>
      <c r="HK485" s="6"/>
      <c r="HL485" s="6"/>
      <c r="HM485" s="6"/>
      <c r="HN485" s="6"/>
      <c r="HO485" s="6"/>
      <c r="HP485" s="6"/>
      <c r="HQ485" s="6"/>
      <c r="HR485" s="6"/>
      <c r="HS485" s="6"/>
      <c r="HT485" s="6"/>
      <c r="HU485" s="6"/>
      <c r="HV485" s="6"/>
      <c r="HW485" s="6"/>
      <c r="HX485" s="6"/>
      <c r="HY485" s="6"/>
      <c r="HZ485" s="6"/>
      <c r="IA485" s="6"/>
      <c r="IB485" s="6"/>
      <c r="IC485" s="6"/>
      <c r="ID485" s="6"/>
      <c r="IE485" s="6"/>
      <c r="IF485" s="6"/>
      <c r="IG485" s="6"/>
      <c r="IH485" s="6"/>
      <c r="II485" s="6"/>
      <c r="IJ485" s="6"/>
      <c r="IK485" s="6"/>
      <c r="IL485" s="6"/>
      <c r="IM485" s="6"/>
      <c r="IN485" s="6"/>
      <c r="IO485" s="6"/>
      <c r="IP485" s="6"/>
      <c r="IQ485" s="6"/>
      <c r="IR485" s="6"/>
      <c r="IS485" s="6"/>
      <c r="IT485" s="6"/>
      <c r="IU485" s="6"/>
      <c r="IV485" s="6"/>
    </row>
    <row r="486" s="13" customFormat="1" ht="32" customHeight="1" spans="1:256">
      <c r="A486" s="44">
        <v>481</v>
      </c>
      <c r="B486" s="50" t="s">
        <v>995</v>
      </c>
      <c r="C486" s="49">
        <v>1</v>
      </c>
      <c r="D486" s="48" t="s">
        <v>180</v>
      </c>
      <c r="E486" s="55" t="s">
        <v>366</v>
      </c>
      <c r="F486" s="49" t="s">
        <v>339</v>
      </c>
      <c r="G486" s="49">
        <v>3</v>
      </c>
      <c r="H486" s="50" t="s">
        <v>1397</v>
      </c>
      <c r="I486" s="49" t="s">
        <v>1341</v>
      </c>
      <c r="J486" s="92">
        <v>115</v>
      </c>
      <c r="K486" s="92">
        <v>468</v>
      </c>
      <c r="L486" s="83">
        <v>240</v>
      </c>
      <c r="M486" s="83">
        <v>60</v>
      </c>
      <c r="N486" s="83">
        <v>0</v>
      </c>
      <c r="O486" s="83">
        <v>180</v>
      </c>
      <c r="P486" s="83"/>
      <c r="Q486" s="83">
        <v>0</v>
      </c>
      <c r="R486" s="85" t="s">
        <v>972</v>
      </c>
      <c r="S486" s="49"/>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6"/>
      <c r="BP486" s="6"/>
      <c r="BQ486" s="6"/>
      <c r="BR486" s="6"/>
      <c r="BS486" s="6"/>
      <c r="BT486" s="6"/>
      <c r="BU486" s="6"/>
      <c r="BV486" s="6"/>
      <c r="BW486" s="6"/>
      <c r="BX486" s="6"/>
      <c r="BY486" s="6"/>
      <c r="BZ486" s="6"/>
      <c r="CA486" s="6"/>
      <c r="CB486" s="6"/>
      <c r="CC486" s="6"/>
      <c r="CD486" s="6"/>
      <c r="CE486" s="6"/>
      <c r="CF486" s="6"/>
      <c r="CG486" s="6"/>
      <c r="CH486" s="6"/>
      <c r="CI486" s="6"/>
      <c r="CJ486" s="6"/>
      <c r="CK486" s="6"/>
      <c r="CL486" s="6"/>
      <c r="CM486" s="6"/>
      <c r="CN486" s="6"/>
      <c r="CO486" s="6"/>
      <c r="CP486" s="6"/>
      <c r="CQ486" s="6"/>
      <c r="CR486" s="6"/>
      <c r="CS486" s="6"/>
      <c r="CT486" s="6"/>
      <c r="CU486" s="6"/>
      <c r="CV486" s="6"/>
      <c r="CW486" s="6"/>
      <c r="CX486" s="6"/>
      <c r="CY486" s="6"/>
      <c r="CZ486" s="6"/>
      <c r="DA486" s="6"/>
      <c r="DB486" s="6"/>
      <c r="DC486" s="6"/>
      <c r="DD486" s="6"/>
      <c r="DE486" s="6"/>
      <c r="DF486" s="6"/>
      <c r="DG486" s="6"/>
      <c r="DH486" s="6"/>
      <c r="DI486" s="6"/>
      <c r="DJ486" s="6"/>
      <c r="DK486" s="6"/>
      <c r="DL486" s="6"/>
      <c r="DM486" s="6"/>
      <c r="DN486" s="6"/>
      <c r="DO486" s="6"/>
      <c r="DP486" s="6"/>
      <c r="DQ486" s="6"/>
      <c r="DR486" s="6"/>
      <c r="DS486" s="6"/>
      <c r="DT486" s="6"/>
      <c r="DU486" s="6"/>
      <c r="DV486" s="6"/>
      <c r="DW486" s="6"/>
      <c r="DX486" s="6"/>
      <c r="DY486" s="6"/>
      <c r="DZ486" s="6"/>
      <c r="EA486" s="6"/>
      <c r="EB486" s="6"/>
      <c r="EC486" s="6"/>
      <c r="ED486" s="6"/>
      <c r="EE486" s="6"/>
      <c r="EF486" s="6"/>
      <c r="EG486" s="6"/>
      <c r="EH486" s="6"/>
      <c r="EI486" s="6"/>
      <c r="EJ486" s="6"/>
      <c r="EK486" s="6"/>
      <c r="EL486" s="6"/>
      <c r="EM486" s="6"/>
      <c r="EN486" s="6"/>
      <c r="EO486" s="6"/>
      <c r="EP486" s="6"/>
      <c r="EQ486" s="6"/>
      <c r="ER486" s="6"/>
      <c r="ES486" s="6"/>
      <c r="ET486" s="6"/>
      <c r="EU486" s="6"/>
      <c r="EV486" s="6"/>
      <c r="EW486" s="6"/>
      <c r="EX486" s="6"/>
      <c r="EY486" s="6"/>
      <c r="EZ486" s="6"/>
      <c r="FA486" s="6"/>
      <c r="FB486" s="6"/>
      <c r="FC486" s="6"/>
      <c r="FD486" s="6"/>
      <c r="FE486" s="6"/>
      <c r="FF486" s="6"/>
      <c r="FG486" s="6"/>
      <c r="FH486" s="6"/>
      <c r="FI486" s="6"/>
      <c r="FJ486" s="6"/>
      <c r="FK486" s="6"/>
      <c r="FL486" s="6"/>
      <c r="FM486" s="6"/>
      <c r="FN486" s="6"/>
      <c r="FO486" s="6"/>
      <c r="FP486" s="6"/>
      <c r="FQ486" s="6"/>
      <c r="FR486" s="6"/>
      <c r="FS486" s="6"/>
      <c r="FT486" s="6"/>
      <c r="FU486" s="6"/>
      <c r="FV486" s="6"/>
      <c r="FW486" s="6"/>
      <c r="FX486" s="6"/>
      <c r="FY486" s="6"/>
      <c r="FZ486" s="6"/>
      <c r="GA486" s="6"/>
      <c r="GB486" s="6"/>
      <c r="GC486" s="6"/>
      <c r="GD486" s="6"/>
      <c r="GE486" s="6"/>
      <c r="GF486" s="6"/>
      <c r="GG486" s="6"/>
      <c r="GH486" s="6"/>
      <c r="GI486" s="6"/>
      <c r="GJ486" s="6"/>
      <c r="GK486" s="6"/>
      <c r="GL486" s="6"/>
      <c r="GM486" s="6"/>
      <c r="GN486" s="6"/>
      <c r="GO486" s="6"/>
      <c r="GP486" s="6"/>
      <c r="GQ486" s="6"/>
      <c r="GR486" s="6"/>
      <c r="GS486" s="6"/>
      <c r="GT486" s="6"/>
      <c r="GU486" s="6"/>
      <c r="GV486" s="6"/>
      <c r="GW486" s="6"/>
      <c r="GX486" s="6"/>
      <c r="GY486" s="6"/>
      <c r="GZ486" s="6"/>
      <c r="HA486" s="6"/>
      <c r="HB486" s="6"/>
      <c r="HC486" s="6"/>
      <c r="HD486" s="6"/>
      <c r="HE486" s="6"/>
      <c r="HF486" s="6"/>
      <c r="HG486" s="6"/>
      <c r="HH486" s="6"/>
      <c r="HI486" s="6"/>
      <c r="HJ486" s="6"/>
      <c r="HK486" s="6"/>
      <c r="HL486" s="6"/>
      <c r="HM486" s="6"/>
      <c r="HN486" s="6"/>
      <c r="HO486" s="6"/>
      <c r="HP486" s="6"/>
      <c r="HQ486" s="6"/>
      <c r="HR486" s="6"/>
      <c r="HS486" s="6"/>
      <c r="HT486" s="6"/>
      <c r="HU486" s="6"/>
      <c r="HV486" s="6"/>
      <c r="HW486" s="6"/>
      <c r="HX486" s="6"/>
      <c r="HY486" s="6"/>
      <c r="HZ486" s="6"/>
      <c r="IA486" s="6"/>
      <c r="IB486" s="6"/>
      <c r="IC486" s="6"/>
      <c r="ID486" s="6"/>
      <c r="IE486" s="6"/>
      <c r="IF486" s="6"/>
      <c r="IG486" s="6"/>
      <c r="IH486" s="6"/>
      <c r="II486" s="6"/>
      <c r="IJ486" s="6"/>
      <c r="IK486" s="6"/>
      <c r="IL486" s="6"/>
      <c r="IM486" s="6"/>
      <c r="IN486" s="6"/>
      <c r="IO486" s="6"/>
      <c r="IP486" s="6"/>
      <c r="IQ486" s="6"/>
      <c r="IR486" s="6"/>
      <c r="IS486" s="6"/>
      <c r="IT486" s="6"/>
      <c r="IU486" s="6"/>
      <c r="IV486" s="6"/>
    </row>
    <row r="487" s="13" customFormat="1" ht="32" customHeight="1" spans="1:256">
      <c r="A487" s="44">
        <v>482</v>
      </c>
      <c r="B487" s="50" t="s">
        <v>999</v>
      </c>
      <c r="C487" s="49">
        <v>1</v>
      </c>
      <c r="D487" s="48" t="s">
        <v>127</v>
      </c>
      <c r="E487" s="55" t="s">
        <v>1400</v>
      </c>
      <c r="F487" s="49" t="s">
        <v>339</v>
      </c>
      <c r="G487" s="49">
        <v>3</v>
      </c>
      <c r="H487" s="50" t="s">
        <v>1397</v>
      </c>
      <c r="I487" s="49" t="s">
        <v>1341</v>
      </c>
      <c r="J487" s="92">
        <v>19</v>
      </c>
      <c r="K487" s="92">
        <v>68</v>
      </c>
      <c r="L487" s="83">
        <v>240</v>
      </c>
      <c r="M487" s="83">
        <v>60</v>
      </c>
      <c r="N487" s="83">
        <v>0</v>
      </c>
      <c r="O487" s="83">
        <v>180</v>
      </c>
      <c r="P487" s="83"/>
      <c r="Q487" s="83">
        <v>0</v>
      </c>
      <c r="R487" s="85" t="s">
        <v>972</v>
      </c>
      <c r="S487" s="49"/>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c r="BF487" s="6"/>
      <c r="BG487" s="6"/>
      <c r="BH487" s="6"/>
      <c r="BI487" s="6"/>
      <c r="BJ487" s="6"/>
      <c r="BK487" s="6"/>
      <c r="BL487" s="6"/>
      <c r="BM487" s="6"/>
      <c r="BN487" s="6"/>
      <c r="BO487" s="6"/>
      <c r="BP487" s="6"/>
      <c r="BQ487" s="6"/>
      <c r="BR487" s="6"/>
      <c r="BS487" s="6"/>
      <c r="BT487" s="6"/>
      <c r="BU487" s="6"/>
      <c r="BV487" s="6"/>
      <c r="BW487" s="6"/>
      <c r="BX487" s="6"/>
      <c r="BY487" s="6"/>
      <c r="BZ487" s="6"/>
      <c r="CA487" s="6"/>
      <c r="CB487" s="6"/>
      <c r="CC487" s="6"/>
      <c r="CD487" s="6"/>
      <c r="CE487" s="6"/>
      <c r="CF487" s="6"/>
      <c r="CG487" s="6"/>
      <c r="CH487" s="6"/>
      <c r="CI487" s="6"/>
      <c r="CJ487" s="6"/>
      <c r="CK487" s="6"/>
      <c r="CL487" s="6"/>
      <c r="CM487" s="6"/>
      <c r="CN487" s="6"/>
      <c r="CO487" s="6"/>
      <c r="CP487" s="6"/>
      <c r="CQ487" s="6"/>
      <c r="CR487" s="6"/>
      <c r="CS487" s="6"/>
      <c r="CT487" s="6"/>
      <c r="CU487" s="6"/>
      <c r="CV487" s="6"/>
      <c r="CW487" s="6"/>
      <c r="CX487" s="6"/>
      <c r="CY487" s="6"/>
      <c r="CZ487" s="6"/>
      <c r="DA487" s="6"/>
      <c r="DB487" s="6"/>
      <c r="DC487" s="6"/>
      <c r="DD487" s="6"/>
      <c r="DE487" s="6"/>
      <c r="DF487" s="6"/>
      <c r="DG487" s="6"/>
      <c r="DH487" s="6"/>
      <c r="DI487" s="6"/>
      <c r="DJ487" s="6"/>
      <c r="DK487" s="6"/>
      <c r="DL487" s="6"/>
      <c r="DM487" s="6"/>
      <c r="DN487" s="6"/>
      <c r="DO487" s="6"/>
      <c r="DP487" s="6"/>
      <c r="DQ487" s="6"/>
      <c r="DR487" s="6"/>
      <c r="DS487" s="6"/>
      <c r="DT487" s="6"/>
      <c r="DU487" s="6"/>
      <c r="DV487" s="6"/>
      <c r="DW487" s="6"/>
      <c r="DX487" s="6"/>
      <c r="DY487" s="6"/>
      <c r="DZ487" s="6"/>
      <c r="EA487" s="6"/>
      <c r="EB487" s="6"/>
      <c r="EC487" s="6"/>
      <c r="ED487" s="6"/>
      <c r="EE487" s="6"/>
      <c r="EF487" s="6"/>
      <c r="EG487" s="6"/>
      <c r="EH487" s="6"/>
      <c r="EI487" s="6"/>
      <c r="EJ487" s="6"/>
      <c r="EK487" s="6"/>
      <c r="EL487" s="6"/>
      <c r="EM487" s="6"/>
      <c r="EN487" s="6"/>
      <c r="EO487" s="6"/>
      <c r="EP487" s="6"/>
      <c r="EQ487" s="6"/>
      <c r="ER487" s="6"/>
      <c r="ES487" s="6"/>
      <c r="ET487" s="6"/>
      <c r="EU487" s="6"/>
      <c r="EV487" s="6"/>
      <c r="EW487" s="6"/>
      <c r="EX487" s="6"/>
      <c r="EY487" s="6"/>
      <c r="EZ487" s="6"/>
      <c r="FA487" s="6"/>
      <c r="FB487" s="6"/>
      <c r="FC487" s="6"/>
      <c r="FD487" s="6"/>
      <c r="FE487" s="6"/>
      <c r="FF487" s="6"/>
      <c r="FG487" s="6"/>
      <c r="FH487" s="6"/>
      <c r="FI487" s="6"/>
      <c r="FJ487" s="6"/>
      <c r="FK487" s="6"/>
      <c r="FL487" s="6"/>
      <c r="FM487" s="6"/>
      <c r="FN487" s="6"/>
      <c r="FO487" s="6"/>
      <c r="FP487" s="6"/>
      <c r="FQ487" s="6"/>
      <c r="FR487" s="6"/>
      <c r="FS487" s="6"/>
      <c r="FT487" s="6"/>
      <c r="FU487" s="6"/>
      <c r="FV487" s="6"/>
      <c r="FW487" s="6"/>
      <c r="FX487" s="6"/>
      <c r="FY487" s="6"/>
      <c r="FZ487" s="6"/>
      <c r="GA487" s="6"/>
      <c r="GB487" s="6"/>
      <c r="GC487" s="6"/>
      <c r="GD487" s="6"/>
      <c r="GE487" s="6"/>
      <c r="GF487" s="6"/>
      <c r="GG487" s="6"/>
      <c r="GH487" s="6"/>
      <c r="GI487" s="6"/>
      <c r="GJ487" s="6"/>
      <c r="GK487" s="6"/>
      <c r="GL487" s="6"/>
      <c r="GM487" s="6"/>
      <c r="GN487" s="6"/>
      <c r="GO487" s="6"/>
      <c r="GP487" s="6"/>
      <c r="GQ487" s="6"/>
      <c r="GR487" s="6"/>
      <c r="GS487" s="6"/>
      <c r="GT487" s="6"/>
      <c r="GU487" s="6"/>
      <c r="GV487" s="6"/>
      <c r="GW487" s="6"/>
      <c r="GX487" s="6"/>
      <c r="GY487" s="6"/>
      <c r="GZ487" s="6"/>
      <c r="HA487" s="6"/>
      <c r="HB487" s="6"/>
      <c r="HC487" s="6"/>
      <c r="HD487" s="6"/>
      <c r="HE487" s="6"/>
      <c r="HF487" s="6"/>
      <c r="HG487" s="6"/>
      <c r="HH487" s="6"/>
      <c r="HI487" s="6"/>
      <c r="HJ487" s="6"/>
      <c r="HK487" s="6"/>
      <c r="HL487" s="6"/>
      <c r="HM487" s="6"/>
      <c r="HN487" s="6"/>
      <c r="HO487" s="6"/>
      <c r="HP487" s="6"/>
      <c r="HQ487" s="6"/>
      <c r="HR487" s="6"/>
      <c r="HS487" s="6"/>
      <c r="HT487" s="6"/>
      <c r="HU487" s="6"/>
      <c r="HV487" s="6"/>
      <c r="HW487" s="6"/>
      <c r="HX487" s="6"/>
      <c r="HY487" s="6"/>
      <c r="HZ487" s="6"/>
      <c r="IA487" s="6"/>
      <c r="IB487" s="6"/>
      <c r="IC487" s="6"/>
      <c r="ID487" s="6"/>
      <c r="IE487" s="6"/>
      <c r="IF487" s="6"/>
      <c r="IG487" s="6"/>
      <c r="IH487" s="6"/>
      <c r="II487" s="6"/>
      <c r="IJ487" s="6"/>
      <c r="IK487" s="6"/>
      <c r="IL487" s="6"/>
      <c r="IM487" s="6"/>
      <c r="IN487" s="6"/>
      <c r="IO487" s="6"/>
      <c r="IP487" s="6"/>
      <c r="IQ487" s="6"/>
      <c r="IR487" s="6"/>
      <c r="IS487" s="6"/>
      <c r="IT487" s="6"/>
      <c r="IU487" s="6"/>
      <c r="IV487" s="6"/>
    </row>
    <row r="488" s="13" customFormat="1" ht="68" customHeight="1" spans="1:256">
      <c r="A488" s="44">
        <v>483</v>
      </c>
      <c r="B488" s="50" t="s">
        <v>1401</v>
      </c>
      <c r="C488" s="49">
        <v>12</v>
      </c>
      <c r="D488" s="48" t="s">
        <v>1365</v>
      </c>
      <c r="E488" s="55" t="s">
        <v>1366</v>
      </c>
      <c r="F488" s="49" t="s">
        <v>339</v>
      </c>
      <c r="G488" s="49">
        <v>9</v>
      </c>
      <c r="H488" s="50" t="s">
        <v>1402</v>
      </c>
      <c r="I488" s="49" t="s">
        <v>1341</v>
      </c>
      <c r="J488" s="92">
        <v>865</v>
      </c>
      <c r="K488" s="92">
        <v>3125</v>
      </c>
      <c r="L488" s="83">
        <v>450</v>
      </c>
      <c r="M488" s="83">
        <v>450</v>
      </c>
      <c r="N488" s="83"/>
      <c r="O488" s="83"/>
      <c r="P488" s="83"/>
      <c r="Q488" s="83"/>
      <c r="R488" s="85" t="s">
        <v>98</v>
      </c>
      <c r="S488" s="49"/>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c r="BF488" s="6"/>
      <c r="BG488" s="6"/>
      <c r="BH488" s="6"/>
      <c r="BI488" s="6"/>
      <c r="BJ488" s="6"/>
      <c r="BK488" s="6"/>
      <c r="BL488" s="6"/>
      <c r="BM488" s="6"/>
      <c r="BN488" s="6"/>
      <c r="BO488" s="6"/>
      <c r="BP488" s="6"/>
      <c r="BQ488" s="6"/>
      <c r="BR488" s="6"/>
      <c r="BS488" s="6"/>
      <c r="BT488" s="6"/>
      <c r="BU488" s="6"/>
      <c r="BV488" s="6"/>
      <c r="BW488" s="6"/>
      <c r="BX488" s="6"/>
      <c r="BY488" s="6"/>
      <c r="BZ488" s="6"/>
      <c r="CA488" s="6"/>
      <c r="CB488" s="6"/>
      <c r="CC488" s="6"/>
      <c r="CD488" s="6"/>
      <c r="CE488" s="6"/>
      <c r="CF488" s="6"/>
      <c r="CG488" s="6"/>
      <c r="CH488" s="6"/>
      <c r="CI488" s="6"/>
      <c r="CJ488" s="6"/>
      <c r="CK488" s="6"/>
      <c r="CL488" s="6"/>
      <c r="CM488" s="6"/>
      <c r="CN488" s="6"/>
      <c r="CO488" s="6"/>
      <c r="CP488" s="6"/>
      <c r="CQ488" s="6"/>
      <c r="CR488" s="6"/>
      <c r="CS488" s="6"/>
      <c r="CT488" s="6"/>
      <c r="CU488" s="6"/>
      <c r="CV488" s="6"/>
      <c r="CW488" s="6"/>
      <c r="CX488" s="6"/>
      <c r="CY488" s="6"/>
      <c r="CZ488" s="6"/>
      <c r="DA488" s="6"/>
      <c r="DB488" s="6"/>
      <c r="DC488" s="6"/>
      <c r="DD488" s="6"/>
      <c r="DE488" s="6"/>
      <c r="DF488" s="6"/>
      <c r="DG488" s="6"/>
      <c r="DH488" s="6"/>
      <c r="DI488" s="6"/>
      <c r="DJ488" s="6"/>
      <c r="DK488" s="6"/>
      <c r="DL488" s="6"/>
      <c r="DM488" s="6"/>
      <c r="DN488" s="6"/>
      <c r="DO488" s="6"/>
      <c r="DP488" s="6"/>
      <c r="DQ488" s="6"/>
      <c r="DR488" s="6"/>
      <c r="DS488" s="6"/>
      <c r="DT488" s="6"/>
      <c r="DU488" s="6"/>
      <c r="DV488" s="6"/>
      <c r="DW488" s="6"/>
      <c r="DX488" s="6"/>
      <c r="DY488" s="6"/>
      <c r="DZ488" s="6"/>
      <c r="EA488" s="6"/>
      <c r="EB488" s="6"/>
      <c r="EC488" s="6"/>
      <c r="ED488" s="6"/>
      <c r="EE488" s="6"/>
      <c r="EF488" s="6"/>
      <c r="EG488" s="6"/>
      <c r="EH488" s="6"/>
      <c r="EI488" s="6"/>
      <c r="EJ488" s="6"/>
      <c r="EK488" s="6"/>
      <c r="EL488" s="6"/>
      <c r="EM488" s="6"/>
      <c r="EN488" s="6"/>
      <c r="EO488" s="6"/>
      <c r="EP488" s="6"/>
      <c r="EQ488" s="6"/>
      <c r="ER488" s="6"/>
      <c r="ES488" s="6"/>
      <c r="ET488" s="6"/>
      <c r="EU488" s="6"/>
      <c r="EV488" s="6"/>
      <c r="EW488" s="6"/>
      <c r="EX488" s="6"/>
      <c r="EY488" s="6"/>
      <c r="EZ488" s="6"/>
      <c r="FA488" s="6"/>
      <c r="FB488" s="6"/>
      <c r="FC488" s="6"/>
      <c r="FD488" s="6"/>
      <c r="FE488" s="6"/>
      <c r="FF488" s="6"/>
      <c r="FG488" s="6"/>
      <c r="FH488" s="6"/>
      <c r="FI488" s="6"/>
      <c r="FJ488" s="6"/>
      <c r="FK488" s="6"/>
      <c r="FL488" s="6"/>
      <c r="FM488" s="6"/>
      <c r="FN488" s="6"/>
      <c r="FO488" s="6"/>
      <c r="FP488" s="6"/>
      <c r="FQ488" s="6"/>
      <c r="FR488" s="6"/>
      <c r="FS488" s="6"/>
      <c r="FT488" s="6"/>
      <c r="FU488" s="6"/>
      <c r="FV488" s="6"/>
      <c r="FW488" s="6"/>
      <c r="FX488" s="6"/>
      <c r="FY488" s="6"/>
      <c r="FZ488" s="6"/>
      <c r="GA488" s="6"/>
      <c r="GB488" s="6"/>
      <c r="GC488" s="6"/>
      <c r="GD488" s="6"/>
      <c r="GE488" s="6"/>
      <c r="GF488" s="6"/>
      <c r="GG488" s="6"/>
      <c r="GH488" s="6"/>
      <c r="GI488" s="6"/>
      <c r="GJ488" s="6"/>
      <c r="GK488" s="6"/>
      <c r="GL488" s="6"/>
      <c r="GM488" s="6"/>
      <c r="GN488" s="6"/>
      <c r="GO488" s="6"/>
      <c r="GP488" s="6"/>
      <c r="GQ488" s="6"/>
      <c r="GR488" s="6"/>
      <c r="GS488" s="6"/>
      <c r="GT488" s="6"/>
      <c r="GU488" s="6"/>
      <c r="GV488" s="6"/>
      <c r="GW488" s="6"/>
      <c r="GX488" s="6"/>
      <c r="GY488" s="6"/>
      <c r="GZ488" s="6"/>
      <c r="HA488" s="6"/>
      <c r="HB488" s="6"/>
      <c r="HC488" s="6"/>
      <c r="HD488" s="6"/>
      <c r="HE488" s="6"/>
      <c r="HF488" s="6"/>
      <c r="HG488" s="6"/>
      <c r="HH488" s="6"/>
      <c r="HI488" s="6"/>
      <c r="HJ488" s="6"/>
      <c r="HK488" s="6"/>
      <c r="HL488" s="6"/>
      <c r="HM488" s="6"/>
      <c r="HN488" s="6"/>
      <c r="HO488" s="6"/>
      <c r="HP488" s="6"/>
      <c r="HQ488" s="6"/>
      <c r="HR488" s="6"/>
      <c r="HS488" s="6"/>
      <c r="HT488" s="6"/>
      <c r="HU488" s="6"/>
      <c r="HV488" s="6"/>
      <c r="HW488" s="6"/>
      <c r="HX488" s="6"/>
      <c r="HY488" s="6"/>
      <c r="HZ488" s="6"/>
      <c r="IA488" s="6"/>
      <c r="IB488" s="6"/>
      <c r="IC488" s="6"/>
      <c r="ID488" s="6"/>
      <c r="IE488" s="6"/>
      <c r="IF488" s="6"/>
      <c r="IG488" s="6"/>
      <c r="IH488" s="6"/>
      <c r="II488" s="6"/>
      <c r="IJ488" s="6"/>
      <c r="IK488" s="6"/>
      <c r="IL488" s="6"/>
      <c r="IM488" s="6"/>
      <c r="IN488" s="6"/>
      <c r="IO488" s="6"/>
      <c r="IP488" s="6"/>
      <c r="IQ488" s="6"/>
      <c r="IR488" s="6"/>
      <c r="IS488" s="6"/>
      <c r="IT488" s="6"/>
      <c r="IU488" s="6"/>
      <c r="IV488" s="6"/>
    </row>
    <row r="489" s="1" customFormat="1" ht="30" customHeight="1" spans="1:19">
      <c r="A489" s="44">
        <v>484</v>
      </c>
      <c r="B489" s="47" t="s">
        <v>452</v>
      </c>
      <c r="C489" s="44">
        <f>SUM(C490:C491)</f>
        <v>2</v>
      </c>
      <c r="D489" s="44"/>
      <c r="E489" s="44"/>
      <c r="F489" s="44" t="s">
        <v>141</v>
      </c>
      <c r="G489" s="44">
        <f t="shared" ref="D489:Q489" si="48">SUM(G490:G491)</f>
        <v>2</v>
      </c>
      <c r="H489" s="44"/>
      <c r="I489" s="44"/>
      <c r="J489" s="44">
        <f t="shared" si="48"/>
        <v>2316</v>
      </c>
      <c r="K489" s="44">
        <f t="shared" si="48"/>
        <v>7982</v>
      </c>
      <c r="L489" s="44">
        <f t="shared" si="48"/>
        <v>2845.87</v>
      </c>
      <c r="M489" s="44">
        <f t="shared" si="48"/>
        <v>381.31</v>
      </c>
      <c r="N489" s="44">
        <f t="shared" si="48"/>
        <v>2464.56</v>
      </c>
      <c r="O489" s="44">
        <f t="shared" si="48"/>
        <v>0</v>
      </c>
      <c r="P489" s="44">
        <f t="shared" si="48"/>
        <v>0</v>
      </c>
      <c r="Q489" s="44">
        <f t="shared" si="48"/>
        <v>0</v>
      </c>
      <c r="R489" s="82"/>
      <c r="S489" s="44"/>
    </row>
    <row r="490" s="29" customFormat="1" ht="40" customHeight="1" spans="1:19">
      <c r="A490" s="44">
        <v>485</v>
      </c>
      <c r="B490" s="50" t="s">
        <v>453</v>
      </c>
      <c r="C490" s="161">
        <v>1</v>
      </c>
      <c r="D490" s="52" t="s">
        <v>454</v>
      </c>
      <c r="E490" s="161"/>
      <c r="F490" s="161" t="s">
        <v>141</v>
      </c>
      <c r="G490" s="161">
        <v>1</v>
      </c>
      <c r="H490" s="50" t="s">
        <v>455</v>
      </c>
      <c r="I490" s="51" t="s">
        <v>34</v>
      </c>
      <c r="J490" s="51">
        <v>360</v>
      </c>
      <c r="K490" s="51">
        <v>1136</v>
      </c>
      <c r="L490" s="85">
        <v>381.31</v>
      </c>
      <c r="M490" s="85">
        <v>381.31</v>
      </c>
      <c r="N490" s="168"/>
      <c r="O490" s="168"/>
      <c r="P490" s="168"/>
      <c r="Q490" s="168"/>
      <c r="R490" s="51" t="s">
        <v>456</v>
      </c>
      <c r="S490" s="161"/>
    </row>
    <row r="491" s="29" customFormat="1" ht="41" customHeight="1" spans="1:19">
      <c r="A491" s="44">
        <v>486</v>
      </c>
      <c r="B491" s="65" t="s">
        <v>457</v>
      </c>
      <c r="C491" s="161">
        <v>1</v>
      </c>
      <c r="D491" s="52" t="s">
        <v>454</v>
      </c>
      <c r="E491" s="161"/>
      <c r="F491" s="161" t="s">
        <v>141</v>
      </c>
      <c r="G491" s="161">
        <v>1</v>
      </c>
      <c r="H491" s="73" t="s">
        <v>458</v>
      </c>
      <c r="I491" s="51" t="s">
        <v>34</v>
      </c>
      <c r="J491" s="51">
        <v>1956</v>
      </c>
      <c r="K491" s="51">
        <v>6846</v>
      </c>
      <c r="L491" s="85">
        <v>2464.56</v>
      </c>
      <c r="M491" s="168"/>
      <c r="N491" s="85">
        <v>2464.56</v>
      </c>
      <c r="O491" s="168"/>
      <c r="P491" s="168"/>
      <c r="Q491" s="168"/>
      <c r="R491" s="51" t="s">
        <v>456</v>
      </c>
      <c r="S491" s="161"/>
    </row>
    <row r="492" s="1" customFormat="1" ht="30" customHeight="1" spans="1:19">
      <c r="A492" s="44">
        <v>487</v>
      </c>
      <c r="B492" s="47" t="s">
        <v>459</v>
      </c>
      <c r="C492" s="44">
        <f>SUM(C493:C521)</f>
        <v>73</v>
      </c>
      <c r="D492" s="44"/>
      <c r="E492" s="46"/>
      <c r="F492" s="44" t="s">
        <v>185</v>
      </c>
      <c r="G492" s="44">
        <f t="shared" ref="D492:Q492" si="49">SUM(G493:G521)</f>
        <v>111</v>
      </c>
      <c r="H492" s="44"/>
      <c r="I492" s="44"/>
      <c r="J492" s="44">
        <f t="shared" si="49"/>
        <v>11492</v>
      </c>
      <c r="K492" s="44">
        <f t="shared" si="49"/>
        <v>45604</v>
      </c>
      <c r="L492" s="82">
        <f t="shared" si="49"/>
        <v>5960.76</v>
      </c>
      <c r="M492" s="82">
        <f t="shared" si="49"/>
        <v>1098.5</v>
      </c>
      <c r="N492" s="82">
        <f t="shared" si="49"/>
        <v>3484</v>
      </c>
      <c r="O492" s="82">
        <f t="shared" si="49"/>
        <v>1378.26</v>
      </c>
      <c r="P492" s="82">
        <f t="shared" si="49"/>
        <v>0</v>
      </c>
      <c r="Q492" s="82">
        <f t="shared" si="49"/>
        <v>0</v>
      </c>
      <c r="R492" s="82"/>
      <c r="S492" s="44"/>
    </row>
    <row r="493" s="8" customFormat="1" ht="67" customHeight="1" spans="1:19">
      <c r="A493" s="44">
        <v>488</v>
      </c>
      <c r="B493" s="70" t="s">
        <v>460</v>
      </c>
      <c r="C493" s="71">
        <v>1</v>
      </c>
      <c r="D493" s="52" t="s">
        <v>127</v>
      </c>
      <c r="E493" s="51" t="s">
        <v>461</v>
      </c>
      <c r="F493" s="51" t="s">
        <v>185</v>
      </c>
      <c r="G493" s="51">
        <v>1</v>
      </c>
      <c r="H493" s="48" t="s">
        <v>462</v>
      </c>
      <c r="I493" s="51" t="s">
        <v>34</v>
      </c>
      <c r="J493" s="51">
        <v>17</v>
      </c>
      <c r="K493" s="51">
        <v>57</v>
      </c>
      <c r="L493" s="85">
        <v>100</v>
      </c>
      <c r="M493" s="85">
        <v>100</v>
      </c>
      <c r="N493" s="85"/>
      <c r="O493" s="85"/>
      <c r="P493" s="85"/>
      <c r="Q493" s="83"/>
      <c r="R493" s="51" t="s">
        <v>35</v>
      </c>
      <c r="S493" s="51"/>
    </row>
    <row r="494" s="8" customFormat="1" ht="42" customHeight="1" spans="1:19">
      <c r="A494" s="44">
        <v>489</v>
      </c>
      <c r="B494" s="70" t="s">
        <v>463</v>
      </c>
      <c r="C494" s="71">
        <v>1</v>
      </c>
      <c r="D494" s="52" t="s">
        <v>81</v>
      </c>
      <c r="E494" s="51" t="s">
        <v>464</v>
      </c>
      <c r="F494" s="51" t="s">
        <v>185</v>
      </c>
      <c r="G494" s="51">
        <v>1</v>
      </c>
      <c r="H494" s="48" t="s">
        <v>465</v>
      </c>
      <c r="I494" s="51" t="s">
        <v>34</v>
      </c>
      <c r="J494" s="51">
        <v>13</v>
      </c>
      <c r="K494" s="51">
        <v>49</v>
      </c>
      <c r="L494" s="85">
        <v>7</v>
      </c>
      <c r="M494" s="85">
        <v>7</v>
      </c>
      <c r="N494" s="85"/>
      <c r="O494" s="85"/>
      <c r="P494" s="85"/>
      <c r="Q494" s="83"/>
      <c r="R494" s="51" t="s">
        <v>35</v>
      </c>
      <c r="S494" s="51"/>
    </row>
    <row r="495" s="8" customFormat="1" ht="111" customHeight="1" spans="1:19">
      <c r="A495" s="44">
        <v>490</v>
      </c>
      <c r="B495" s="162" t="s">
        <v>466</v>
      </c>
      <c r="C495" s="163">
        <v>1</v>
      </c>
      <c r="D495" s="52" t="s">
        <v>127</v>
      </c>
      <c r="E495" s="51" t="s">
        <v>467</v>
      </c>
      <c r="F495" s="51" t="s">
        <v>185</v>
      </c>
      <c r="G495" s="51">
        <v>1</v>
      </c>
      <c r="H495" s="164" t="s">
        <v>468</v>
      </c>
      <c r="I495" s="51" t="s">
        <v>34</v>
      </c>
      <c r="J495" s="51">
        <v>236</v>
      </c>
      <c r="K495" s="51">
        <v>735</v>
      </c>
      <c r="L495" s="169">
        <v>150</v>
      </c>
      <c r="M495" s="85">
        <v>150</v>
      </c>
      <c r="N495" s="85"/>
      <c r="O495" s="85"/>
      <c r="P495" s="85"/>
      <c r="Q495" s="83"/>
      <c r="R495" s="51" t="s">
        <v>35</v>
      </c>
      <c r="S495" s="51"/>
    </row>
    <row r="496" s="8" customFormat="1" ht="52" customHeight="1" spans="1:19">
      <c r="A496" s="44">
        <v>491</v>
      </c>
      <c r="B496" s="70" t="s">
        <v>469</v>
      </c>
      <c r="C496" s="71">
        <v>1</v>
      </c>
      <c r="D496" s="52" t="s">
        <v>127</v>
      </c>
      <c r="E496" s="51" t="s">
        <v>128</v>
      </c>
      <c r="F496" s="51" t="s">
        <v>185</v>
      </c>
      <c r="G496" s="51">
        <v>1</v>
      </c>
      <c r="H496" s="50" t="s">
        <v>470</v>
      </c>
      <c r="I496" s="51" t="s">
        <v>34</v>
      </c>
      <c r="J496" s="51">
        <v>38</v>
      </c>
      <c r="K496" s="51">
        <v>143</v>
      </c>
      <c r="L496" s="85">
        <v>50</v>
      </c>
      <c r="M496" s="85">
        <v>50</v>
      </c>
      <c r="N496" s="85"/>
      <c r="O496" s="85"/>
      <c r="P496" s="85"/>
      <c r="Q496" s="85"/>
      <c r="R496" s="51" t="s">
        <v>98</v>
      </c>
      <c r="S496" s="51"/>
    </row>
    <row r="497" s="8" customFormat="1" ht="46" customHeight="1" spans="1:19">
      <c r="A497" s="44">
        <v>492</v>
      </c>
      <c r="B497" s="70" t="s">
        <v>471</v>
      </c>
      <c r="C497" s="71">
        <v>1</v>
      </c>
      <c r="D497" s="52" t="s">
        <v>81</v>
      </c>
      <c r="E497" s="51" t="s">
        <v>82</v>
      </c>
      <c r="F497" s="51" t="s">
        <v>185</v>
      </c>
      <c r="G497" s="51">
        <v>1</v>
      </c>
      <c r="H497" s="50" t="s">
        <v>472</v>
      </c>
      <c r="I497" s="51" t="s">
        <v>34</v>
      </c>
      <c r="J497" s="51">
        <v>14</v>
      </c>
      <c r="K497" s="51">
        <v>49</v>
      </c>
      <c r="L497" s="85">
        <v>50.5</v>
      </c>
      <c r="M497" s="85">
        <v>50.5</v>
      </c>
      <c r="N497" s="85"/>
      <c r="O497" s="85"/>
      <c r="P497" s="85"/>
      <c r="Q497" s="85"/>
      <c r="R497" s="51" t="s">
        <v>98</v>
      </c>
      <c r="S497" s="51" t="s">
        <v>473</v>
      </c>
    </row>
    <row r="498" s="8" customFormat="1" ht="51" customHeight="1" spans="1:19">
      <c r="A498" s="44">
        <v>493</v>
      </c>
      <c r="B498" s="70" t="s">
        <v>474</v>
      </c>
      <c r="C498" s="71">
        <v>1</v>
      </c>
      <c r="D498" s="52" t="s">
        <v>475</v>
      </c>
      <c r="E498" s="51" t="s">
        <v>476</v>
      </c>
      <c r="F498" s="51" t="s">
        <v>185</v>
      </c>
      <c r="G498" s="51">
        <v>1</v>
      </c>
      <c r="H498" s="50" t="s">
        <v>477</v>
      </c>
      <c r="I498" s="51" t="s">
        <v>34</v>
      </c>
      <c r="J498" s="51">
        <v>351</v>
      </c>
      <c r="K498" s="51">
        <v>1135</v>
      </c>
      <c r="L498" s="85">
        <v>89</v>
      </c>
      <c r="M498" s="85"/>
      <c r="N498" s="85">
        <v>89</v>
      </c>
      <c r="O498" s="85"/>
      <c r="P498" s="85"/>
      <c r="Q498" s="85"/>
      <c r="R498" s="51" t="s">
        <v>478</v>
      </c>
      <c r="S498" s="51"/>
    </row>
    <row r="499" s="8" customFormat="1" ht="78" customHeight="1" spans="1:19">
      <c r="A499" s="44">
        <v>494</v>
      </c>
      <c r="B499" s="70" t="s">
        <v>479</v>
      </c>
      <c r="C499" s="71">
        <v>1</v>
      </c>
      <c r="D499" s="52" t="s">
        <v>112</v>
      </c>
      <c r="E499" s="51" t="s">
        <v>480</v>
      </c>
      <c r="F499" s="51" t="s">
        <v>185</v>
      </c>
      <c r="G499" s="51">
        <v>1</v>
      </c>
      <c r="H499" s="50" t="s">
        <v>481</v>
      </c>
      <c r="I499" s="51" t="s">
        <v>34</v>
      </c>
      <c r="J499" s="51">
        <v>490</v>
      </c>
      <c r="K499" s="51">
        <v>1925</v>
      </c>
      <c r="L499" s="85">
        <v>151</v>
      </c>
      <c r="M499" s="85"/>
      <c r="N499" s="85">
        <v>151</v>
      </c>
      <c r="O499" s="85"/>
      <c r="P499" s="85"/>
      <c r="Q499" s="85"/>
      <c r="R499" s="51" t="s">
        <v>478</v>
      </c>
      <c r="S499" s="51"/>
    </row>
    <row r="500" s="8" customFormat="1" ht="42" customHeight="1" spans="1:19">
      <c r="A500" s="44">
        <v>495</v>
      </c>
      <c r="B500" s="70" t="s">
        <v>482</v>
      </c>
      <c r="C500" s="71">
        <v>1</v>
      </c>
      <c r="D500" s="52" t="s">
        <v>45</v>
      </c>
      <c r="E500" s="51" t="s">
        <v>46</v>
      </c>
      <c r="F500" s="51" t="s">
        <v>185</v>
      </c>
      <c r="G500" s="51">
        <v>1</v>
      </c>
      <c r="H500" s="50" t="s">
        <v>483</v>
      </c>
      <c r="I500" s="51" t="s">
        <v>34</v>
      </c>
      <c r="J500" s="51">
        <v>3</v>
      </c>
      <c r="K500" s="51">
        <v>9</v>
      </c>
      <c r="L500" s="85">
        <v>150</v>
      </c>
      <c r="M500" s="85"/>
      <c r="N500" s="85">
        <v>150</v>
      </c>
      <c r="O500" s="85"/>
      <c r="P500" s="85"/>
      <c r="Q500" s="83"/>
      <c r="R500" s="51" t="s">
        <v>478</v>
      </c>
      <c r="S500" s="51"/>
    </row>
    <row r="501" s="8" customFormat="1" ht="39" customHeight="1" spans="1:19">
      <c r="A501" s="44">
        <v>496</v>
      </c>
      <c r="B501" s="70" t="s">
        <v>484</v>
      </c>
      <c r="C501" s="71">
        <v>1</v>
      </c>
      <c r="D501" s="52" t="s">
        <v>112</v>
      </c>
      <c r="E501" s="51"/>
      <c r="F501" s="51" t="s">
        <v>185</v>
      </c>
      <c r="G501" s="51">
        <v>1</v>
      </c>
      <c r="H501" s="50" t="s">
        <v>485</v>
      </c>
      <c r="I501" s="51" t="s">
        <v>34</v>
      </c>
      <c r="J501" s="51">
        <v>303</v>
      </c>
      <c r="K501" s="51">
        <v>1402</v>
      </c>
      <c r="L501" s="85">
        <v>300</v>
      </c>
      <c r="M501" s="85"/>
      <c r="N501" s="85">
        <v>300</v>
      </c>
      <c r="O501" s="85"/>
      <c r="P501" s="85"/>
      <c r="Q501" s="83"/>
      <c r="R501" s="51" t="s">
        <v>478</v>
      </c>
      <c r="S501" s="51"/>
    </row>
    <row r="502" s="8" customFormat="1" ht="34" customHeight="1" spans="1:19">
      <c r="A502" s="44">
        <v>497</v>
      </c>
      <c r="B502" s="70" t="s">
        <v>1444</v>
      </c>
      <c r="C502" s="71">
        <v>1</v>
      </c>
      <c r="D502" s="52" t="s">
        <v>37</v>
      </c>
      <c r="E502" s="51" t="s">
        <v>830</v>
      </c>
      <c r="F502" s="51" t="s">
        <v>185</v>
      </c>
      <c r="G502" s="51">
        <v>1</v>
      </c>
      <c r="H502" s="50" t="s">
        <v>1445</v>
      </c>
      <c r="I502" s="51" t="s">
        <v>34</v>
      </c>
      <c r="J502" s="51">
        <v>27</v>
      </c>
      <c r="K502" s="51">
        <v>89</v>
      </c>
      <c r="L502" s="85">
        <v>500</v>
      </c>
      <c r="M502" s="85"/>
      <c r="N502" s="85">
        <v>500</v>
      </c>
      <c r="O502" s="85"/>
      <c r="P502" s="85"/>
      <c r="Q502" s="83"/>
      <c r="R502" s="51" t="s">
        <v>478</v>
      </c>
      <c r="S502" s="51"/>
    </row>
    <row r="503" s="8" customFormat="1" ht="40" customHeight="1" spans="1:19">
      <c r="A503" s="44">
        <v>498</v>
      </c>
      <c r="B503" s="70" t="s">
        <v>1446</v>
      </c>
      <c r="C503" s="71">
        <v>1</v>
      </c>
      <c r="D503" s="52" t="s">
        <v>81</v>
      </c>
      <c r="E503" s="51" t="s">
        <v>82</v>
      </c>
      <c r="F503" s="51" t="s">
        <v>185</v>
      </c>
      <c r="G503" s="51">
        <v>1</v>
      </c>
      <c r="H503" s="50" t="s">
        <v>1447</v>
      </c>
      <c r="I503" s="51" t="s">
        <v>34</v>
      </c>
      <c r="J503" s="51">
        <v>17</v>
      </c>
      <c r="K503" s="51">
        <v>65</v>
      </c>
      <c r="L503" s="85">
        <v>30</v>
      </c>
      <c r="M503" s="85"/>
      <c r="N503" s="85">
        <v>30</v>
      </c>
      <c r="O503" s="85"/>
      <c r="P503" s="85"/>
      <c r="Q503" s="83"/>
      <c r="R503" s="51" t="s">
        <v>478</v>
      </c>
      <c r="S503" s="51"/>
    </row>
    <row r="504" s="30" customFormat="1" ht="37" customHeight="1" spans="1:19">
      <c r="A504" s="44">
        <v>499</v>
      </c>
      <c r="B504" s="165" t="s">
        <v>492</v>
      </c>
      <c r="C504" s="51">
        <v>1</v>
      </c>
      <c r="D504" s="52" t="s">
        <v>203</v>
      </c>
      <c r="E504" s="51" t="s">
        <v>435</v>
      </c>
      <c r="F504" s="51" t="s">
        <v>185</v>
      </c>
      <c r="G504" s="51">
        <v>1</v>
      </c>
      <c r="H504" s="165" t="s">
        <v>493</v>
      </c>
      <c r="I504" s="51">
        <v>2021</v>
      </c>
      <c r="J504" s="51">
        <v>100</v>
      </c>
      <c r="K504" s="51">
        <v>362</v>
      </c>
      <c r="L504" s="85">
        <v>50</v>
      </c>
      <c r="M504" s="85">
        <v>50</v>
      </c>
      <c r="N504" s="85"/>
      <c r="O504" s="85"/>
      <c r="P504" s="85"/>
      <c r="Q504" s="83"/>
      <c r="R504" s="51" t="s">
        <v>87</v>
      </c>
      <c r="S504" s="51"/>
    </row>
    <row r="505" s="5" customFormat="1" ht="30" customHeight="1" spans="1:19">
      <c r="A505" s="44">
        <v>500</v>
      </c>
      <c r="B505" s="52" t="s">
        <v>1001</v>
      </c>
      <c r="C505" s="51">
        <v>1</v>
      </c>
      <c r="D505" s="52" t="s">
        <v>67</v>
      </c>
      <c r="E505" s="52" t="s">
        <v>632</v>
      </c>
      <c r="F505" s="51" t="s">
        <v>185</v>
      </c>
      <c r="G505" s="51">
        <v>1</v>
      </c>
      <c r="H505" s="52" t="s">
        <v>1002</v>
      </c>
      <c r="I505" s="51" t="s">
        <v>608</v>
      </c>
      <c r="J505" s="51">
        <v>1000</v>
      </c>
      <c r="K505" s="51">
        <v>4280</v>
      </c>
      <c r="L505" s="85">
        <v>300</v>
      </c>
      <c r="M505" s="87"/>
      <c r="N505" s="85"/>
      <c r="O505" s="85">
        <v>300</v>
      </c>
      <c r="P505" s="85"/>
      <c r="Q505" s="85"/>
      <c r="R505" s="51" t="s">
        <v>478</v>
      </c>
      <c r="S505" s="52"/>
    </row>
    <row r="506" s="3" customFormat="1" ht="54" customHeight="1" spans="1:19">
      <c r="A506" s="44">
        <v>501</v>
      </c>
      <c r="B506" s="50" t="s">
        <v>1003</v>
      </c>
      <c r="C506" s="51">
        <v>1</v>
      </c>
      <c r="D506" s="50" t="s">
        <v>41</v>
      </c>
      <c r="E506" s="52" t="s">
        <v>1004</v>
      </c>
      <c r="F506" s="51" t="s">
        <v>185</v>
      </c>
      <c r="G506" s="51">
        <v>13</v>
      </c>
      <c r="H506" s="50" t="s">
        <v>1005</v>
      </c>
      <c r="I506" s="51" t="s">
        <v>608</v>
      </c>
      <c r="J506" s="51">
        <v>1000</v>
      </c>
      <c r="K506" s="51">
        <v>3898</v>
      </c>
      <c r="L506" s="85">
        <v>390</v>
      </c>
      <c r="M506" s="85"/>
      <c r="N506" s="85"/>
      <c r="O506" s="85">
        <v>390</v>
      </c>
      <c r="P506" s="85"/>
      <c r="Q506" s="85"/>
      <c r="R506" s="50" t="s">
        <v>478</v>
      </c>
      <c r="S506" s="51"/>
    </row>
    <row r="507" s="5" customFormat="1" ht="30" customHeight="1" spans="1:19">
      <c r="A507" s="44">
        <v>502</v>
      </c>
      <c r="B507" s="52" t="s">
        <v>1006</v>
      </c>
      <c r="C507" s="51">
        <v>1</v>
      </c>
      <c r="D507" s="52" t="s">
        <v>37</v>
      </c>
      <c r="E507" s="52" t="s">
        <v>1007</v>
      </c>
      <c r="F507" s="51" t="s">
        <v>185</v>
      </c>
      <c r="G507" s="51">
        <v>1</v>
      </c>
      <c r="H507" s="52" t="s">
        <v>1008</v>
      </c>
      <c r="I507" s="51" t="s">
        <v>608</v>
      </c>
      <c r="J507" s="51">
        <v>670</v>
      </c>
      <c r="K507" s="51">
        <v>3411</v>
      </c>
      <c r="L507" s="85">
        <v>365.66</v>
      </c>
      <c r="M507" s="85">
        <v>316</v>
      </c>
      <c r="N507" s="85">
        <v>36</v>
      </c>
      <c r="O507" s="85">
        <v>13.66</v>
      </c>
      <c r="P507" s="85"/>
      <c r="Q507" s="85"/>
      <c r="R507" s="51" t="s">
        <v>478</v>
      </c>
      <c r="S507" s="52"/>
    </row>
    <row r="508" s="5" customFormat="1" ht="30" customHeight="1" spans="1:19">
      <c r="A508" s="44">
        <v>503</v>
      </c>
      <c r="B508" s="52" t="s">
        <v>1009</v>
      </c>
      <c r="C508" s="51">
        <v>1</v>
      </c>
      <c r="D508" s="52" t="s">
        <v>127</v>
      </c>
      <c r="E508" s="52" t="s">
        <v>1010</v>
      </c>
      <c r="F508" s="51" t="s">
        <v>185</v>
      </c>
      <c r="G508" s="51">
        <v>1</v>
      </c>
      <c r="H508" s="52" t="s">
        <v>1011</v>
      </c>
      <c r="I508" s="51" t="s">
        <v>608</v>
      </c>
      <c r="J508" s="84">
        <v>52</v>
      </c>
      <c r="K508" s="84">
        <v>208</v>
      </c>
      <c r="L508" s="85">
        <v>500</v>
      </c>
      <c r="M508" s="86"/>
      <c r="N508" s="85">
        <v>500</v>
      </c>
      <c r="O508" s="85"/>
      <c r="P508" s="85"/>
      <c r="Q508" s="85"/>
      <c r="R508" s="51" t="s">
        <v>478</v>
      </c>
      <c r="S508" s="52"/>
    </row>
    <row r="509" s="5" customFormat="1" ht="30" customHeight="1" spans="1:19">
      <c r="A509" s="44">
        <v>504</v>
      </c>
      <c r="B509" s="52" t="s">
        <v>1012</v>
      </c>
      <c r="C509" s="51">
        <v>1</v>
      </c>
      <c r="D509" s="52" t="s">
        <v>135</v>
      </c>
      <c r="E509" s="52" t="s">
        <v>1013</v>
      </c>
      <c r="F509" s="51" t="s">
        <v>185</v>
      </c>
      <c r="G509" s="51">
        <v>1</v>
      </c>
      <c r="H509" s="52" t="s">
        <v>1014</v>
      </c>
      <c r="I509" s="51" t="s">
        <v>608</v>
      </c>
      <c r="J509" s="84">
        <v>695</v>
      </c>
      <c r="K509" s="84">
        <v>2095</v>
      </c>
      <c r="L509" s="85">
        <v>200</v>
      </c>
      <c r="M509" s="86"/>
      <c r="N509" s="85">
        <v>200</v>
      </c>
      <c r="O509" s="85"/>
      <c r="P509" s="85"/>
      <c r="Q509" s="85"/>
      <c r="R509" s="51" t="s">
        <v>478</v>
      </c>
      <c r="S509" s="52"/>
    </row>
    <row r="510" s="5" customFormat="1" ht="30" customHeight="1" spans="1:19">
      <c r="A510" s="44">
        <v>505</v>
      </c>
      <c r="B510" s="52" t="s">
        <v>1015</v>
      </c>
      <c r="C510" s="51">
        <v>1</v>
      </c>
      <c r="D510" s="52" t="s">
        <v>159</v>
      </c>
      <c r="E510" s="52" t="s">
        <v>1016</v>
      </c>
      <c r="F510" s="51" t="s">
        <v>185</v>
      </c>
      <c r="G510" s="51">
        <v>5</v>
      </c>
      <c r="H510" s="59" t="s">
        <v>1017</v>
      </c>
      <c r="I510" s="51" t="s">
        <v>608</v>
      </c>
      <c r="J510" s="84">
        <v>365</v>
      </c>
      <c r="K510" s="84">
        <v>1560</v>
      </c>
      <c r="L510" s="85">
        <v>150</v>
      </c>
      <c r="M510" s="86"/>
      <c r="N510" s="85">
        <v>150</v>
      </c>
      <c r="O510" s="85"/>
      <c r="P510" s="85"/>
      <c r="Q510" s="85"/>
      <c r="R510" s="51" t="s">
        <v>478</v>
      </c>
      <c r="S510" s="52"/>
    </row>
    <row r="511" s="5" customFormat="1" ht="60" customHeight="1" spans="1:19">
      <c r="A511" s="44">
        <v>506</v>
      </c>
      <c r="B511" s="52" t="s">
        <v>1018</v>
      </c>
      <c r="C511" s="51">
        <v>12</v>
      </c>
      <c r="D511" s="12" t="s">
        <v>753</v>
      </c>
      <c r="E511" s="52" t="s">
        <v>754</v>
      </c>
      <c r="F511" s="51" t="s">
        <v>185</v>
      </c>
      <c r="G511" s="51">
        <v>12</v>
      </c>
      <c r="H511" s="52" t="s">
        <v>1019</v>
      </c>
      <c r="I511" s="51" t="s">
        <v>608</v>
      </c>
      <c r="J511" s="84">
        <v>536</v>
      </c>
      <c r="K511" s="84">
        <v>1936</v>
      </c>
      <c r="L511" s="85">
        <v>260</v>
      </c>
      <c r="M511" s="86"/>
      <c r="N511" s="85">
        <v>260</v>
      </c>
      <c r="O511" s="85"/>
      <c r="P511" s="85"/>
      <c r="Q511" s="85"/>
      <c r="R511" s="85" t="s">
        <v>98</v>
      </c>
      <c r="S511" s="52"/>
    </row>
    <row r="512" s="5" customFormat="1" ht="30" customHeight="1" spans="1:19">
      <c r="A512" s="44">
        <v>507</v>
      </c>
      <c r="B512" s="48" t="s">
        <v>1020</v>
      </c>
      <c r="C512" s="49">
        <v>1</v>
      </c>
      <c r="D512" s="48" t="s">
        <v>31</v>
      </c>
      <c r="E512" s="55" t="s">
        <v>1021</v>
      </c>
      <c r="F512" s="49" t="s">
        <v>185</v>
      </c>
      <c r="G512" s="49">
        <v>7</v>
      </c>
      <c r="H512" s="48" t="s">
        <v>1022</v>
      </c>
      <c r="I512" s="49" t="s">
        <v>608</v>
      </c>
      <c r="J512" s="92">
        <v>470</v>
      </c>
      <c r="K512" s="92">
        <v>1958</v>
      </c>
      <c r="L512" s="83">
        <v>207</v>
      </c>
      <c r="M512" s="86"/>
      <c r="N512" s="85">
        <v>207</v>
      </c>
      <c r="O512" s="85"/>
      <c r="P512" s="85"/>
      <c r="Q512" s="85"/>
      <c r="R512" s="51" t="s">
        <v>478</v>
      </c>
      <c r="S512" s="52"/>
    </row>
    <row r="513" s="5" customFormat="1" ht="30" customHeight="1" spans="1:19">
      <c r="A513" s="44">
        <v>508</v>
      </c>
      <c r="B513" s="52" t="s">
        <v>1001</v>
      </c>
      <c r="C513" s="51">
        <v>1</v>
      </c>
      <c r="D513" s="52" t="s">
        <v>67</v>
      </c>
      <c r="E513" s="52" t="s">
        <v>632</v>
      </c>
      <c r="F513" s="51" t="s">
        <v>185</v>
      </c>
      <c r="G513" s="51">
        <v>1</v>
      </c>
      <c r="H513" s="52" t="s">
        <v>1219</v>
      </c>
      <c r="I513" s="51" t="s">
        <v>1063</v>
      </c>
      <c r="J513" s="51">
        <v>520</v>
      </c>
      <c r="K513" s="51">
        <v>2380</v>
      </c>
      <c r="L513" s="85">
        <v>200</v>
      </c>
      <c r="M513" s="87"/>
      <c r="N513" s="85">
        <v>200</v>
      </c>
      <c r="O513" s="85"/>
      <c r="P513" s="85"/>
      <c r="Q513" s="85"/>
      <c r="R513" s="51" t="s">
        <v>478</v>
      </c>
      <c r="S513" s="52"/>
    </row>
    <row r="514" s="5" customFormat="1" ht="30" customHeight="1" spans="1:19">
      <c r="A514" s="44">
        <v>509</v>
      </c>
      <c r="B514" s="52" t="s">
        <v>1003</v>
      </c>
      <c r="C514" s="51">
        <v>1</v>
      </c>
      <c r="D514" s="52" t="s">
        <v>41</v>
      </c>
      <c r="E514" s="52" t="s">
        <v>1220</v>
      </c>
      <c r="F514" s="51" t="s">
        <v>185</v>
      </c>
      <c r="G514" s="51">
        <v>5</v>
      </c>
      <c r="H514" s="52" t="s">
        <v>1221</v>
      </c>
      <c r="I514" s="51" t="s">
        <v>1063</v>
      </c>
      <c r="J514" s="51">
        <v>582</v>
      </c>
      <c r="K514" s="51">
        <v>2219</v>
      </c>
      <c r="L514" s="85">
        <v>200</v>
      </c>
      <c r="M514" s="85"/>
      <c r="N514" s="85"/>
      <c r="O514" s="85">
        <v>200</v>
      </c>
      <c r="P514" s="85"/>
      <c r="Q514" s="85"/>
      <c r="R514" s="51" t="s">
        <v>478</v>
      </c>
      <c r="S514" s="52"/>
    </row>
    <row r="515" s="5" customFormat="1" ht="30" customHeight="1" spans="1:19">
      <c r="A515" s="44">
        <v>510</v>
      </c>
      <c r="B515" s="52" t="s">
        <v>1006</v>
      </c>
      <c r="C515" s="51">
        <v>1</v>
      </c>
      <c r="D515" s="52" t="s">
        <v>37</v>
      </c>
      <c r="E515" s="52" t="s">
        <v>1222</v>
      </c>
      <c r="F515" s="51" t="s">
        <v>185</v>
      </c>
      <c r="G515" s="51">
        <v>1</v>
      </c>
      <c r="H515" s="52" t="s">
        <v>1223</v>
      </c>
      <c r="I515" s="51" t="s">
        <v>1063</v>
      </c>
      <c r="J515" s="51">
        <v>352</v>
      </c>
      <c r="K515" s="51">
        <v>1516</v>
      </c>
      <c r="L515" s="85">
        <v>205.6</v>
      </c>
      <c r="M515" s="85">
        <v>115</v>
      </c>
      <c r="N515" s="85">
        <v>26</v>
      </c>
      <c r="O515" s="85">
        <v>64.6</v>
      </c>
      <c r="P515" s="85"/>
      <c r="Q515" s="85"/>
      <c r="R515" s="51" t="s">
        <v>478</v>
      </c>
      <c r="S515" s="52"/>
    </row>
    <row r="516" s="5" customFormat="1" ht="30" customHeight="1" spans="1:19">
      <c r="A516" s="44">
        <v>511</v>
      </c>
      <c r="B516" s="52" t="s">
        <v>1009</v>
      </c>
      <c r="C516" s="51">
        <v>1</v>
      </c>
      <c r="D516" s="52" t="s">
        <v>127</v>
      </c>
      <c r="E516" s="52" t="s">
        <v>929</v>
      </c>
      <c r="F516" s="51" t="s">
        <v>185</v>
      </c>
      <c r="G516" s="51">
        <v>1</v>
      </c>
      <c r="H516" s="52" t="s">
        <v>1011</v>
      </c>
      <c r="I516" s="51" t="s">
        <v>1063</v>
      </c>
      <c r="J516" s="84">
        <v>569</v>
      </c>
      <c r="K516" s="84">
        <v>2130</v>
      </c>
      <c r="L516" s="85">
        <v>200</v>
      </c>
      <c r="M516" s="87"/>
      <c r="N516" s="85">
        <v>200</v>
      </c>
      <c r="O516" s="85"/>
      <c r="P516" s="85"/>
      <c r="Q516" s="85"/>
      <c r="R516" s="51" t="s">
        <v>478</v>
      </c>
      <c r="S516" s="52"/>
    </row>
    <row r="517" s="5" customFormat="1" ht="44" customHeight="1" spans="1:19">
      <c r="A517" s="44">
        <v>512</v>
      </c>
      <c r="B517" s="52" t="s">
        <v>1015</v>
      </c>
      <c r="C517" s="51">
        <v>1</v>
      </c>
      <c r="D517" s="52" t="s">
        <v>159</v>
      </c>
      <c r="E517" s="52" t="s">
        <v>1224</v>
      </c>
      <c r="F517" s="51" t="s">
        <v>185</v>
      </c>
      <c r="G517" s="51">
        <v>8</v>
      </c>
      <c r="H517" s="59" t="s">
        <v>1225</v>
      </c>
      <c r="I517" s="51" t="s">
        <v>1063</v>
      </c>
      <c r="J517" s="84">
        <v>856</v>
      </c>
      <c r="K517" s="84">
        <v>3452</v>
      </c>
      <c r="L517" s="85">
        <v>225</v>
      </c>
      <c r="M517" s="85"/>
      <c r="N517" s="85">
        <v>225</v>
      </c>
      <c r="O517" s="85"/>
      <c r="P517" s="85"/>
      <c r="Q517" s="85"/>
      <c r="R517" s="51" t="s">
        <v>478</v>
      </c>
      <c r="S517" s="52"/>
    </row>
    <row r="518" s="5" customFormat="1" ht="67" customHeight="1" spans="1:19">
      <c r="A518" s="44">
        <v>513</v>
      </c>
      <c r="B518" s="52" t="s">
        <v>1018</v>
      </c>
      <c r="C518" s="51">
        <v>12</v>
      </c>
      <c r="D518" s="52" t="s">
        <v>753</v>
      </c>
      <c r="E518" s="52" t="s">
        <v>1133</v>
      </c>
      <c r="F518" s="51" t="s">
        <v>185</v>
      </c>
      <c r="G518" s="51">
        <v>12</v>
      </c>
      <c r="H518" s="52" t="s">
        <v>1226</v>
      </c>
      <c r="I518" s="51" t="s">
        <v>1063</v>
      </c>
      <c r="J518" s="84">
        <v>365</v>
      </c>
      <c r="K518" s="84">
        <v>1356</v>
      </c>
      <c r="L518" s="85">
        <v>260</v>
      </c>
      <c r="M518" s="87"/>
      <c r="N518" s="85">
        <v>260</v>
      </c>
      <c r="O518" s="85"/>
      <c r="P518" s="85"/>
      <c r="Q518" s="85"/>
      <c r="R518" s="85" t="s">
        <v>98</v>
      </c>
      <c r="S518" s="52"/>
    </row>
    <row r="519" s="5" customFormat="1" ht="30" customHeight="1" spans="1:19">
      <c r="A519" s="44">
        <v>514</v>
      </c>
      <c r="B519" s="48" t="s">
        <v>1020</v>
      </c>
      <c r="C519" s="49">
        <v>1</v>
      </c>
      <c r="D519" s="48" t="s">
        <v>31</v>
      </c>
      <c r="E519" s="55" t="s">
        <v>1227</v>
      </c>
      <c r="F519" s="49" t="s">
        <v>185</v>
      </c>
      <c r="G519" s="49">
        <v>6</v>
      </c>
      <c r="H519" s="48" t="s">
        <v>1228</v>
      </c>
      <c r="I519" s="49" t="s">
        <v>1063</v>
      </c>
      <c r="J519" s="49">
        <v>743</v>
      </c>
      <c r="K519" s="49">
        <v>3184</v>
      </c>
      <c r="L519" s="83">
        <v>150</v>
      </c>
      <c r="M519" s="85"/>
      <c r="N519" s="85"/>
      <c r="O519" s="85">
        <v>150</v>
      </c>
      <c r="P519" s="85"/>
      <c r="Q519" s="85"/>
      <c r="R519" s="51" t="s">
        <v>478</v>
      </c>
      <c r="S519" s="52"/>
    </row>
    <row r="520" s="5" customFormat="1" ht="66" customHeight="1" spans="1:19">
      <c r="A520" s="44">
        <v>515</v>
      </c>
      <c r="B520" s="52" t="s">
        <v>1018</v>
      </c>
      <c r="C520" s="51">
        <v>12</v>
      </c>
      <c r="D520" s="55" t="s">
        <v>1276</v>
      </c>
      <c r="E520" s="55" t="s">
        <v>1277</v>
      </c>
      <c r="F520" s="51" t="s">
        <v>185</v>
      </c>
      <c r="G520" s="51">
        <v>12</v>
      </c>
      <c r="H520" s="52" t="s">
        <v>1327</v>
      </c>
      <c r="I520" s="51" t="s">
        <v>1253</v>
      </c>
      <c r="J520" s="84">
        <v>652</v>
      </c>
      <c r="K520" s="84">
        <v>2369</v>
      </c>
      <c r="L520" s="85">
        <v>260</v>
      </c>
      <c r="M520" s="86"/>
      <c r="N520" s="174"/>
      <c r="O520" s="85">
        <v>260</v>
      </c>
      <c r="P520" s="85"/>
      <c r="Q520" s="85"/>
      <c r="R520" s="85" t="s">
        <v>98</v>
      </c>
      <c r="S520" s="52"/>
    </row>
    <row r="521" s="6" customFormat="1" ht="71" customHeight="1" spans="1:19">
      <c r="A521" s="44">
        <v>516</v>
      </c>
      <c r="B521" s="48" t="s">
        <v>1018</v>
      </c>
      <c r="C521" s="49">
        <v>12</v>
      </c>
      <c r="D521" s="48" t="s">
        <v>1365</v>
      </c>
      <c r="E521" s="55" t="s">
        <v>1366</v>
      </c>
      <c r="F521" s="49" t="s">
        <v>185</v>
      </c>
      <c r="G521" s="49">
        <v>12</v>
      </c>
      <c r="H521" s="48" t="s">
        <v>1403</v>
      </c>
      <c r="I521" s="49" t="s">
        <v>1341</v>
      </c>
      <c r="J521" s="92">
        <v>456</v>
      </c>
      <c r="K521" s="92">
        <v>1632</v>
      </c>
      <c r="L521" s="83">
        <v>260</v>
      </c>
      <c r="M521" s="83">
        <v>260</v>
      </c>
      <c r="N521" s="83"/>
      <c r="O521" s="83"/>
      <c r="P521" s="83"/>
      <c r="Q521" s="83"/>
      <c r="R521" s="83" t="s">
        <v>98</v>
      </c>
      <c r="S521" s="49"/>
    </row>
    <row r="522" s="1" customFormat="1" ht="30" customHeight="1" spans="1:19">
      <c r="A522" s="44">
        <v>517</v>
      </c>
      <c r="B522" s="47" t="s">
        <v>494</v>
      </c>
      <c r="C522" s="44">
        <f>SUM(C523:C562)</f>
        <v>84</v>
      </c>
      <c r="D522" s="44"/>
      <c r="E522" s="44"/>
      <c r="F522" s="44" t="s">
        <v>185</v>
      </c>
      <c r="G522" s="44">
        <f t="shared" ref="D522:Q522" si="50">SUM(G523:G562)</f>
        <v>328</v>
      </c>
      <c r="H522" s="44"/>
      <c r="I522" s="44"/>
      <c r="J522" s="44">
        <f t="shared" si="50"/>
        <v>28290</v>
      </c>
      <c r="K522" s="44">
        <f t="shared" si="50"/>
        <v>110781</v>
      </c>
      <c r="L522" s="44">
        <f t="shared" si="50"/>
        <v>5844</v>
      </c>
      <c r="M522" s="44">
        <f t="shared" si="50"/>
        <v>2552.5</v>
      </c>
      <c r="N522" s="44">
        <f t="shared" si="50"/>
        <v>974.5</v>
      </c>
      <c r="O522" s="44">
        <f t="shared" si="50"/>
        <v>2317</v>
      </c>
      <c r="P522" s="44">
        <f t="shared" si="50"/>
        <v>0</v>
      </c>
      <c r="Q522" s="44">
        <f t="shared" si="50"/>
        <v>0</v>
      </c>
      <c r="R522" s="82"/>
      <c r="S522" s="44"/>
    </row>
    <row r="523" s="8" customFormat="1" ht="43" customHeight="1" spans="1:19">
      <c r="A523" s="44">
        <v>518</v>
      </c>
      <c r="B523" s="70" t="s">
        <v>495</v>
      </c>
      <c r="C523" s="71">
        <v>1</v>
      </c>
      <c r="D523" s="52" t="s">
        <v>81</v>
      </c>
      <c r="E523" s="51" t="s">
        <v>85</v>
      </c>
      <c r="F523" s="51" t="s">
        <v>185</v>
      </c>
      <c r="G523" s="51">
        <v>1</v>
      </c>
      <c r="H523" s="73" t="s">
        <v>496</v>
      </c>
      <c r="I523" s="51" t="s">
        <v>34</v>
      </c>
      <c r="J523" s="51">
        <v>270</v>
      </c>
      <c r="K523" s="51">
        <v>977</v>
      </c>
      <c r="L523" s="96">
        <v>90</v>
      </c>
      <c r="M523" s="85">
        <v>90</v>
      </c>
      <c r="N523" s="85"/>
      <c r="O523" s="85"/>
      <c r="P523" s="85"/>
      <c r="Q523" s="104"/>
      <c r="R523" s="51" t="s">
        <v>87</v>
      </c>
      <c r="S523" s="51"/>
    </row>
    <row r="524" s="8" customFormat="1" ht="40" customHeight="1" spans="1:19">
      <c r="A524" s="44">
        <v>519</v>
      </c>
      <c r="B524" s="70" t="s">
        <v>497</v>
      </c>
      <c r="C524" s="71">
        <v>1</v>
      </c>
      <c r="D524" s="52" t="s">
        <v>41</v>
      </c>
      <c r="E524" s="51" t="s">
        <v>372</v>
      </c>
      <c r="F524" s="51" t="s">
        <v>185</v>
      </c>
      <c r="G524" s="51">
        <v>1</v>
      </c>
      <c r="H524" s="73" t="s">
        <v>498</v>
      </c>
      <c r="I524" s="51" t="s">
        <v>34</v>
      </c>
      <c r="J524" s="51">
        <v>4</v>
      </c>
      <c r="K524" s="51">
        <v>12</v>
      </c>
      <c r="L524" s="96">
        <v>40</v>
      </c>
      <c r="M524" s="85">
        <v>40</v>
      </c>
      <c r="N524" s="85"/>
      <c r="O524" s="85"/>
      <c r="P524" s="85"/>
      <c r="Q524" s="83"/>
      <c r="R524" s="51" t="s">
        <v>35</v>
      </c>
      <c r="S524" s="51"/>
    </row>
    <row r="525" s="8" customFormat="1" ht="60" customHeight="1" spans="1:19">
      <c r="A525" s="44">
        <v>520</v>
      </c>
      <c r="B525" s="70" t="s">
        <v>499</v>
      </c>
      <c r="C525" s="71">
        <v>1</v>
      </c>
      <c r="D525" s="52" t="s">
        <v>31</v>
      </c>
      <c r="E525" s="51" t="s">
        <v>73</v>
      </c>
      <c r="F525" s="51" t="s">
        <v>185</v>
      </c>
      <c r="G525" s="51">
        <v>1</v>
      </c>
      <c r="H525" s="73" t="s">
        <v>500</v>
      </c>
      <c r="I525" s="51" t="s">
        <v>34</v>
      </c>
      <c r="J525" s="51">
        <v>8</v>
      </c>
      <c r="K525" s="51">
        <v>36</v>
      </c>
      <c r="L525" s="96">
        <v>180</v>
      </c>
      <c r="M525" s="85">
        <v>180</v>
      </c>
      <c r="N525" s="85"/>
      <c r="O525" s="85"/>
      <c r="P525" s="85"/>
      <c r="Q525" s="83"/>
      <c r="R525" s="51" t="s">
        <v>35</v>
      </c>
      <c r="S525" s="51"/>
    </row>
    <row r="526" s="9" customFormat="1" ht="67" customHeight="1" spans="1:19">
      <c r="A526" s="44">
        <v>521</v>
      </c>
      <c r="B526" s="65" t="s">
        <v>501</v>
      </c>
      <c r="C526" s="71">
        <v>1</v>
      </c>
      <c r="D526" s="72" t="s">
        <v>37</v>
      </c>
      <c r="E526" s="66" t="s">
        <v>502</v>
      </c>
      <c r="F526" s="51" t="s">
        <v>185</v>
      </c>
      <c r="G526" s="51">
        <v>1</v>
      </c>
      <c r="H526" s="65" t="s">
        <v>503</v>
      </c>
      <c r="I526" s="51" t="s">
        <v>34</v>
      </c>
      <c r="J526" s="66">
        <v>17</v>
      </c>
      <c r="K526" s="66">
        <v>65</v>
      </c>
      <c r="L526" s="97">
        <v>150</v>
      </c>
      <c r="M526" s="97">
        <v>150</v>
      </c>
      <c r="N526" s="97"/>
      <c r="O526" s="97"/>
      <c r="P526" s="97"/>
      <c r="Q526" s="85"/>
      <c r="R526" s="66" t="s">
        <v>35</v>
      </c>
      <c r="S526" s="66"/>
    </row>
    <row r="527" s="10" customFormat="1" ht="42" customHeight="1" spans="1:19">
      <c r="A527" s="44">
        <v>522</v>
      </c>
      <c r="B527" s="70" t="s">
        <v>504</v>
      </c>
      <c r="C527" s="71">
        <v>1</v>
      </c>
      <c r="D527" s="56" t="s">
        <v>180</v>
      </c>
      <c r="E527" s="170" t="s">
        <v>384</v>
      </c>
      <c r="F527" s="51" t="s">
        <v>185</v>
      </c>
      <c r="G527" s="51">
        <v>1</v>
      </c>
      <c r="H527" s="171" t="s">
        <v>505</v>
      </c>
      <c r="I527" s="51" t="s">
        <v>34</v>
      </c>
      <c r="J527" s="51">
        <v>150</v>
      </c>
      <c r="K527" s="51">
        <v>516</v>
      </c>
      <c r="L527" s="96">
        <v>10</v>
      </c>
      <c r="M527" s="85">
        <v>10</v>
      </c>
      <c r="N527" s="85"/>
      <c r="O527" s="85"/>
      <c r="P527" s="85"/>
      <c r="Q527" s="85"/>
      <c r="R527" s="51" t="s">
        <v>98</v>
      </c>
      <c r="S527" s="52"/>
    </row>
    <row r="528" s="10" customFormat="1" ht="39" customHeight="1" spans="1:19">
      <c r="A528" s="44">
        <v>523</v>
      </c>
      <c r="B528" s="70" t="s">
        <v>506</v>
      </c>
      <c r="C528" s="71">
        <v>1</v>
      </c>
      <c r="D528" s="56" t="s">
        <v>41</v>
      </c>
      <c r="E528" s="170" t="s">
        <v>96</v>
      </c>
      <c r="F528" s="51" t="s">
        <v>185</v>
      </c>
      <c r="G528" s="51">
        <v>1</v>
      </c>
      <c r="H528" s="73" t="s">
        <v>507</v>
      </c>
      <c r="I528" s="51" t="s">
        <v>34</v>
      </c>
      <c r="J528" s="51">
        <v>104</v>
      </c>
      <c r="K528" s="51">
        <v>420</v>
      </c>
      <c r="L528" s="96">
        <v>50</v>
      </c>
      <c r="M528" s="85">
        <v>50</v>
      </c>
      <c r="N528" s="85"/>
      <c r="O528" s="85"/>
      <c r="P528" s="85"/>
      <c r="Q528" s="85"/>
      <c r="R528" s="51" t="s">
        <v>98</v>
      </c>
      <c r="S528" s="52"/>
    </row>
    <row r="529" s="10" customFormat="1" ht="40" customHeight="1" spans="1:19">
      <c r="A529" s="44">
        <v>524</v>
      </c>
      <c r="B529" s="70" t="s">
        <v>508</v>
      </c>
      <c r="C529" s="71">
        <v>1</v>
      </c>
      <c r="D529" s="56" t="s">
        <v>52</v>
      </c>
      <c r="E529" s="170" t="s">
        <v>53</v>
      </c>
      <c r="F529" s="51" t="s">
        <v>185</v>
      </c>
      <c r="G529" s="51">
        <v>1</v>
      </c>
      <c r="H529" s="73" t="s">
        <v>509</v>
      </c>
      <c r="I529" s="51" t="s">
        <v>34</v>
      </c>
      <c r="J529" s="51">
        <v>30</v>
      </c>
      <c r="K529" s="51">
        <v>105</v>
      </c>
      <c r="L529" s="96">
        <v>30</v>
      </c>
      <c r="M529" s="85">
        <v>30</v>
      </c>
      <c r="N529" s="85"/>
      <c r="O529" s="85"/>
      <c r="P529" s="85"/>
      <c r="Q529" s="85"/>
      <c r="R529" s="51" t="s">
        <v>98</v>
      </c>
      <c r="S529" s="52"/>
    </row>
    <row r="530" s="8" customFormat="1" ht="38" customHeight="1" spans="1:19">
      <c r="A530" s="44">
        <v>525</v>
      </c>
      <c r="B530" s="70" t="s">
        <v>510</v>
      </c>
      <c r="C530" s="71">
        <v>1</v>
      </c>
      <c r="D530" s="52" t="s">
        <v>52</v>
      </c>
      <c r="E530" s="51" t="s">
        <v>511</v>
      </c>
      <c r="F530" s="51" t="s">
        <v>185</v>
      </c>
      <c r="G530" s="51">
        <v>1</v>
      </c>
      <c r="H530" s="50" t="s">
        <v>512</v>
      </c>
      <c r="I530" s="51" t="s">
        <v>34</v>
      </c>
      <c r="J530" s="51">
        <v>12</v>
      </c>
      <c r="K530" s="51">
        <v>30</v>
      </c>
      <c r="L530" s="85">
        <v>29.5</v>
      </c>
      <c r="M530" s="85">
        <v>29.5</v>
      </c>
      <c r="N530" s="85"/>
      <c r="O530" s="85"/>
      <c r="P530" s="85"/>
      <c r="Q530" s="85"/>
      <c r="R530" s="51" t="s">
        <v>98</v>
      </c>
      <c r="S530" s="51"/>
    </row>
    <row r="531" s="8" customFormat="1" ht="40" customHeight="1" spans="1:19">
      <c r="A531" s="44">
        <v>526</v>
      </c>
      <c r="B531" s="70" t="s">
        <v>513</v>
      </c>
      <c r="C531" s="71">
        <v>1</v>
      </c>
      <c r="D531" s="52" t="s">
        <v>203</v>
      </c>
      <c r="E531" s="51" t="s">
        <v>514</v>
      </c>
      <c r="F531" s="51" t="s">
        <v>185</v>
      </c>
      <c r="G531" s="51">
        <v>1</v>
      </c>
      <c r="H531" s="50" t="s">
        <v>515</v>
      </c>
      <c r="I531" s="51" t="s">
        <v>34</v>
      </c>
      <c r="J531" s="51">
        <v>8</v>
      </c>
      <c r="K531" s="51">
        <v>31</v>
      </c>
      <c r="L531" s="85">
        <v>10</v>
      </c>
      <c r="M531" s="85">
        <v>10</v>
      </c>
      <c r="N531" s="85"/>
      <c r="O531" s="85"/>
      <c r="P531" s="85"/>
      <c r="Q531" s="85"/>
      <c r="R531" s="51" t="s">
        <v>98</v>
      </c>
      <c r="S531" s="51"/>
    </row>
    <row r="532" s="8" customFormat="1" ht="40" customHeight="1" spans="1:19">
      <c r="A532" s="44">
        <v>527</v>
      </c>
      <c r="B532" s="70" t="s">
        <v>516</v>
      </c>
      <c r="C532" s="71">
        <v>1</v>
      </c>
      <c r="D532" s="52" t="s">
        <v>180</v>
      </c>
      <c r="E532" s="51" t="s">
        <v>517</v>
      </c>
      <c r="F532" s="51" t="s">
        <v>185</v>
      </c>
      <c r="G532" s="51">
        <v>1</v>
      </c>
      <c r="H532" s="50" t="s">
        <v>518</v>
      </c>
      <c r="I532" s="51" t="s">
        <v>34</v>
      </c>
      <c r="J532" s="51">
        <v>7</v>
      </c>
      <c r="K532" s="51">
        <v>29</v>
      </c>
      <c r="L532" s="85">
        <v>50</v>
      </c>
      <c r="M532" s="85">
        <v>50</v>
      </c>
      <c r="N532" s="85"/>
      <c r="O532" s="85"/>
      <c r="P532" s="85"/>
      <c r="Q532" s="85"/>
      <c r="R532" s="51" t="s">
        <v>98</v>
      </c>
      <c r="S532" s="51"/>
    </row>
    <row r="533" s="8" customFormat="1" ht="40" customHeight="1" spans="1:19">
      <c r="A533" s="44">
        <v>528</v>
      </c>
      <c r="B533" s="70" t="s">
        <v>519</v>
      </c>
      <c r="C533" s="71">
        <v>1</v>
      </c>
      <c r="D533" s="52" t="s">
        <v>180</v>
      </c>
      <c r="E533" s="51" t="s">
        <v>520</v>
      </c>
      <c r="F533" s="51" t="s">
        <v>185</v>
      </c>
      <c r="G533" s="51">
        <v>1</v>
      </c>
      <c r="H533" s="50" t="s">
        <v>521</v>
      </c>
      <c r="I533" s="51" t="s">
        <v>34</v>
      </c>
      <c r="J533" s="51">
        <v>15</v>
      </c>
      <c r="K533" s="51">
        <v>56</v>
      </c>
      <c r="L533" s="85">
        <v>50</v>
      </c>
      <c r="M533" s="85">
        <v>50</v>
      </c>
      <c r="N533" s="85"/>
      <c r="O533" s="85"/>
      <c r="P533" s="85"/>
      <c r="Q533" s="85"/>
      <c r="R533" s="51" t="s">
        <v>98</v>
      </c>
      <c r="S533" s="51"/>
    </row>
    <row r="534" s="8" customFormat="1" ht="38" customHeight="1" spans="1:19">
      <c r="A534" s="44">
        <v>529</v>
      </c>
      <c r="B534" s="70" t="s">
        <v>522</v>
      </c>
      <c r="C534" s="71">
        <v>1</v>
      </c>
      <c r="D534" s="52" t="s">
        <v>52</v>
      </c>
      <c r="E534" s="51" t="s">
        <v>523</v>
      </c>
      <c r="F534" s="51" t="s">
        <v>185</v>
      </c>
      <c r="G534" s="51">
        <v>1</v>
      </c>
      <c r="H534" s="50" t="s">
        <v>524</v>
      </c>
      <c r="I534" s="51" t="s">
        <v>34</v>
      </c>
      <c r="J534" s="51">
        <v>7</v>
      </c>
      <c r="K534" s="51">
        <v>25</v>
      </c>
      <c r="L534" s="85">
        <v>20</v>
      </c>
      <c r="M534" s="85">
        <v>20</v>
      </c>
      <c r="N534" s="85"/>
      <c r="O534" s="85"/>
      <c r="P534" s="85"/>
      <c r="Q534" s="85"/>
      <c r="R534" s="51" t="s">
        <v>98</v>
      </c>
      <c r="S534" s="51"/>
    </row>
    <row r="535" s="8" customFormat="1" ht="35" customHeight="1" spans="1:19">
      <c r="A535" s="44">
        <v>530</v>
      </c>
      <c r="B535" s="70" t="s">
        <v>525</v>
      </c>
      <c r="C535" s="71">
        <v>1</v>
      </c>
      <c r="D535" s="159" t="s">
        <v>81</v>
      </c>
      <c r="E535" s="71" t="s">
        <v>239</v>
      </c>
      <c r="F535" s="51" t="s">
        <v>185</v>
      </c>
      <c r="G535" s="51">
        <v>1</v>
      </c>
      <c r="H535" s="48" t="s">
        <v>526</v>
      </c>
      <c r="I535" s="51" t="s">
        <v>34</v>
      </c>
      <c r="J535" s="51">
        <v>17</v>
      </c>
      <c r="K535" s="51">
        <v>65</v>
      </c>
      <c r="L535" s="96">
        <v>80</v>
      </c>
      <c r="M535" s="85">
        <v>80</v>
      </c>
      <c r="N535" s="85"/>
      <c r="O535" s="85"/>
      <c r="P535" s="85"/>
      <c r="Q535" s="160"/>
      <c r="R535" s="51" t="s">
        <v>35</v>
      </c>
      <c r="S535" s="51"/>
    </row>
    <row r="536" s="5" customFormat="1" ht="41" customHeight="1" spans="1:19">
      <c r="A536" s="44">
        <v>531</v>
      </c>
      <c r="B536" s="50" t="s">
        <v>527</v>
      </c>
      <c r="C536" s="71">
        <v>1</v>
      </c>
      <c r="D536" s="51" t="s">
        <v>67</v>
      </c>
      <c r="E536" s="51" t="s">
        <v>528</v>
      </c>
      <c r="F536" s="51" t="s">
        <v>185</v>
      </c>
      <c r="G536" s="51">
        <v>1</v>
      </c>
      <c r="H536" s="50" t="s">
        <v>529</v>
      </c>
      <c r="I536" s="51" t="s">
        <v>34</v>
      </c>
      <c r="J536" s="51">
        <v>80</v>
      </c>
      <c r="K536" s="51">
        <v>328</v>
      </c>
      <c r="L536" s="83">
        <v>49.5</v>
      </c>
      <c r="M536" s="52"/>
      <c r="N536" s="85">
        <v>49.5</v>
      </c>
      <c r="O536" s="85"/>
      <c r="P536" s="85"/>
      <c r="Q536" s="85"/>
      <c r="R536" s="52" t="s">
        <v>98</v>
      </c>
      <c r="S536" s="52"/>
    </row>
    <row r="537" s="12" customFormat="1" ht="46" customHeight="1" spans="1:19">
      <c r="A537" s="44">
        <v>532</v>
      </c>
      <c r="B537" s="165" t="s">
        <v>530</v>
      </c>
      <c r="C537" s="51">
        <v>1</v>
      </c>
      <c r="D537" s="51" t="s">
        <v>135</v>
      </c>
      <c r="E537" s="51" t="s">
        <v>531</v>
      </c>
      <c r="F537" s="51" t="s">
        <v>185</v>
      </c>
      <c r="G537" s="51">
        <v>1</v>
      </c>
      <c r="H537" s="172" t="s">
        <v>532</v>
      </c>
      <c r="I537" s="51" t="s">
        <v>34</v>
      </c>
      <c r="J537" s="51">
        <v>51</v>
      </c>
      <c r="K537" s="51">
        <v>236</v>
      </c>
      <c r="L537" s="83">
        <v>50</v>
      </c>
      <c r="M537" s="52">
        <v>50</v>
      </c>
      <c r="N537" s="85"/>
      <c r="O537" s="85"/>
      <c r="P537" s="85"/>
      <c r="Q537" s="85"/>
      <c r="R537" s="52" t="s">
        <v>87</v>
      </c>
      <c r="S537" s="52"/>
    </row>
    <row r="538" s="12" customFormat="1" ht="39" customHeight="1" spans="1:256">
      <c r="A538" s="44">
        <v>533</v>
      </c>
      <c r="B538" s="52" t="s">
        <v>1023</v>
      </c>
      <c r="C538" s="51">
        <v>1</v>
      </c>
      <c r="D538" s="52" t="s">
        <v>41</v>
      </c>
      <c r="E538" s="52" t="s">
        <v>1024</v>
      </c>
      <c r="F538" s="51" t="s">
        <v>185</v>
      </c>
      <c r="G538" s="51">
        <v>9</v>
      </c>
      <c r="H538" s="52" t="s">
        <v>1025</v>
      </c>
      <c r="I538" s="51" t="s">
        <v>608</v>
      </c>
      <c r="J538" s="51">
        <v>615</v>
      </c>
      <c r="K538" s="51">
        <v>2402</v>
      </c>
      <c r="L538" s="85">
        <v>270</v>
      </c>
      <c r="M538" s="85">
        <v>270</v>
      </c>
      <c r="N538" s="85"/>
      <c r="O538" s="85"/>
      <c r="P538" s="85"/>
      <c r="Q538" s="85"/>
      <c r="R538" s="85" t="s">
        <v>59</v>
      </c>
      <c r="S538" s="52"/>
      <c r="T538" s="5"/>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5"/>
      <c r="AY538" s="5"/>
      <c r="AZ538" s="5"/>
      <c r="BA538" s="5"/>
      <c r="BB538" s="5"/>
      <c r="BC538" s="5"/>
      <c r="BD538" s="5"/>
      <c r="BE538" s="5"/>
      <c r="BF538" s="5"/>
      <c r="BG538" s="5"/>
      <c r="BH538" s="5"/>
      <c r="BI538" s="5"/>
      <c r="BJ538" s="5"/>
      <c r="BK538" s="5"/>
      <c r="BL538" s="5"/>
      <c r="BM538" s="5"/>
      <c r="BN538" s="5"/>
      <c r="BO538" s="5"/>
      <c r="BP538" s="5"/>
      <c r="BQ538" s="5"/>
      <c r="BR538" s="5"/>
      <c r="BS538" s="5"/>
      <c r="BT538" s="5"/>
      <c r="BU538" s="5"/>
      <c r="BV538" s="5"/>
      <c r="BW538" s="5"/>
      <c r="BX538" s="5"/>
      <c r="BY538" s="5"/>
      <c r="BZ538" s="5"/>
      <c r="CA538" s="5"/>
      <c r="CB538" s="5"/>
      <c r="CC538" s="5"/>
      <c r="CD538" s="5"/>
      <c r="CE538" s="5"/>
      <c r="CF538" s="5"/>
      <c r="CG538" s="5"/>
      <c r="CH538" s="5"/>
      <c r="CI538" s="5"/>
      <c r="CJ538" s="5"/>
      <c r="CK538" s="5"/>
      <c r="CL538" s="5"/>
      <c r="CM538" s="5"/>
      <c r="CN538" s="5"/>
      <c r="CO538" s="5"/>
      <c r="CP538" s="5"/>
      <c r="CQ538" s="5"/>
      <c r="CR538" s="5"/>
      <c r="CS538" s="5"/>
      <c r="CT538" s="5"/>
      <c r="CU538" s="5"/>
      <c r="CV538" s="5"/>
      <c r="CW538" s="5"/>
      <c r="CX538" s="5"/>
      <c r="CY538" s="5"/>
      <c r="CZ538" s="5"/>
      <c r="DA538" s="5"/>
      <c r="DB538" s="5"/>
      <c r="DC538" s="5"/>
      <c r="DD538" s="5"/>
      <c r="DE538" s="5"/>
      <c r="DF538" s="5"/>
      <c r="DG538" s="5"/>
      <c r="DH538" s="5"/>
      <c r="DI538" s="5"/>
      <c r="DJ538" s="5"/>
      <c r="DK538" s="5"/>
      <c r="DL538" s="5"/>
      <c r="DM538" s="5"/>
      <c r="DN538" s="5"/>
      <c r="DO538" s="5"/>
      <c r="DP538" s="5"/>
      <c r="DQ538" s="5"/>
      <c r="DR538" s="5"/>
      <c r="DS538" s="5"/>
      <c r="DT538" s="5"/>
      <c r="DU538" s="5"/>
      <c r="DV538" s="5"/>
      <c r="DW538" s="5"/>
      <c r="DX538" s="5"/>
      <c r="DY538" s="5"/>
      <c r="DZ538" s="5"/>
      <c r="EA538" s="5"/>
      <c r="EB538" s="5"/>
      <c r="EC538" s="5"/>
      <c r="ED538" s="5"/>
      <c r="EE538" s="5"/>
      <c r="EF538" s="5"/>
      <c r="EG538" s="5"/>
      <c r="EH538" s="5"/>
      <c r="EI538" s="5"/>
      <c r="EJ538" s="5"/>
      <c r="EK538" s="5"/>
      <c r="EL538" s="5"/>
      <c r="EM538" s="5"/>
      <c r="EN538" s="5"/>
      <c r="EO538" s="5"/>
      <c r="EP538" s="5"/>
      <c r="EQ538" s="5"/>
      <c r="ER538" s="5"/>
      <c r="ES538" s="5"/>
      <c r="ET538" s="5"/>
      <c r="EU538" s="5"/>
      <c r="EV538" s="5"/>
      <c r="EW538" s="5"/>
      <c r="EX538" s="5"/>
      <c r="EY538" s="5"/>
      <c r="EZ538" s="5"/>
      <c r="FA538" s="5"/>
      <c r="FB538" s="5"/>
      <c r="FC538" s="5"/>
      <c r="FD538" s="5"/>
      <c r="FE538" s="5"/>
      <c r="FF538" s="5"/>
      <c r="FG538" s="5"/>
      <c r="FH538" s="5"/>
      <c r="FI538" s="5"/>
      <c r="FJ538" s="5"/>
      <c r="FK538" s="5"/>
      <c r="FL538" s="5"/>
      <c r="FM538" s="5"/>
      <c r="FN538" s="5"/>
      <c r="FO538" s="5"/>
      <c r="FP538" s="5"/>
      <c r="FQ538" s="5"/>
      <c r="FR538" s="5"/>
      <c r="FS538" s="5"/>
      <c r="FT538" s="5"/>
      <c r="FU538" s="5"/>
      <c r="FV538" s="5"/>
      <c r="FW538" s="5"/>
      <c r="FX538" s="5"/>
      <c r="FY538" s="5"/>
      <c r="FZ538" s="5"/>
      <c r="GA538" s="5"/>
      <c r="GB538" s="5"/>
      <c r="GC538" s="5"/>
      <c r="GD538" s="5"/>
      <c r="GE538" s="5"/>
      <c r="GF538" s="5"/>
      <c r="GG538" s="5"/>
      <c r="GH538" s="5"/>
      <c r="GI538" s="5"/>
      <c r="GJ538" s="5"/>
      <c r="GK538" s="5"/>
      <c r="GL538" s="5"/>
      <c r="GM538" s="5"/>
      <c r="GN538" s="5"/>
      <c r="GO538" s="5"/>
      <c r="GP538" s="5"/>
      <c r="GQ538" s="5"/>
      <c r="GR538" s="5"/>
      <c r="GS538" s="5"/>
      <c r="GT538" s="5"/>
      <c r="GU538" s="5"/>
      <c r="GV538" s="5"/>
      <c r="GW538" s="5"/>
      <c r="GX538" s="5"/>
      <c r="GY538" s="5"/>
      <c r="GZ538" s="5"/>
      <c r="HA538" s="5"/>
      <c r="HB538" s="5"/>
      <c r="HC538" s="5"/>
      <c r="HD538" s="5"/>
      <c r="HE538" s="5"/>
      <c r="HF538" s="5"/>
      <c r="HG538" s="5"/>
      <c r="HH538" s="5"/>
      <c r="HI538" s="5"/>
      <c r="HJ538" s="5"/>
      <c r="HK538" s="5"/>
      <c r="HL538" s="5"/>
      <c r="HM538" s="5"/>
      <c r="HN538" s="5"/>
      <c r="HO538" s="5"/>
      <c r="HP538" s="5"/>
      <c r="HQ538" s="5"/>
      <c r="HR538" s="5"/>
      <c r="HS538" s="5"/>
      <c r="HT538" s="5"/>
      <c r="HU538" s="5"/>
      <c r="HV538" s="5"/>
      <c r="HW538" s="5"/>
      <c r="HX538" s="5"/>
      <c r="HY538" s="5"/>
      <c r="HZ538" s="5"/>
      <c r="IA538" s="5"/>
      <c r="IB538" s="5"/>
      <c r="IC538" s="5"/>
      <c r="ID538" s="5"/>
      <c r="IE538" s="5"/>
      <c r="IF538" s="5"/>
      <c r="IG538" s="5"/>
      <c r="IH538" s="5"/>
      <c r="II538" s="5"/>
      <c r="IJ538" s="5"/>
      <c r="IK538" s="5"/>
      <c r="IL538" s="5"/>
      <c r="IM538" s="5"/>
      <c r="IN538" s="5"/>
      <c r="IO538" s="5"/>
      <c r="IP538" s="5"/>
      <c r="IQ538" s="5"/>
      <c r="IR538" s="5"/>
      <c r="IS538" s="5"/>
      <c r="IT538" s="5"/>
      <c r="IU538" s="5"/>
      <c r="IV538" s="5"/>
    </row>
    <row r="539" s="12" customFormat="1" ht="42" customHeight="1" spans="1:256">
      <c r="A539" s="44">
        <v>534</v>
      </c>
      <c r="B539" s="52" t="s">
        <v>1026</v>
      </c>
      <c r="C539" s="51">
        <v>1</v>
      </c>
      <c r="D539" s="52" t="s">
        <v>41</v>
      </c>
      <c r="E539" s="52" t="s">
        <v>1027</v>
      </c>
      <c r="F539" s="51" t="s">
        <v>185</v>
      </c>
      <c r="G539" s="51">
        <v>26</v>
      </c>
      <c r="H539" s="52" t="s">
        <v>1028</v>
      </c>
      <c r="I539" s="51" t="s">
        <v>608</v>
      </c>
      <c r="J539" s="51">
        <v>477</v>
      </c>
      <c r="K539" s="51">
        <v>1900</v>
      </c>
      <c r="L539" s="85">
        <v>83</v>
      </c>
      <c r="M539" s="85">
        <v>83</v>
      </c>
      <c r="N539" s="85"/>
      <c r="O539" s="85"/>
      <c r="P539" s="85"/>
      <c r="Q539" s="85"/>
      <c r="R539" s="85" t="s">
        <v>59</v>
      </c>
      <c r="S539" s="52"/>
      <c r="T539" s="5"/>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5"/>
      <c r="AY539" s="5"/>
      <c r="AZ539" s="5"/>
      <c r="BA539" s="5"/>
      <c r="BB539" s="5"/>
      <c r="BC539" s="5"/>
      <c r="BD539" s="5"/>
      <c r="BE539" s="5"/>
      <c r="BF539" s="5"/>
      <c r="BG539" s="5"/>
      <c r="BH539" s="5"/>
      <c r="BI539" s="5"/>
      <c r="BJ539" s="5"/>
      <c r="BK539" s="5"/>
      <c r="BL539" s="5"/>
      <c r="BM539" s="5"/>
      <c r="BN539" s="5"/>
      <c r="BO539" s="5"/>
      <c r="BP539" s="5"/>
      <c r="BQ539" s="5"/>
      <c r="BR539" s="5"/>
      <c r="BS539" s="5"/>
      <c r="BT539" s="5"/>
      <c r="BU539" s="5"/>
      <c r="BV539" s="5"/>
      <c r="BW539" s="5"/>
      <c r="BX539" s="5"/>
      <c r="BY539" s="5"/>
      <c r="BZ539" s="5"/>
      <c r="CA539" s="5"/>
      <c r="CB539" s="5"/>
      <c r="CC539" s="5"/>
      <c r="CD539" s="5"/>
      <c r="CE539" s="5"/>
      <c r="CF539" s="5"/>
      <c r="CG539" s="5"/>
      <c r="CH539" s="5"/>
      <c r="CI539" s="5"/>
      <c r="CJ539" s="5"/>
      <c r="CK539" s="5"/>
      <c r="CL539" s="5"/>
      <c r="CM539" s="5"/>
      <c r="CN539" s="5"/>
      <c r="CO539" s="5"/>
      <c r="CP539" s="5"/>
      <c r="CQ539" s="5"/>
      <c r="CR539" s="5"/>
      <c r="CS539" s="5"/>
      <c r="CT539" s="5"/>
      <c r="CU539" s="5"/>
      <c r="CV539" s="5"/>
      <c r="CW539" s="5"/>
      <c r="CX539" s="5"/>
      <c r="CY539" s="5"/>
      <c r="CZ539" s="5"/>
      <c r="DA539" s="5"/>
      <c r="DB539" s="5"/>
      <c r="DC539" s="5"/>
      <c r="DD539" s="5"/>
      <c r="DE539" s="5"/>
      <c r="DF539" s="5"/>
      <c r="DG539" s="5"/>
      <c r="DH539" s="5"/>
      <c r="DI539" s="5"/>
      <c r="DJ539" s="5"/>
      <c r="DK539" s="5"/>
      <c r="DL539" s="5"/>
      <c r="DM539" s="5"/>
      <c r="DN539" s="5"/>
      <c r="DO539" s="5"/>
      <c r="DP539" s="5"/>
      <c r="DQ539" s="5"/>
      <c r="DR539" s="5"/>
      <c r="DS539" s="5"/>
      <c r="DT539" s="5"/>
      <c r="DU539" s="5"/>
      <c r="DV539" s="5"/>
      <c r="DW539" s="5"/>
      <c r="DX539" s="5"/>
      <c r="DY539" s="5"/>
      <c r="DZ539" s="5"/>
      <c r="EA539" s="5"/>
      <c r="EB539" s="5"/>
      <c r="EC539" s="5"/>
      <c r="ED539" s="5"/>
      <c r="EE539" s="5"/>
      <c r="EF539" s="5"/>
      <c r="EG539" s="5"/>
      <c r="EH539" s="5"/>
      <c r="EI539" s="5"/>
      <c r="EJ539" s="5"/>
      <c r="EK539" s="5"/>
      <c r="EL539" s="5"/>
      <c r="EM539" s="5"/>
      <c r="EN539" s="5"/>
      <c r="EO539" s="5"/>
      <c r="EP539" s="5"/>
      <c r="EQ539" s="5"/>
      <c r="ER539" s="5"/>
      <c r="ES539" s="5"/>
      <c r="ET539" s="5"/>
      <c r="EU539" s="5"/>
      <c r="EV539" s="5"/>
      <c r="EW539" s="5"/>
      <c r="EX539" s="5"/>
      <c r="EY539" s="5"/>
      <c r="EZ539" s="5"/>
      <c r="FA539" s="5"/>
      <c r="FB539" s="5"/>
      <c r="FC539" s="5"/>
      <c r="FD539" s="5"/>
      <c r="FE539" s="5"/>
      <c r="FF539" s="5"/>
      <c r="FG539" s="5"/>
      <c r="FH539" s="5"/>
      <c r="FI539" s="5"/>
      <c r="FJ539" s="5"/>
      <c r="FK539" s="5"/>
      <c r="FL539" s="5"/>
      <c r="FM539" s="5"/>
      <c r="FN539" s="5"/>
      <c r="FO539" s="5"/>
      <c r="FP539" s="5"/>
      <c r="FQ539" s="5"/>
      <c r="FR539" s="5"/>
      <c r="FS539" s="5"/>
      <c r="FT539" s="5"/>
      <c r="FU539" s="5"/>
      <c r="FV539" s="5"/>
      <c r="FW539" s="5"/>
      <c r="FX539" s="5"/>
      <c r="FY539" s="5"/>
      <c r="FZ539" s="5"/>
      <c r="GA539" s="5"/>
      <c r="GB539" s="5"/>
      <c r="GC539" s="5"/>
      <c r="GD539" s="5"/>
      <c r="GE539" s="5"/>
      <c r="GF539" s="5"/>
      <c r="GG539" s="5"/>
      <c r="GH539" s="5"/>
      <c r="GI539" s="5"/>
      <c r="GJ539" s="5"/>
      <c r="GK539" s="5"/>
      <c r="GL539" s="5"/>
      <c r="GM539" s="5"/>
      <c r="GN539" s="5"/>
      <c r="GO539" s="5"/>
      <c r="GP539" s="5"/>
      <c r="GQ539" s="5"/>
      <c r="GR539" s="5"/>
      <c r="GS539" s="5"/>
      <c r="GT539" s="5"/>
      <c r="GU539" s="5"/>
      <c r="GV539" s="5"/>
      <c r="GW539" s="5"/>
      <c r="GX539" s="5"/>
      <c r="GY539" s="5"/>
      <c r="GZ539" s="5"/>
      <c r="HA539" s="5"/>
      <c r="HB539" s="5"/>
      <c r="HC539" s="5"/>
      <c r="HD539" s="5"/>
      <c r="HE539" s="5"/>
      <c r="HF539" s="5"/>
      <c r="HG539" s="5"/>
      <c r="HH539" s="5"/>
      <c r="HI539" s="5"/>
      <c r="HJ539" s="5"/>
      <c r="HK539" s="5"/>
      <c r="HL539" s="5"/>
      <c r="HM539" s="5"/>
      <c r="HN539" s="5"/>
      <c r="HO539" s="5"/>
      <c r="HP539" s="5"/>
      <c r="HQ539" s="5"/>
      <c r="HR539" s="5"/>
      <c r="HS539" s="5"/>
      <c r="HT539" s="5"/>
      <c r="HU539" s="5"/>
      <c r="HV539" s="5"/>
      <c r="HW539" s="5"/>
      <c r="HX539" s="5"/>
      <c r="HY539" s="5"/>
      <c r="HZ539" s="5"/>
      <c r="IA539" s="5"/>
      <c r="IB539" s="5"/>
      <c r="IC539" s="5"/>
      <c r="ID539" s="5"/>
      <c r="IE539" s="5"/>
      <c r="IF539" s="5"/>
      <c r="IG539" s="5"/>
      <c r="IH539" s="5"/>
      <c r="II539" s="5"/>
      <c r="IJ539" s="5"/>
      <c r="IK539" s="5"/>
      <c r="IL539" s="5"/>
      <c r="IM539" s="5"/>
      <c r="IN539" s="5"/>
      <c r="IO539" s="5"/>
      <c r="IP539" s="5"/>
      <c r="IQ539" s="5"/>
      <c r="IR539" s="5"/>
      <c r="IS539" s="5"/>
      <c r="IT539" s="5"/>
      <c r="IU539" s="5"/>
      <c r="IV539" s="5"/>
    </row>
    <row r="540" s="12" customFormat="1" ht="30" customHeight="1" spans="1:256">
      <c r="A540" s="44">
        <v>535</v>
      </c>
      <c r="B540" s="52" t="s">
        <v>1029</v>
      </c>
      <c r="C540" s="51">
        <v>1</v>
      </c>
      <c r="D540" s="52" t="s">
        <v>127</v>
      </c>
      <c r="E540" s="52" t="s">
        <v>1010</v>
      </c>
      <c r="F540" s="51" t="s">
        <v>185</v>
      </c>
      <c r="G540" s="51">
        <v>1</v>
      </c>
      <c r="H540" s="52" t="s">
        <v>1030</v>
      </c>
      <c r="I540" s="51" t="s">
        <v>608</v>
      </c>
      <c r="J540" s="84">
        <v>52</v>
      </c>
      <c r="K540" s="84">
        <v>208</v>
      </c>
      <c r="L540" s="85">
        <v>15</v>
      </c>
      <c r="M540" s="85"/>
      <c r="N540" s="85">
        <v>15</v>
      </c>
      <c r="O540" s="175"/>
      <c r="P540" s="85"/>
      <c r="Q540" s="85"/>
      <c r="R540" s="85" t="s">
        <v>59</v>
      </c>
      <c r="S540" s="52"/>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c r="BA540" s="5"/>
      <c r="BB540" s="5"/>
      <c r="BC540" s="5"/>
      <c r="BD540" s="5"/>
      <c r="BE540" s="5"/>
      <c r="BF540" s="5"/>
      <c r="BG540" s="5"/>
      <c r="BH540" s="5"/>
      <c r="BI540" s="5"/>
      <c r="BJ540" s="5"/>
      <c r="BK540" s="5"/>
      <c r="BL540" s="5"/>
      <c r="BM540" s="5"/>
      <c r="BN540" s="5"/>
      <c r="BO540" s="5"/>
      <c r="BP540" s="5"/>
      <c r="BQ540" s="5"/>
      <c r="BR540" s="5"/>
      <c r="BS540" s="5"/>
      <c r="BT540" s="5"/>
      <c r="BU540" s="5"/>
      <c r="BV540" s="5"/>
      <c r="BW540" s="5"/>
      <c r="BX540" s="5"/>
      <c r="BY540" s="5"/>
      <c r="BZ540" s="5"/>
      <c r="CA540" s="5"/>
      <c r="CB540" s="5"/>
      <c r="CC540" s="5"/>
      <c r="CD540" s="5"/>
      <c r="CE540" s="5"/>
      <c r="CF540" s="5"/>
      <c r="CG540" s="5"/>
      <c r="CH540" s="5"/>
      <c r="CI540" s="5"/>
      <c r="CJ540" s="5"/>
      <c r="CK540" s="5"/>
      <c r="CL540" s="5"/>
      <c r="CM540" s="5"/>
      <c r="CN540" s="5"/>
      <c r="CO540" s="5"/>
      <c r="CP540" s="5"/>
      <c r="CQ540" s="5"/>
      <c r="CR540" s="5"/>
      <c r="CS540" s="5"/>
      <c r="CT540" s="5"/>
      <c r="CU540" s="5"/>
      <c r="CV540" s="5"/>
      <c r="CW540" s="5"/>
      <c r="CX540" s="5"/>
      <c r="CY540" s="5"/>
      <c r="CZ540" s="5"/>
      <c r="DA540" s="5"/>
      <c r="DB540" s="5"/>
      <c r="DC540" s="5"/>
      <c r="DD540" s="5"/>
      <c r="DE540" s="5"/>
      <c r="DF540" s="5"/>
      <c r="DG540" s="5"/>
      <c r="DH540" s="5"/>
      <c r="DI540" s="5"/>
      <c r="DJ540" s="5"/>
      <c r="DK540" s="5"/>
      <c r="DL540" s="5"/>
      <c r="DM540" s="5"/>
      <c r="DN540" s="5"/>
      <c r="DO540" s="5"/>
      <c r="DP540" s="5"/>
      <c r="DQ540" s="5"/>
      <c r="DR540" s="5"/>
      <c r="DS540" s="5"/>
      <c r="DT540" s="5"/>
      <c r="DU540" s="5"/>
      <c r="DV540" s="5"/>
      <c r="DW540" s="5"/>
      <c r="DX540" s="5"/>
      <c r="DY540" s="5"/>
      <c r="DZ540" s="5"/>
      <c r="EA540" s="5"/>
      <c r="EB540" s="5"/>
      <c r="EC540" s="5"/>
      <c r="ED540" s="5"/>
      <c r="EE540" s="5"/>
      <c r="EF540" s="5"/>
      <c r="EG540" s="5"/>
      <c r="EH540" s="5"/>
      <c r="EI540" s="5"/>
      <c r="EJ540" s="5"/>
      <c r="EK540" s="5"/>
      <c r="EL540" s="5"/>
      <c r="EM540" s="5"/>
      <c r="EN540" s="5"/>
      <c r="EO540" s="5"/>
      <c r="EP540" s="5"/>
      <c r="EQ540" s="5"/>
      <c r="ER540" s="5"/>
      <c r="ES540" s="5"/>
      <c r="ET540" s="5"/>
      <c r="EU540" s="5"/>
      <c r="EV540" s="5"/>
      <c r="EW540" s="5"/>
      <c r="EX540" s="5"/>
      <c r="EY540" s="5"/>
      <c r="EZ540" s="5"/>
      <c r="FA540" s="5"/>
      <c r="FB540" s="5"/>
      <c r="FC540" s="5"/>
      <c r="FD540" s="5"/>
      <c r="FE540" s="5"/>
      <c r="FF540" s="5"/>
      <c r="FG540" s="5"/>
      <c r="FH540" s="5"/>
      <c r="FI540" s="5"/>
      <c r="FJ540" s="5"/>
      <c r="FK540" s="5"/>
      <c r="FL540" s="5"/>
      <c r="FM540" s="5"/>
      <c r="FN540" s="5"/>
      <c r="FO540" s="5"/>
      <c r="FP540" s="5"/>
      <c r="FQ540" s="5"/>
      <c r="FR540" s="5"/>
      <c r="FS540" s="5"/>
      <c r="FT540" s="5"/>
      <c r="FU540" s="5"/>
      <c r="FV540" s="5"/>
      <c r="FW540" s="5"/>
      <c r="FX540" s="5"/>
      <c r="FY540" s="5"/>
      <c r="FZ540" s="5"/>
      <c r="GA540" s="5"/>
      <c r="GB540" s="5"/>
      <c r="GC540" s="5"/>
      <c r="GD540" s="5"/>
      <c r="GE540" s="5"/>
      <c r="GF540" s="5"/>
      <c r="GG540" s="5"/>
      <c r="GH540" s="5"/>
      <c r="GI540" s="5"/>
      <c r="GJ540" s="5"/>
      <c r="GK540" s="5"/>
      <c r="GL540" s="5"/>
      <c r="GM540" s="5"/>
      <c r="GN540" s="5"/>
      <c r="GO540" s="5"/>
      <c r="GP540" s="5"/>
      <c r="GQ540" s="5"/>
      <c r="GR540" s="5"/>
      <c r="GS540" s="5"/>
      <c r="GT540" s="5"/>
      <c r="GU540" s="5"/>
      <c r="GV540" s="5"/>
      <c r="GW540" s="5"/>
      <c r="GX540" s="5"/>
      <c r="GY540" s="5"/>
      <c r="GZ540" s="5"/>
      <c r="HA540" s="5"/>
      <c r="HB540" s="5"/>
      <c r="HC540" s="5"/>
      <c r="HD540" s="5"/>
      <c r="HE540" s="5"/>
      <c r="HF540" s="5"/>
      <c r="HG540" s="5"/>
      <c r="HH540" s="5"/>
      <c r="HI540" s="5"/>
      <c r="HJ540" s="5"/>
      <c r="HK540" s="5"/>
      <c r="HL540" s="5"/>
      <c r="HM540" s="5"/>
      <c r="HN540" s="5"/>
      <c r="HO540" s="5"/>
      <c r="HP540" s="5"/>
      <c r="HQ540" s="5"/>
      <c r="HR540" s="5"/>
      <c r="HS540" s="5"/>
      <c r="HT540" s="5"/>
      <c r="HU540" s="5"/>
      <c r="HV540" s="5"/>
      <c r="HW540" s="5"/>
      <c r="HX540" s="5"/>
      <c r="HY540" s="5"/>
      <c r="HZ540" s="5"/>
      <c r="IA540" s="5"/>
      <c r="IB540" s="5"/>
      <c r="IC540" s="5"/>
      <c r="ID540" s="5"/>
      <c r="IE540" s="5"/>
      <c r="IF540" s="5"/>
      <c r="IG540" s="5"/>
      <c r="IH540" s="5"/>
      <c r="II540" s="5"/>
      <c r="IJ540" s="5"/>
      <c r="IK540" s="5"/>
      <c r="IL540" s="5"/>
      <c r="IM540" s="5"/>
      <c r="IN540" s="5"/>
      <c r="IO540" s="5"/>
      <c r="IP540" s="5"/>
      <c r="IQ540" s="5"/>
      <c r="IR540" s="5"/>
      <c r="IS540" s="5"/>
      <c r="IT540" s="5"/>
      <c r="IU540" s="5"/>
      <c r="IV540" s="5"/>
    </row>
    <row r="541" s="12" customFormat="1" ht="30" customHeight="1" spans="1:256">
      <c r="A541" s="44">
        <v>536</v>
      </c>
      <c r="B541" s="52" t="s">
        <v>1031</v>
      </c>
      <c r="C541" s="51">
        <v>1</v>
      </c>
      <c r="D541" s="52" t="s">
        <v>37</v>
      </c>
      <c r="E541" s="52" t="s">
        <v>476</v>
      </c>
      <c r="F541" s="51" t="s">
        <v>185</v>
      </c>
      <c r="G541" s="51">
        <v>20</v>
      </c>
      <c r="H541" s="52" t="s">
        <v>1032</v>
      </c>
      <c r="I541" s="51" t="s">
        <v>608</v>
      </c>
      <c r="J541" s="84">
        <v>1668</v>
      </c>
      <c r="K541" s="84">
        <v>6347</v>
      </c>
      <c r="L541" s="85">
        <v>120</v>
      </c>
      <c r="M541" s="85"/>
      <c r="N541" s="85"/>
      <c r="O541" s="85">
        <v>120</v>
      </c>
      <c r="P541" s="85"/>
      <c r="Q541" s="85"/>
      <c r="R541" s="85" t="s">
        <v>59</v>
      </c>
      <c r="S541" s="52"/>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c r="AY541" s="5"/>
      <c r="AZ541" s="5"/>
      <c r="BA541" s="5"/>
      <c r="BB541" s="5"/>
      <c r="BC541" s="5"/>
      <c r="BD541" s="5"/>
      <c r="BE541" s="5"/>
      <c r="BF541" s="5"/>
      <c r="BG541" s="5"/>
      <c r="BH541" s="5"/>
      <c r="BI541" s="5"/>
      <c r="BJ541" s="5"/>
      <c r="BK541" s="5"/>
      <c r="BL541" s="5"/>
      <c r="BM541" s="5"/>
      <c r="BN541" s="5"/>
      <c r="BO541" s="5"/>
      <c r="BP541" s="5"/>
      <c r="BQ541" s="5"/>
      <c r="BR541" s="5"/>
      <c r="BS541" s="5"/>
      <c r="BT541" s="5"/>
      <c r="BU541" s="5"/>
      <c r="BV541" s="5"/>
      <c r="BW541" s="5"/>
      <c r="BX541" s="5"/>
      <c r="BY541" s="5"/>
      <c r="BZ541" s="5"/>
      <c r="CA541" s="5"/>
      <c r="CB541" s="5"/>
      <c r="CC541" s="5"/>
      <c r="CD541" s="5"/>
      <c r="CE541" s="5"/>
      <c r="CF541" s="5"/>
      <c r="CG541" s="5"/>
      <c r="CH541" s="5"/>
      <c r="CI541" s="5"/>
      <c r="CJ541" s="5"/>
      <c r="CK541" s="5"/>
      <c r="CL541" s="5"/>
      <c r="CM541" s="5"/>
      <c r="CN541" s="5"/>
      <c r="CO541" s="5"/>
      <c r="CP541" s="5"/>
      <c r="CQ541" s="5"/>
      <c r="CR541" s="5"/>
      <c r="CS541" s="5"/>
      <c r="CT541" s="5"/>
      <c r="CU541" s="5"/>
      <c r="CV541" s="5"/>
      <c r="CW541" s="5"/>
      <c r="CX541" s="5"/>
      <c r="CY541" s="5"/>
      <c r="CZ541" s="5"/>
      <c r="DA541" s="5"/>
      <c r="DB541" s="5"/>
      <c r="DC541" s="5"/>
      <c r="DD541" s="5"/>
      <c r="DE541" s="5"/>
      <c r="DF541" s="5"/>
      <c r="DG541" s="5"/>
      <c r="DH541" s="5"/>
      <c r="DI541" s="5"/>
      <c r="DJ541" s="5"/>
      <c r="DK541" s="5"/>
      <c r="DL541" s="5"/>
      <c r="DM541" s="5"/>
      <c r="DN541" s="5"/>
      <c r="DO541" s="5"/>
      <c r="DP541" s="5"/>
      <c r="DQ541" s="5"/>
      <c r="DR541" s="5"/>
      <c r="DS541" s="5"/>
      <c r="DT541" s="5"/>
      <c r="DU541" s="5"/>
      <c r="DV541" s="5"/>
      <c r="DW541" s="5"/>
      <c r="DX541" s="5"/>
      <c r="DY541" s="5"/>
      <c r="DZ541" s="5"/>
      <c r="EA541" s="5"/>
      <c r="EB541" s="5"/>
      <c r="EC541" s="5"/>
      <c r="ED541" s="5"/>
      <c r="EE541" s="5"/>
      <c r="EF541" s="5"/>
      <c r="EG541" s="5"/>
      <c r="EH541" s="5"/>
      <c r="EI541" s="5"/>
      <c r="EJ541" s="5"/>
      <c r="EK541" s="5"/>
      <c r="EL541" s="5"/>
      <c r="EM541" s="5"/>
      <c r="EN541" s="5"/>
      <c r="EO541" s="5"/>
      <c r="EP541" s="5"/>
      <c r="EQ541" s="5"/>
      <c r="ER541" s="5"/>
      <c r="ES541" s="5"/>
      <c r="ET541" s="5"/>
      <c r="EU541" s="5"/>
      <c r="EV541" s="5"/>
      <c r="EW541" s="5"/>
      <c r="EX541" s="5"/>
      <c r="EY541" s="5"/>
      <c r="EZ541" s="5"/>
      <c r="FA541" s="5"/>
      <c r="FB541" s="5"/>
      <c r="FC541" s="5"/>
      <c r="FD541" s="5"/>
      <c r="FE541" s="5"/>
      <c r="FF541" s="5"/>
      <c r="FG541" s="5"/>
      <c r="FH541" s="5"/>
      <c r="FI541" s="5"/>
      <c r="FJ541" s="5"/>
      <c r="FK541" s="5"/>
      <c r="FL541" s="5"/>
      <c r="FM541" s="5"/>
      <c r="FN541" s="5"/>
      <c r="FO541" s="5"/>
      <c r="FP541" s="5"/>
      <c r="FQ541" s="5"/>
      <c r="FR541" s="5"/>
      <c r="FS541" s="5"/>
      <c r="FT541" s="5"/>
      <c r="FU541" s="5"/>
      <c r="FV541" s="5"/>
      <c r="FW541" s="5"/>
      <c r="FX541" s="5"/>
      <c r="FY541" s="5"/>
      <c r="FZ541" s="5"/>
      <c r="GA541" s="5"/>
      <c r="GB541" s="5"/>
      <c r="GC541" s="5"/>
      <c r="GD541" s="5"/>
      <c r="GE541" s="5"/>
      <c r="GF541" s="5"/>
      <c r="GG541" s="5"/>
      <c r="GH541" s="5"/>
      <c r="GI541" s="5"/>
      <c r="GJ541" s="5"/>
      <c r="GK541" s="5"/>
      <c r="GL541" s="5"/>
      <c r="GM541" s="5"/>
      <c r="GN541" s="5"/>
      <c r="GO541" s="5"/>
      <c r="GP541" s="5"/>
      <c r="GQ541" s="5"/>
      <c r="GR541" s="5"/>
      <c r="GS541" s="5"/>
      <c r="GT541" s="5"/>
      <c r="GU541" s="5"/>
      <c r="GV541" s="5"/>
      <c r="GW541" s="5"/>
      <c r="GX541" s="5"/>
      <c r="GY541" s="5"/>
      <c r="GZ541" s="5"/>
      <c r="HA541" s="5"/>
      <c r="HB541" s="5"/>
      <c r="HC541" s="5"/>
      <c r="HD541" s="5"/>
      <c r="HE541" s="5"/>
      <c r="HF541" s="5"/>
      <c r="HG541" s="5"/>
      <c r="HH541" s="5"/>
      <c r="HI541" s="5"/>
      <c r="HJ541" s="5"/>
      <c r="HK541" s="5"/>
      <c r="HL541" s="5"/>
      <c r="HM541" s="5"/>
      <c r="HN541" s="5"/>
      <c r="HO541" s="5"/>
      <c r="HP541" s="5"/>
      <c r="HQ541" s="5"/>
      <c r="HR541" s="5"/>
      <c r="HS541" s="5"/>
      <c r="HT541" s="5"/>
      <c r="HU541" s="5"/>
      <c r="HV541" s="5"/>
      <c r="HW541" s="5"/>
      <c r="HX541" s="5"/>
      <c r="HY541" s="5"/>
      <c r="HZ541" s="5"/>
      <c r="IA541" s="5"/>
      <c r="IB541" s="5"/>
      <c r="IC541" s="5"/>
      <c r="ID541" s="5"/>
      <c r="IE541" s="5"/>
      <c r="IF541" s="5"/>
      <c r="IG541" s="5"/>
      <c r="IH541" s="5"/>
      <c r="II541" s="5"/>
      <c r="IJ541" s="5"/>
      <c r="IK541" s="5"/>
      <c r="IL541" s="5"/>
      <c r="IM541" s="5"/>
      <c r="IN541" s="5"/>
      <c r="IO541" s="5"/>
      <c r="IP541" s="5"/>
      <c r="IQ541" s="5"/>
      <c r="IR541" s="5"/>
      <c r="IS541" s="5"/>
      <c r="IT541" s="5"/>
      <c r="IU541" s="5"/>
      <c r="IV541" s="5"/>
    </row>
    <row r="542" s="12" customFormat="1" ht="32" customHeight="1" spans="1:256">
      <c r="A542" s="44">
        <v>537</v>
      </c>
      <c r="B542" s="52" t="s">
        <v>1033</v>
      </c>
      <c r="C542" s="51">
        <v>1</v>
      </c>
      <c r="D542" s="52" t="s">
        <v>135</v>
      </c>
      <c r="E542" s="52" t="s">
        <v>1013</v>
      </c>
      <c r="F542" s="51" t="s">
        <v>185</v>
      </c>
      <c r="G542" s="51">
        <v>1</v>
      </c>
      <c r="H542" s="52" t="s">
        <v>1034</v>
      </c>
      <c r="I542" s="51" t="s">
        <v>608</v>
      </c>
      <c r="J542" s="84">
        <v>1498</v>
      </c>
      <c r="K542" s="84">
        <v>5893</v>
      </c>
      <c r="L542" s="85">
        <v>260</v>
      </c>
      <c r="M542" s="85">
        <v>260</v>
      </c>
      <c r="N542" s="85"/>
      <c r="O542" s="85"/>
      <c r="P542" s="85"/>
      <c r="Q542" s="85"/>
      <c r="R542" s="85" t="s">
        <v>59</v>
      </c>
      <c r="S542" s="52"/>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BB542" s="5"/>
      <c r="BC542" s="5"/>
      <c r="BD542" s="5"/>
      <c r="BE542" s="5"/>
      <c r="BF542" s="5"/>
      <c r="BG542" s="5"/>
      <c r="BH542" s="5"/>
      <c r="BI542" s="5"/>
      <c r="BJ542" s="5"/>
      <c r="BK542" s="5"/>
      <c r="BL542" s="5"/>
      <c r="BM542" s="5"/>
      <c r="BN542" s="5"/>
      <c r="BO542" s="5"/>
      <c r="BP542" s="5"/>
      <c r="BQ542" s="5"/>
      <c r="BR542" s="5"/>
      <c r="BS542" s="5"/>
      <c r="BT542" s="5"/>
      <c r="BU542" s="5"/>
      <c r="BV542" s="5"/>
      <c r="BW542" s="5"/>
      <c r="BX542" s="5"/>
      <c r="BY542" s="5"/>
      <c r="BZ542" s="5"/>
      <c r="CA542" s="5"/>
      <c r="CB542" s="5"/>
      <c r="CC542" s="5"/>
      <c r="CD542" s="5"/>
      <c r="CE542" s="5"/>
      <c r="CF542" s="5"/>
      <c r="CG542" s="5"/>
      <c r="CH542" s="5"/>
      <c r="CI542" s="5"/>
      <c r="CJ542" s="5"/>
      <c r="CK542" s="5"/>
      <c r="CL542" s="5"/>
      <c r="CM542" s="5"/>
      <c r="CN542" s="5"/>
      <c r="CO542" s="5"/>
      <c r="CP542" s="5"/>
      <c r="CQ542" s="5"/>
      <c r="CR542" s="5"/>
      <c r="CS542" s="5"/>
      <c r="CT542" s="5"/>
      <c r="CU542" s="5"/>
      <c r="CV542" s="5"/>
      <c r="CW542" s="5"/>
      <c r="CX542" s="5"/>
      <c r="CY542" s="5"/>
      <c r="CZ542" s="5"/>
      <c r="DA542" s="5"/>
      <c r="DB542" s="5"/>
      <c r="DC542" s="5"/>
      <c r="DD542" s="5"/>
      <c r="DE542" s="5"/>
      <c r="DF542" s="5"/>
      <c r="DG542" s="5"/>
      <c r="DH542" s="5"/>
      <c r="DI542" s="5"/>
      <c r="DJ542" s="5"/>
      <c r="DK542" s="5"/>
      <c r="DL542" s="5"/>
      <c r="DM542" s="5"/>
      <c r="DN542" s="5"/>
      <c r="DO542" s="5"/>
      <c r="DP542" s="5"/>
      <c r="DQ542" s="5"/>
      <c r="DR542" s="5"/>
      <c r="DS542" s="5"/>
      <c r="DT542" s="5"/>
      <c r="DU542" s="5"/>
      <c r="DV542" s="5"/>
      <c r="DW542" s="5"/>
      <c r="DX542" s="5"/>
      <c r="DY542" s="5"/>
      <c r="DZ542" s="5"/>
      <c r="EA542" s="5"/>
      <c r="EB542" s="5"/>
      <c r="EC542" s="5"/>
      <c r="ED542" s="5"/>
      <c r="EE542" s="5"/>
      <c r="EF542" s="5"/>
      <c r="EG542" s="5"/>
      <c r="EH542" s="5"/>
      <c r="EI542" s="5"/>
      <c r="EJ542" s="5"/>
      <c r="EK542" s="5"/>
      <c r="EL542" s="5"/>
      <c r="EM542" s="5"/>
      <c r="EN542" s="5"/>
      <c r="EO542" s="5"/>
      <c r="EP542" s="5"/>
      <c r="EQ542" s="5"/>
      <c r="ER542" s="5"/>
      <c r="ES542" s="5"/>
      <c r="ET542" s="5"/>
      <c r="EU542" s="5"/>
      <c r="EV542" s="5"/>
      <c r="EW542" s="5"/>
      <c r="EX542" s="5"/>
      <c r="EY542" s="5"/>
      <c r="EZ542" s="5"/>
      <c r="FA542" s="5"/>
      <c r="FB542" s="5"/>
      <c r="FC542" s="5"/>
      <c r="FD542" s="5"/>
      <c r="FE542" s="5"/>
      <c r="FF542" s="5"/>
      <c r="FG542" s="5"/>
      <c r="FH542" s="5"/>
      <c r="FI542" s="5"/>
      <c r="FJ542" s="5"/>
      <c r="FK542" s="5"/>
      <c r="FL542" s="5"/>
      <c r="FM542" s="5"/>
      <c r="FN542" s="5"/>
      <c r="FO542" s="5"/>
      <c r="FP542" s="5"/>
      <c r="FQ542" s="5"/>
      <c r="FR542" s="5"/>
      <c r="FS542" s="5"/>
      <c r="FT542" s="5"/>
      <c r="FU542" s="5"/>
      <c r="FV542" s="5"/>
      <c r="FW542" s="5"/>
      <c r="FX542" s="5"/>
      <c r="FY542" s="5"/>
      <c r="FZ542" s="5"/>
      <c r="GA542" s="5"/>
      <c r="GB542" s="5"/>
      <c r="GC542" s="5"/>
      <c r="GD542" s="5"/>
      <c r="GE542" s="5"/>
      <c r="GF542" s="5"/>
      <c r="GG542" s="5"/>
      <c r="GH542" s="5"/>
      <c r="GI542" s="5"/>
      <c r="GJ542" s="5"/>
      <c r="GK542" s="5"/>
      <c r="GL542" s="5"/>
      <c r="GM542" s="5"/>
      <c r="GN542" s="5"/>
      <c r="GO542" s="5"/>
      <c r="GP542" s="5"/>
      <c r="GQ542" s="5"/>
      <c r="GR542" s="5"/>
      <c r="GS542" s="5"/>
      <c r="GT542" s="5"/>
      <c r="GU542" s="5"/>
      <c r="GV542" s="5"/>
      <c r="GW542" s="5"/>
      <c r="GX542" s="5"/>
      <c r="GY542" s="5"/>
      <c r="GZ542" s="5"/>
      <c r="HA542" s="5"/>
      <c r="HB542" s="5"/>
      <c r="HC542" s="5"/>
      <c r="HD542" s="5"/>
      <c r="HE542" s="5"/>
      <c r="HF542" s="5"/>
      <c r="HG542" s="5"/>
      <c r="HH542" s="5"/>
      <c r="HI542" s="5"/>
      <c r="HJ542" s="5"/>
      <c r="HK542" s="5"/>
      <c r="HL542" s="5"/>
      <c r="HM542" s="5"/>
      <c r="HN542" s="5"/>
      <c r="HO542" s="5"/>
      <c r="HP542" s="5"/>
      <c r="HQ542" s="5"/>
      <c r="HR542" s="5"/>
      <c r="HS542" s="5"/>
      <c r="HT542" s="5"/>
      <c r="HU542" s="5"/>
      <c r="HV542" s="5"/>
      <c r="HW542" s="5"/>
      <c r="HX542" s="5"/>
      <c r="HY542" s="5"/>
      <c r="HZ542" s="5"/>
      <c r="IA542" s="5"/>
      <c r="IB542" s="5"/>
      <c r="IC542" s="5"/>
      <c r="ID542" s="5"/>
      <c r="IE542" s="5"/>
      <c r="IF542" s="5"/>
      <c r="IG542" s="5"/>
      <c r="IH542" s="5"/>
      <c r="II542" s="5"/>
      <c r="IJ542" s="5"/>
      <c r="IK542" s="5"/>
      <c r="IL542" s="5"/>
      <c r="IM542" s="5"/>
      <c r="IN542" s="5"/>
      <c r="IO542" s="5"/>
      <c r="IP542" s="5"/>
      <c r="IQ542" s="5"/>
      <c r="IR542" s="5"/>
      <c r="IS542" s="5"/>
      <c r="IT542" s="5"/>
      <c r="IU542" s="5"/>
      <c r="IV542" s="5"/>
    </row>
    <row r="543" s="12" customFormat="1" ht="30" customHeight="1" spans="1:256">
      <c r="A543" s="44">
        <v>538</v>
      </c>
      <c r="B543" s="52" t="s">
        <v>1035</v>
      </c>
      <c r="C543" s="51">
        <v>1</v>
      </c>
      <c r="D543" s="52" t="s">
        <v>67</v>
      </c>
      <c r="E543" s="52" t="s">
        <v>632</v>
      </c>
      <c r="F543" s="51" t="s">
        <v>185</v>
      </c>
      <c r="G543" s="51">
        <v>1</v>
      </c>
      <c r="H543" s="52" t="s">
        <v>1036</v>
      </c>
      <c r="I543" s="51" t="s">
        <v>608</v>
      </c>
      <c r="J543" s="90">
        <v>5136</v>
      </c>
      <c r="K543" s="90">
        <v>21659</v>
      </c>
      <c r="L543" s="91">
        <v>200</v>
      </c>
      <c r="M543" s="91">
        <v>200</v>
      </c>
      <c r="N543" s="85"/>
      <c r="O543" s="85"/>
      <c r="P543" s="85"/>
      <c r="Q543" s="85"/>
      <c r="R543" s="85" t="s">
        <v>59</v>
      </c>
      <c r="S543" s="52"/>
      <c r="T543" s="5"/>
      <c r="U543" s="5"/>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c r="AX543" s="5"/>
      <c r="AY543" s="5"/>
      <c r="AZ543" s="5"/>
      <c r="BA543" s="5"/>
      <c r="BB543" s="5"/>
      <c r="BC543" s="5"/>
      <c r="BD543" s="5"/>
      <c r="BE543" s="5"/>
      <c r="BF543" s="5"/>
      <c r="BG543" s="5"/>
      <c r="BH543" s="5"/>
      <c r="BI543" s="5"/>
      <c r="BJ543" s="5"/>
      <c r="BK543" s="5"/>
      <c r="BL543" s="5"/>
      <c r="BM543" s="5"/>
      <c r="BN543" s="5"/>
      <c r="BO543" s="5"/>
      <c r="BP543" s="5"/>
      <c r="BQ543" s="5"/>
      <c r="BR543" s="5"/>
      <c r="BS543" s="5"/>
      <c r="BT543" s="5"/>
      <c r="BU543" s="5"/>
      <c r="BV543" s="5"/>
      <c r="BW543" s="5"/>
      <c r="BX543" s="5"/>
      <c r="BY543" s="5"/>
      <c r="BZ543" s="5"/>
      <c r="CA543" s="5"/>
      <c r="CB543" s="5"/>
      <c r="CC543" s="5"/>
      <c r="CD543" s="5"/>
      <c r="CE543" s="5"/>
      <c r="CF543" s="5"/>
      <c r="CG543" s="5"/>
      <c r="CH543" s="5"/>
      <c r="CI543" s="5"/>
      <c r="CJ543" s="5"/>
      <c r="CK543" s="5"/>
      <c r="CL543" s="5"/>
      <c r="CM543" s="5"/>
      <c r="CN543" s="5"/>
      <c r="CO543" s="5"/>
      <c r="CP543" s="5"/>
      <c r="CQ543" s="5"/>
      <c r="CR543" s="5"/>
      <c r="CS543" s="5"/>
      <c r="CT543" s="5"/>
      <c r="CU543" s="5"/>
      <c r="CV543" s="5"/>
      <c r="CW543" s="5"/>
      <c r="CX543" s="5"/>
      <c r="CY543" s="5"/>
      <c r="CZ543" s="5"/>
      <c r="DA543" s="5"/>
      <c r="DB543" s="5"/>
      <c r="DC543" s="5"/>
      <c r="DD543" s="5"/>
      <c r="DE543" s="5"/>
      <c r="DF543" s="5"/>
      <c r="DG543" s="5"/>
      <c r="DH543" s="5"/>
      <c r="DI543" s="5"/>
      <c r="DJ543" s="5"/>
      <c r="DK543" s="5"/>
      <c r="DL543" s="5"/>
      <c r="DM543" s="5"/>
      <c r="DN543" s="5"/>
      <c r="DO543" s="5"/>
      <c r="DP543" s="5"/>
      <c r="DQ543" s="5"/>
      <c r="DR543" s="5"/>
      <c r="DS543" s="5"/>
      <c r="DT543" s="5"/>
      <c r="DU543" s="5"/>
      <c r="DV543" s="5"/>
      <c r="DW543" s="5"/>
      <c r="DX543" s="5"/>
      <c r="DY543" s="5"/>
      <c r="DZ543" s="5"/>
      <c r="EA543" s="5"/>
      <c r="EB543" s="5"/>
      <c r="EC543" s="5"/>
      <c r="ED543" s="5"/>
      <c r="EE543" s="5"/>
      <c r="EF543" s="5"/>
      <c r="EG543" s="5"/>
      <c r="EH543" s="5"/>
      <c r="EI543" s="5"/>
      <c r="EJ543" s="5"/>
      <c r="EK543" s="5"/>
      <c r="EL543" s="5"/>
      <c r="EM543" s="5"/>
      <c r="EN543" s="5"/>
      <c r="EO543" s="5"/>
      <c r="EP543" s="5"/>
      <c r="EQ543" s="5"/>
      <c r="ER543" s="5"/>
      <c r="ES543" s="5"/>
      <c r="ET543" s="5"/>
      <c r="EU543" s="5"/>
      <c r="EV543" s="5"/>
      <c r="EW543" s="5"/>
      <c r="EX543" s="5"/>
      <c r="EY543" s="5"/>
      <c r="EZ543" s="5"/>
      <c r="FA543" s="5"/>
      <c r="FB543" s="5"/>
      <c r="FC543" s="5"/>
      <c r="FD543" s="5"/>
      <c r="FE543" s="5"/>
      <c r="FF543" s="5"/>
      <c r="FG543" s="5"/>
      <c r="FH543" s="5"/>
      <c r="FI543" s="5"/>
      <c r="FJ543" s="5"/>
      <c r="FK543" s="5"/>
      <c r="FL543" s="5"/>
      <c r="FM543" s="5"/>
      <c r="FN543" s="5"/>
      <c r="FO543" s="5"/>
      <c r="FP543" s="5"/>
      <c r="FQ543" s="5"/>
      <c r="FR543" s="5"/>
      <c r="FS543" s="5"/>
      <c r="FT543" s="5"/>
      <c r="FU543" s="5"/>
      <c r="FV543" s="5"/>
      <c r="FW543" s="5"/>
      <c r="FX543" s="5"/>
      <c r="FY543" s="5"/>
      <c r="FZ543" s="5"/>
      <c r="GA543" s="5"/>
      <c r="GB543" s="5"/>
      <c r="GC543" s="5"/>
      <c r="GD543" s="5"/>
      <c r="GE543" s="5"/>
      <c r="GF543" s="5"/>
      <c r="GG543" s="5"/>
      <c r="GH543" s="5"/>
      <c r="GI543" s="5"/>
      <c r="GJ543" s="5"/>
      <c r="GK543" s="5"/>
      <c r="GL543" s="5"/>
      <c r="GM543" s="5"/>
      <c r="GN543" s="5"/>
      <c r="GO543" s="5"/>
      <c r="GP543" s="5"/>
      <c r="GQ543" s="5"/>
      <c r="GR543" s="5"/>
      <c r="GS543" s="5"/>
      <c r="GT543" s="5"/>
      <c r="GU543" s="5"/>
      <c r="GV543" s="5"/>
      <c r="GW543" s="5"/>
      <c r="GX543" s="5"/>
      <c r="GY543" s="5"/>
      <c r="GZ543" s="5"/>
      <c r="HA543" s="5"/>
      <c r="HB543" s="5"/>
      <c r="HC543" s="5"/>
      <c r="HD543" s="5"/>
      <c r="HE543" s="5"/>
      <c r="HF543" s="5"/>
      <c r="HG543" s="5"/>
      <c r="HH543" s="5"/>
      <c r="HI543" s="5"/>
      <c r="HJ543" s="5"/>
      <c r="HK543" s="5"/>
      <c r="HL543" s="5"/>
      <c r="HM543" s="5"/>
      <c r="HN543" s="5"/>
      <c r="HO543" s="5"/>
      <c r="HP543" s="5"/>
      <c r="HQ543" s="5"/>
      <c r="HR543" s="5"/>
      <c r="HS543" s="5"/>
      <c r="HT543" s="5"/>
      <c r="HU543" s="5"/>
      <c r="HV543" s="5"/>
      <c r="HW543" s="5"/>
      <c r="HX543" s="5"/>
      <c r="HY543" s="5"/>
      <c r="HZ543" s="5"/>
      <c r="IA543" s="5"/>
      <c r="IB543" s="5"/>
      <c r="IC543" s="5"/>
      <c r="ID543" s="5"/>
      <c r="IE543" s="5"/>
      <c r="IF543" s="5"/>
      <c r="IG543" s="5"/>
      <c r="IH543" s="5"/>
      <c r="II543" s="5"/>
      <c r="IJ543" s="5"/>
      <c r="IK543" s="5"/>
      <c r="IL543" s="5"/>
      <c r="IM543" s="5"/>
      <c r="IN543" s="5"/>
      <c r="IO543" s="5"/>
      <c r="IP543" s="5"/>
      <c r="IQ543" s="5"/>
      <c r="IR543" s="5"/>
      <c r="IS543" s="5"/>
      <c r="IT543" s="5"/>
      <c r="IU543" s="5"/>
      <c r="IV543" s="5"/>
    </row>
    <row r="544" s="12" customFormat="1" ht="30" customHeight="1" spans="1:256">
      <c r="A544" s="44">
        <v>539</v>
      </c>
      <c r="B544" s="52" t="s">
        <v>1037</v>
      </c>
      <c r="C544" s="51">
        <v>1</v>
      </c>
      <c r="D544" s="52" t="s">
        <v>159</v>
      </c>
      <c r="E544" s="52" t="s">
        <v>873</v>
      </c>
      <c r="F544" s="51" t="s">
        <v>185</v>
      </c>
      <c r="G544" s="51">
        <v>13</v>
      </c>
      <c r="H544" s="52" t="s">
        <v>1038</v>
      </c>
      <c r="I544" s="51" t="s">
        <v>608</v>
      </c>
      <c r="J544" s="84">
        <v>695</v>
      </c>
      <c r="K544" s="84">
        <v>2106</v>
      </c>
      <c r="L544" s="85">
        <v>260</v>
      </c>
      <c r="M544" s="85"/>
      <c r="N544" s="85">
        <v>260</v>
      </c>
      <c r="O544" s="85"/>
      <c r="P544" s="85"/>
      <c r="Q544" s="85"/>
      <c r="R544" s="85" t="s">
        <v>59</v>
      </c>
      <c r="S544" s="52"/>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5"/>
      <c r="BC544" s="5"/>
      <c r="BD544" s="5"/>
      <c r="BE544" s="5"/>
      <c r="BF544" s="5"/>
      <c r="BG544" s="5"/>
      <c r="BH544" s="5"/>
      <c r="BI544" s="5"/>
      <c r="BJ544" s="5"/>
      <c r="BK544" s="5"/>
      <c r="BL544" s="5"/>
      <c r="BM544" s="5"/>
      <c r="BN544" s="5"/>
      <c r="BO544" s="5"/>
      <c r="BP544" s="5"/>
      <c r="BQ544" s="5"/>
      <c r="BR544" s="5"/>
      <c r="BS544" s="5"/>
      <c r="BT544" s="5"/>
      <c r="BU544" s="5"/>
      <c r="BV544" s="5"/>
      <c r="BW544" s="5"/>
      <c r="BX544" s="5"/>
      <c r="BY544" s="5"/>
      <c r="BZ544" s="5"/>
      <c r="CA544" s="5"/>
      <c r="CB544" s="5"/>
      <c r="CC544" s="5"/>
      <c r="CD544" s="5"/>
      <c r="CE544" s="5"/>
      <c r="CF544" s="5"/>
      <c r="CG544" s="5"/>
      <c r="CH544" s="5"/>
      <c r="CI544" s="5"/>
      <c r="CJ544" s="5"/>
      <c r="CK544" s="5"/>
      <c r="CL544" s="5"/>
      <c r="CM544" s="5"/>
      <c r="CN544" s="5"/>
      <c r="CO544" s="5"/>
      <c r="CP544" s="5"/>
      <c r="CQ544" s="5"/>
      <c r="CR544" s="5"/>
      <c r="CS544" s="5"/>
      <c r="CT544" s="5"/>
      <c r="CU544" s="5"/>
      <c r="CV544" s="5"/>
      <c r="CW544" s="5"/>
      <c r="CX544" s="5"/>
      <c r="CY544" s="5"/>
      <c r="CZ544" s="5"/>
      <c r="DA544" s="5"/>
      <c r="DB544" s="5"/>
      <c r="DC544" s="5"/>
      <c r="DD544" s="5"/>
      <c r="DE544" s="5"/>
      <c r="DF544" s="5"/>
      <c r="DG544" s="5"/>
      <c r="DH544" s="5"/>
      <c r="DI544" s="5"/>
      <c r="DJ544" s="5"/>
      <c r="DK544" s="5"/>
      <c r="DL544" s="5"/>
      <c r="DM544" s="5"/>
      <c r="DN544" s="5"/>
      <c r="DO544" s="5"/>
      <c r="DP544" s="5"/>
      <c r="DQ544" s="5"/>
      <c r="DR544" s="5"/>
      <c r="DS544" s="5"/>
      <c r="DT544" s="5"/>
      <c r="DU544" s="5"/>
      <c r="DV544" s="5"/>
      <c r="DW544" s="5"/>
      <c r="DX544" s="5"/>
      <c r="DY544" s="5"/>
      <c r="DZ544" s="5"/>
      <c r="EA544" s="5"/>
      <c r="EB544" s="5"/>
      <c r="EC544" s="5"/>
      <c r="ED544" s="5"/>
      <c r="EE544" s="5"/>
      <c r="EF544" s="5"/>
      <c r="EG544" s="5"/>
      <c r="EH544" s="5"/>
      <c r="EI544" s="5"/>
      <c r="EJ544" s="5"/>
      <c r="EK544" s="5"/>
      <c r="EL544" s="5"/>
      <c r="EM544" s="5"/>
      <c r="EN544" s="5"/>
      <c r="EO544" s="5"/>
      <c r="EP544" s="5"/>
      <c r="EQ544" s="5"/>
      <c r="ER544" s="5"/>
      <c r="ES544" s="5"/>
      <c r="ET544" s="5"/>
      <c r="EU544" s="5"/>
      <c r="EV544" s="5"/>
      <c r="EW544" s="5"/>
      <c r="EX544" s="5"/>
      <c r="EY544" s="5"/>
      <c r="EZ544" s="5"/>
      <c r="FA544" s="5"/>
      <c r="FB544" s="5"/>
      <c r="FC544" s="5"/>
      <c r="FD544" s="5"/>
      <c r="FE544" s="5"/>
      <c r="FF544" s="5"/>
      <c r="FG544" s="5"/>
      <c r="FH544" s="5"/>
      <c r="FI544" s="5"/>
      <c r="FJ544" s="5"/>
      <c r="FK544" s="5"/>
      <c r="FL544" s="5"/>
      <c r="FM544" s="5"/>
      <c r="FN544" s="5"/>
      <c r="FO544" s="5"/>
      <c r="FP544" s="5"/>
      <c r="FQ544" s="5"/>
      <c r="FR544" s="5"/>
      <c r="FS544" s="5"/>
      <c r="FT544" s="5"/>
      <c r="FU544" s="5"/>
      <c r="FV544" s="5"/>
      <c r="FW544" s="5"/>
      <c r="FX544" s="5"/>
      <c r="FY544" s="5"/>
      <c r="FZ544" s="5"/>
      <c r="GA544" s="5"/>
      <c r="GB544" s="5"/>
      <c r="GC544" s="5"/>
      <c r="GD544" s="5"/>
      <c r="GE544" s="5"/>
      <c r="GF544" s="5"/>
      <c r="GG544" s="5"/>
      <c r="GH544" s="5"/>
      <c r="GI544" s="5"/>
      <c r="GJ544" s="5"/>
      <c r="GK544" s="5"/>
      <c r="GL544" s="5"/>
      <c r="GM544" s="5"/>
      <c r="GN544" s="5"/>
      <c r="GO544" s="5"/>
      <c r="GP544" s="5"/>
      <c r="GQ544" s="5"/>
      <c r="GR544" s="5"/>
      <c r="GS544" s="5"/>
      <c r="GT544" s="5"/>
      <c r="GU544" s="5"/>
      <c r="GV544" s="5"/>
      <c r="GW544" s="5"/>
      <c r="GX544" s="5"/>
      <c r="GY544" s="5"/>
      <c r="GZ544" s="5"/>
      <c r="HA544" s="5"/>
      <c r="HB544" s="5"/>
      <c r="HC544" s="5"/>
      <c r="HD544" s="5"/>
      <c r="HE544" s="5"/>
      <c r="HF544" s="5"/>
      <c r="HG544" s="5"/>
      <c r="HH544" s="5"/>
      <c r="HI544" s="5"/>
      <c r="HJ544" s="5"/>
      <c r="HK544" s="5"/>
      <c r="HL544" s="5"/>
      <c r="HM544" s="5"/>
      <c r="HN544" s="5"/>
      <c r="HO544" s="5"/>
      <c r="HP544" s="5"/>
      <c r="HQ544" s="5"/>
      <c r="HR544" s="5"/>
      <c r="HS544" s="5"/>
      <c r="HT544" s="5"/>
      <c r="HU544" s="5"/>
      <c r="HV544" s="5"/>
      <c r="HW544" s="5"/>
      <c r="HX544" s="5"/>
      <c r="HY544" s="5"/>
      <c r="HZ544" s="5"/>
      <c r="IA544" s="5"/>
      <c r="IB544" s="5"/>
      <c r="IC544" s="5"/>
      <c r="ID544" s="5"/>
      <c r="IE544" s="5"/>
      <c r="IF544" s="5"/>
      <c r="IG544" s="5"/>
      <c r="IH544" s="5"/>
      <c r="II544" s="5"/>
      <c r="IJ544" s="5"/>
      <c r="IK544" s="5"/>
      <c r="IL544" s="5"/>
      <c r="IM544" s="5"/>
      <c r="IN544" s="5"/>
      <c r="IO544" s="5"/>
      <c r="IP544" s="5"/>
      <c r="IQ544" s="5"/>
      <c r="IR544" s="5"/>
      <c r="IS544" s="5"/>
      <c r="IT544" s="5"/>
      <c r="IU544" s="5"/>
      <c r="IV544" s="5"/>
    </row>
    <row r="545" s="12" customFormat="1" ht="30" customHeight="1" spans="1:256">
      <c r="A545" s="44">
        <v>540</v>
      </c>
      <c r="B545" s="52" t="s">
        <v>1039</v>
      </c>
      <c r="C545" s="51">
        <v>1</v>
      </c>
      <c r="D545" s="52" t="s">
        <v>203</v>
      </c>
      <c r="E545" s="52" t="s">
        <v>1040</v>
      </c>
      <c r="F545" s="51" t="s">
        <v>185</v>
      </c>
      <c r="G545" s="51">
        <v>4</v>
      </c>
      <c r="H545" s="52" t="s">
        <v>1041</v>
      </c>
      <c r="I545" s="51" t="s">
        <v>608</v>
      </c>
      <c r="J545" s="84">
        <v>319</v>
      </c>
      <c r="K545" s="84">
        <v>1236</v>
      </c>
      <c r="L545" s="85">
        <v>19</v>
      </c>
      <c r="M545" s="85"/>
      <c r="N545" s="85"/>
      <c r="O545" s="85">
        <v>19</v>
      </c>
      <c r="P545" s="85"/>
      <c r="Q545" s="85"/>
      <c r="R545" s="85" t="s">
        <v>59</v>
      </c>
      <c r="S545" s="52"/>
      <c r="T545" s="5"/>
      <c r="U545" s="5"/>
      <c r="V545" s="5"/>
      <c r="W545" s="5"/>
      <c r="X545" s="5"/>
      <c r="Y545" s="5"/>
      <c r="Z545" s="5"/>
      <c r="AA545" s="5"/>
      <c r="AB545" s="5"/>
      <c r="AC545" s="5"/>
      <c r="AD545" s="5"/>
      <c r="AE545" s="5"/>
      <c r="AF545" s="5"/>
      <c r="AG545" s="5"/>
      <c r="AH545" s="5"/>
      <c r="AI545" s="5"/>
      <c r="AJ545" s="5"/>
      <c r="AK545" s="5"/>
      <c r="AL545" s="5"/>
      <c r="AM545" s="5"/>
      <c r="AN545" s="5"/>
      <c r="AO545" s="5"/>
      <c r="AP545" s="5"/>
      <c r="AQ545" s="5"/>
      <c r="AR545" s="5"/>
      <c r="AS545" s="5"/>
      <c r="AT545" s="5"/>
      <c r="AU545" s="5"/>
      <c r="AV545" s="5"/>
      <c r="AW545" s="5"/>
      <c r="AX545" s="5"/>
      <c r="AY545" s="5"/>
      <c r="AZ545" s="5"/>
      <c r="BA545" s="5"/>
      <c r="BB545" s="5"/>
      <c r="BC545" s="5"/>
      <c r="BD545" s="5"/>
      <c r="BE545" s="5"/>
      <c r="BF545" s="5"/>
      <c r="BG545" s="5"/>
      <c r="BH545" s="5"/>
      <c r="BI545" s="5"/>
      <c r="BJ545" s="5"/>
      <c r="BK545" s="5"/>
      <c r="BL545" s="5"/>
      <c r="BM545" s="5"/>
      <c r="BN545" s="5"/>
      <c r="BO545" s="5"/>
      <c r="BP545" s="5"/>
      <c r="BQ545" s="5"/>
      <c r="BR545" s="5"/>
      <c r="BS545" s="5"/>
      <c r="BT545" s="5"/>
      <c r="BU545" s="5"/>
      <c r="BV545" s="5"/>
      <c r="BW545" s="5"/>
      <c r="BX545" s="5"/>
      <c r="BY545" s="5"/>
      <c r="BZ545" s="5"/>
      <c r="CA545" s="5"/>
      <c r="CB545" s="5"/>
      <c r="CC545" s="5"/>
      <c r="CD545" s="5"/>
      <c r="CE545" s="5"/>
      <c r="CF545" s="5"/>
      <c r="CG545" s="5"/>
      <c r="CH545" s="5"/>
      <c r="CI545" s="5"/>
      <c r="CJ545" s="5"/>
      <c r="CK545" s="5"/>
      <c r="CL545" s="5"/>
      <c r="CM545" s="5"/>
      <c r="CN545" s="5"/>
      <c r="CO545" s="5"/>
      <c r="CP545" s="5"/>
      <c r="CQ545" s="5"/>
      <c r="CR545" s="5"/>
      <c r="CS545" s="5"/>
      <c r="CT545" s="5"/>
      <c r="CU545" s="5"/>
      <c r="CV545" s="5"/>
      <c r="CW545" s="5"/>
      <c r="CX545" s="5"/>
      <c r="CY545" s="5"/>
      <c r="CZ545" s="5"/>
      <c r="DA545" s="5"/>
      <c r="DB545" s="5"/>
      <c r="DC545" s="5"/>
      <c r="DD545" s="5"/>
      <c r="DE545" s="5"/>
      <c r="DF545" s="5"/>
      <c r="DG545" s="5"/>
      <c r="DH545" s="5"/>
      <c r="DI545" s="5"/>
      <c r="DJ545" s="5"/>
      <c r="DK545" s="5"/>
      <c r="DL545" s="5"/>
      <c r="DM545" s="5"/>
      <c r="DN545" s="5"/>
      <c r="DO545" s="5"/>
      <c r="DP545" s="5"/>
      <c r="DQ545" s="5"/>
      <c r="DR545" s="5"/>
      <c r="DS545" s="5"/>
      <c r="DT545" s="5"/>
      <c r="DU545" s="5"/>
      <c r="DV545" s="5"/>
      <c r="DW545" s="5"/>
      <c r="DX545" s="5"/>
      <c r="DY545" s="5"/>
      <c r="DZ545" s="5"/>
      <c r="EA545" s="5"/>
      <c r="EB545" s="5"/>
      <c r="EC545" s="5"/>
      <c r="ED545" s="5"/>
      <c r="EE545" s="5"/>
      <c r="EF545" s="5"/>
      <c r="EG545" s="5"/>
      <c r="EH545" s="5"/>
      <c r="EI545" s="5"/>
      <c r="EJ545" s="5"/>
      <c r="EK545" s="5"/>
      <c r="EL545" s="5"/>
      <c r="EM545" s="5"/>
      <c r="EN545" s="5"/>
      <c r="EO545" s="5"/>
      <c r="EP545" s="5"/>
      <c r="EQ545" s="5"/>
      <c r="ER545" s="5"/>
      <c r="ES545" s="5"/>
      <c r="ET545" s="5"/>
      <c r="EU545" s="5"/>
      <c r="EV545" s="5"/>
      <c r="EW545" s="5"/>
      <c r="EX545" s="5"/>
      <c r="EY545" s="5"/>
      <c r="EZ545" s="5"/>
      <c r="FA545" s="5"/>
      <c r="FB545" s="5"/>
      <c r="FC545" s="5"/>
      <c r="FD545" s="5"/>
      <c r="FE545" s="5"/>
      <c r="FF545" s="5"/>
      <c r="FG545" s="5"/>
      <c r="FH545" s="5"/>
      <c r="FI545" s="5"/>
      <c r="FJ545" s="5"/>
      <c r="FK545" s="5"/>
      <c r="FL545" s="5"/>
      <c r="FM545" s="5"/>
      <c r="FN545" s="5"/>
      <c r="FO545" s="5"/>
      <c r="FP545" s="5"/>
      <c r="FQ545" s="5"/>
      <c r="FR545" s="5"/>
      <c r="FS545" s="5"/>
      <c r="FT545" s="5"/>
      <c r="FU545" s="5"/>
      <c r="FV545" s="5"/>
      <c r="FW545" s="5"/>
      <c r="FX545" s="5"/>
      <c r="FY545" s="5"/>
      <c r="FZ545" s="5"/>
      <c r="GA545" s="5"/>
      <c r="GB545" s="5"/>
      <c r="GC545" s="5"/>
      <c r="GD545" s="5"/>
      <c r="GE545" s="5"/>
      <c r="GF545" s="5"/>
      <c r="GG545" s="5"/>
      <c r="GH545" s="5"/>
      <c r="GI545" s="5"/>
      <c r="GJ545" s="5"/>
      <c r="GK545" s="5"/>
      <c r="GL545" s="5"/>
      <c r="GM545" s="5"/>
      <c r="GN545" s="5"/>
      <c r="GO545" s="5"/>
      <c r="GP545" s="5"/>
      <c r="GQ545" s="5"/>
      <c r="GR545" s="5"/>
      <c r="GS545" s="5"/>
      <c r="GT545" s="5"/>
      <c r="GU545" s="5"/>
      <c r="GV545" s="5"/>
      <c r="GW545" s="5"/>
      <c r="GX545" s="5"/>
      <c r="GY545" s="5"/>
      <c r="GZ545" s="5"/>
      <c r="HA545" s="5"/>
      <c r="HB545" s="5"/>
      <c r="HC545" s="5"/>
      <c r="HD545" s="5"/>
      <c r="HE545" s="5"/>
      <c r="HF545" s="5"/>
      <c r="HG545" s="5"/>
      <c r="HH545" s="5"/>
      <c r="HI545" s="5"/>
      <c r="HJ545" s="5"/>
      <c r="HK545" s="5"/>
      <c r="HL545" s="5"/>
      <c r="HM545" s="5"/>
      <c r="HN545" s="5"/>
      <c r="HO545" s="5"/>
      <c r="HP545" s="5"/>
      <c r="HQ545" s="5"/>
      <c r="HR545" s="5"/>
      <c r="HS545" s="5"/>
      <c r="HT545" s="5"/>
      <c r="HU545" s="5"/>
      <c r="HV545" s="5"/>
      <c r="HW545" s="5"/>
      <c r="HX545" s="5"/>
      <c r="HY545" s="5"/>
      <c r="HZ545" s="5"/>
      <c r="IA545" s="5"/>
      <c r="IB545" s="5"/>
      <c r="IC545" s="5"/>
      <c r="ID545" s="5"/>
      <c r="IE545" s="5"/>
      <c r="IF545" s="5"/>
      <c r="IG545" s="5"/>
      <c r="IH545" s="5"/>
      <c r="II545" s="5"/>
      <c r="IJ545" s="5"/>
      <c r="IK545" s="5"/>
      <c r="IL545" s="5"/>
      <c r="IM545" s="5"/>
      <c r="IN545" s="5"/>
      <c r="IO545" s="5"/>
      <c r="IP545" s="5"/>
      <c r="IQ545" s="5"/>
      <c r="IR545" s="5"/>
      <c r="IS545" s="5"/>
      <c r="IT545" s="5"/>
      <c r="IU545" s="5"/>
      <c r="IV545" s="5"/>
    </row>
    <row r="546" s="12" customFormat="1" ht="66" customHeight="1" spans="1:256">
      <c r="A546" s="44">
        <v>541</v>
      </c>
      <c r="B546" s="52" t="s">
        <v>1042</v>
      </c>
      <c r="C546" s="51">
        <v>12</v>
      </c>
      <c r="D546" s="12" t="s">
        <v>753</v>
      </c>
      <c r="E546" s="52" t="s">
        <v>754</v>
      </c>
      <c r="F546" s="51" t="s">
        <v>185</v>
      </c>
      <c r="G546" s="51">
        <v>12</v>
      </c>
      <c r="H546" s="52" t="s">
        <v>1043</v>
      </c>
      <c r="I546" s="51" t="s">
        <v>608</v>
      </c>
      <c r="J546" s="84">
        <v>963</v>
      </c>
      <c r="K546" s="84">
        <v>3456</v>
      </c>
      <c r="L546" s="85">
        <v>300</v>
      </c>
      <c r="M546" s="85">
        <v>300</v>
      </c>
      <c r="N546" s="85"/>
      <c r="O546" s="85"/>
      <c r="P546" s="85"/>
      <c r="Q546" s="85"/>
      <c r="R546" s="85" t="s">
        <v>98</v>
      </c>
      <c r="S546" s="52"/>
      <c r="T546" s="5"/>
      <c r="U546" s="5"/>
      <c r="V546" s="5"/>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c r="AX546" s="5"/>
      <c r="AY546" s="5"/>
      <c r="AZ546" s="5"/>
      <c r="BA546" s="5"/>
      <c r="BB546" s="5"/>
      <c r="BC546" s="5"/>
      <c r="BD546" s="5"/>
      <c r="BE546" s="5"/>
      <c r="BF546" s="5"/>
      <c r="BG546" s="5"/>
      <c r="BH546" s="5"/>
      <c r="BI546" s="5"/>
      <c r="BJ546" s="5"/>
      <c r="BK546" s="5"/>
      <c r="BL546" s="5"/>
      <c r="BM546" s="5"/>
      <c r="BN546" s="5"/>
      <c r="BO546" s="5"/>
      <c r="BP546" s="5"/>
      <c r="BQ546" s="5"/>
      <c r="BR546" s="5"/>
      <c r="BS546" s="5"/>
      <c r="BT546" s="5"/>
      <c r="BU546" s="5"/>
      <c r="BV546" s="5"/>
      <c r="BW546" s="5"/>
      <c r="BX546" s="5"/>
      <c r="BY546" s="5"/>
      <c r="BZ546" s="5"/>
      <c r="CA546" s="5"/>
      <c r="CB546" s="5"/>
      <c r="CC546" s="5"/>
      <c r="CD546" s="5"/>
      <c r="CE546" s="5"/>
      <c r="CF546" s="5"/>
      <c r="CG546" s="5"/>
      <c r="CH546" s="5"/>
      <c r="CI546" s="5"/>
      <c r="CJ546" s="5"/>
      <c r="CK546" s="5"/>
      <c r="CL546" s="5"/>
      <c r="CM546" s="5"/>
      <c r="CN546" s="5"/>
      <c r="CO546" s="5"/>
      <c r="CP546" s="5"/>
      <c r="CQ546" s="5"/>
      <c r="CR546" s="5"/>
      <c r="CS546" s="5"/>
      <c r="CT546" s="5"/>
      <c r="CU546" s="5"/>
      <c r="CV546" s="5"/>
      <c r="CW546" s="5"/>
      <c r="CX546" s="5"/>
      <c r="CY546" s="5"/>
      <c r="CZ546" s="5"/>
      <c r="DA546" s="5"/>
      <c r="DB546" s="5"/>
      <c r="DC546" s="5"/>
      <c r="DD546" s="5"/>
      <c r="DE546" s="5"/>
      <c r="DF546" s="5"/>
      <c r="DG546" s="5"/>
      <c r="DH546" s="5"/>
      <c r="DI546" s="5"/>
      <c r="DJ546" s="5"/>
      <c r="DK546" s="5"/>
      <c r="DL546" s="5"/>
      <c r="DM546" s="5"/>
      <c r="DN546" s="5"/>
      <c r="DO546" s="5"/>
      <c r="DP546" s="5"/>
      <c r="DQ546" s="5"/>
      <c r="DR546" s="5"/>
      <c r="DS546" s="5"/>
      <c r="DT546" s="5"/>
      <c r="DU546" s="5"/>
      <c r="DV546" s="5"/>
      <c r="DW546" s="5"/>
      <c r="DX546" s="5"/>
      <c r="DY546" s="5"/>
      <c r="DZ546" s="5"/>
      <c r="EA546" s="5"/>
      <c r="EB546" s="5"/>
      <c r="EC546" s="5"/>
      <c r="ED546" s="5"/>
      <c r="EE546" s="5"/>
      <c r="EF546" s="5"/>
      <c r="EG546" s="5"/>
      <c r="EH546" s="5"/>
      <c r="EI546" s="5"/>
      <c r="EJ546" s="5"/>
      <c r="EK546" s="5"/>
      <c r="EL546" s="5"/>
      <c r="EM546" s="5"/>
      <c r="EN546" s="5"/>
      <c r="EO546" s="5"/>
      <c r="EP546" s="5"/>
      <c r="EQ546" s="5"/>
      <c r="ER546" s="5"/>
      <c r="ES546" s="5"/>
      <c r="ET546" s="5"/>
      <c r="EU546" s="5"/>
      <c r="EV546" s="5"/>
      <c r="EW546" s="5"/>
      <c r="EX546" s="5"/>
      <c r="EY546" s="5"/>
      <c r="EZ546" s="5"/>
      <c r="FA546" s="5"/>
      <c r="FB546" s="5"/>
      <c r="FC546" s="5"/>
      <c r="FD546" s="5"/>
      <c r="FE546" s="5"/>
      <c r="FF546" s="5"/>
      <c r="FG546" s="5"/>
      <c r="FH546" s="5"/>
      <c r="FI546" s="5"/>
      <c r="FJ546" s="5"/>
      <c r="FK546" s="5"/>
      <c r="FL546" s="5"/>
      <c r="FM546" s="5"/>
      <c r="FN546" s="5"/>
      <c r="FO546" s="5"/>
      <c r="FP546" s="5"/>
      <c r="FQ546" s="5"/>
      <c r="FR546" s="5"/>
      <c r="FS546" s="5"/>
      <c r="FT546" s="5"/>
      <c r="FU546" s="5"/>
      <c r="FV546" s="5"/>
      <c r="FW546" s="5"/>
      <c r="FX546" s="5"/>
      <c r="FY546" s="5"/>
      <c r="FZ546" s="5"/>
      <c r="GA546" s="5"/>
      <c r="GB546" s="5"/>
      <c r="GC546" s="5"/>
      <c r="GD546" s="5"/>
      <c r="GE546" s="5"/>
      <c r="GF546" s="5"/>
      <c r="GG546" s="5"/>
      <c r="GH546" s="5"/>
      <c r="GI546" s="5"/>
      <c r="GJ546" s="5"/>
      <c r="GK546" s="5"/>
      <c r="GL546" s="5"/>
      <c r="GM546" s="5"/>
      <c r="GN546" s="5"/>
      <c r="GO546" s="5"/>
      <c r="GP546" s="5"/>
      <c r="GQ546" s="5"/>
      <c r="GR546" s="5"/>
      <c r="GS546" s="5"/>
      <c r="GT546" s="5"/>
      <c r="GU546" s="5"/>
      <c r="GV546" s="5"/>
      <c r="GW546" s="5"/>
      <c r="GX546" s="5"/>
      <c r="GY546" s="5"/>
      <c r="GZ546" s="5"/>
      <c r="HA546" s="5"/>
      <c r="HB546" s="5"/>
      <c r="HC546" s="5"/>
      <c r="HD546" s="5"/>
      <c r="HE546" s="5"/>
      <c r="HF546" s="5"/>
      <c r="HG546" s="5"/>
      <c r="HH546" s="5"/>
      <c r="HI546" s="5"/>
      <c r="HJ546" s="5"/>
      <c r="HK546" s="5"/>
      <c r="HL546" s="5"/>
      <c r="HM546" s="5"/>
      <c r="HN546" s="5"/>
      <c r="HO546" s="5"/>
      <c r="HP546" s="5"/>
      <c r="HQ546" s="5"/>
      <c r="HR546" s="5"/>
      <c r="HS546" s="5"/>
      <c r="HT546" s="5"/>
      <c r="HU546" s="5"/>
      <c r="HV546" s="5"/>
      <c r="HW546" s="5"/>
      <c r="HX546" s="5"/>
      <c r="HY546" s="5"/>
      <c r="HZ546" s="5"/>
      <c r="IA546" s="5"/>
      <c r="IB546" s="5"/>
      <c r="IC546" s="5"/>
      <c r="ID546" s="5"/>
      <c r="IE546" s="5"/>
      <c r="IF546" s="5"/>
      <c r="IG546" s="5"/>
      <c r="IH546" s="5"/>
      <c r="II546" s="5"/>
      <c r="IJ546" s="5"/>
      <c r="IK546" s="5"/>
      <c r="IL546" s="5"/>
      <c r="IM546" s="5"/>
      <c r="IN546" s="5"/>
      <c r="IO546" s="5"/>
      <c r="IP546" s="5"/>
      <c r="IQ546" s="5"/>
      <c r="IR546" s="5"/>
      <c r="IS546" s="5"/>
      <c r="IT546" s="5"/>
      <c r="IU546" s="5"/>
      <c r="IV546" s="5"/>
    </row>
    <row r="547" s="12" customFormat="1" ht="30" customHeight="1" spans="1:256">
      <c r="A547" s="44">
        <v>542</v>
      </c>
      <c r="B547" s="52" t="s">
        <v>1023</v>
      </c>
      <c r="C547" s="51">
        <v>1</v>
      </c>
      <c r="D547" s="52" t="s">
        <v>41</v>
      </c>
      <c r="E547" s="52" t="s">
        <v>1024</v>
      </c>
      <c r="F547" s="51" t="s">
        <v>185</v>
      </c>
      <c r="G547" s="51">
        <v>4</v>
      </c>
      <c r="H547" s="52" t="s">
        <v>1229</v>
      </c>
      <c r="I547" s="51" t="s">
        <v>1063</v>
      </c>
      <c r="J547" s="51">
        <v>615</v>
      </c>
      <c r="K547" s="51">
        <v>2402</v>
      </c>
      <c r="L547" s="85">
        <v>200</v>
      </c>
      <c r="M547" s="86"/>
      <c r="N547" s="85">
        <v>200</v>
      </c>
      <c r="O547" s="85"/>
      <c r="P547" s="85"/>
      <c r="Q547" s="85"/>
      <c r="R547" s="85" t="s">
        <v>59</v>
      </c>
      <c r="S547" s="52"/>
      <c r="T547" s="5"/>
      <c r="U547" s="5"/>
      <c r="V547" s="5"/>
      <c r="W547" s="5"/>
      <c r="X547" s="5"/>
      <c r="Y547" s="5"/>
      <c r="Z547" s="5"/>
      <c r="AA547" s="5"/>
      <c r="AB547" s="5"/>
      <c r="AC547" s="5"/>
      <c r="AD547" s="5"/>
      <c r="AE547" s="5"/>
      <c r="AF547" s="5"/>
      <c r="AG547" s="5"/>
      <c r="AH547" s="5"/>
      <c r="AI547" s="5"/>
      <c r="AJ547" s="5"/>
      <c r="AK547" s="5"/>
      <c r="AL547" s="5"/>
      <c r="AM547" s="5"/>
      <c r="AN547" s="5"/>
      <c r="AO547" s="5"/>
      <c r="AP547" s="5"/>
      <c r="AQ547" s="5"/>
      <c r="AR547" s="5"/>
      <c r="AS547" s="5"/>
      <c r="AT547" s="5"/>
      <c r="AU547" s="5"/>
      <c r="AV547" s="5"/>
      <c r="AW547" s="5"/>
      <c r="AX547" s="5"/>
      <c r="AY547" s="5"/>
      <c r="AZ547" s="5"/>
      <c r="BA547" s="5"/>
      <c r="BB547" s="5"/>
      <c r="BC547" s="5"/>
      <c r="BD547" s="5"/>
      <c r="BE547" s="5"/>
      <c r="BF547" s="5"/>
      <c r="BG547" s="5"/>
      <c r="BH547" s="5"/>
      <c r="BI547" s="5"/>
      <c r="BJ547" s="5"/>
      <c r="BK547" s="5"/>
      <c r="BL547" s="5"/>
      <c r="BM547" s="5"/>
      <c r="BN547" s="5"/>
      <c r="BO547" s="5"/>
      <c r="BP547" s="5"/>
      <c r="BQ547" s="5"/>
      <c r="BR547" s="5"/>
      <c r="BS547" s="5"/>
      <c r="BT547" s="5"/>
      <c r="BU547" s="5"/>
      <c r="BV547" s="5"/>
      <c r="BW547" s="5"/>
      <c r="BX547" s="5"/>
      <c r="BY547" s="5"/>
      <c r="BZ547" s="5"/>
      <c r="CA547" s="5"/>
      <c r="CB547" s="5"/>
      <c r="CC547" s="5"/>
      <c r="CD547" s="5"/>
      <c r="CE547" s="5"/>
      <c r="CF547" s="5"/>
      <c r="CG547" s="5"/>
      <c r="CH547" s="5"/>
      <c r="CI547" s="5"/>
      <c r="CJ547" s="5"/>
      <c r="CK547" s="5"/>
      <c r="CL547" s="5"/>
      <c r="CM547" s="5"/>
      <c r="CN547" s="5"/>
      <c r="CO547" s="5"/>
      <c r="CP547" s="5"/>
      <c r="CQ547" s="5"/>
      <c r="CR547" s="5"/>
      <c r="CS547" s="5"/>
      <c r="CT547" s="5"/>
      <c r="CU547" s="5"/>
      <c r="CV547" s="5"/>
      <c r="CW547" s="5"/>
      <c r="CX547" s="5"/>
      <c r="CY547" s="5"/>
      <c r="CZ547" s="5"/>
      <c r="DA547" s="5"/>
      <c r="DB547" s="5"/>
      <c r="DC547" s="5"/>
      <c r="DD547" s="5"/>
      <c r="DE547" s="5"/>
      <c r="DF547" s="5"/>
      <c r="DG547" s="5"/>
      <c r="DH547" s="5"/>
      <c r="DI547" s="5"/>
      <c r="DJ547" s="5"/>
      <c r="DK547" s="5"/>
      <c r="DL547" s="5"/>
      <c r="DM547" s="5"/>
      <c r="DN547" s="5"/>
      <c r="DO547" s="5"/>
      <c r="DP547" s="5"/>
      <c r="DQ547" s="5"/>
      <c r="DR547" s="5"/>
      <c r="DS547" s="5"/>
      <c r="DT547" s="5"/>
      <c r="DU547" s="5"/>
      <c r="DV547" s="5"/>
      <c r="DW547" s="5"/>
      <c r="DX547" s="5"/>
      <c r="DY547" s="5"/>
      <c r="DZ547" s="5"/>
      <c r="EA547" s="5"/>
      <c r="EB547" s="5"/>
      <c r="EC547" s="5"/>
      <c r="ED547" s="5"/>
      <c r="EE547" s="5"/>
      <c r="EF547" s="5"/>
      <c r="EG547" s="5"/>
      <c r="EH547" s="5"/>
      <c r="EI547" s="5"/>
      <c r="EJ547" s="5"/>
      <c r="EK547" s="5"/>
      <c r="EL547" s="5"/>
      <c r="EM547" s="5"/>
      <c r="EN547" s="5"/>
      <c r="EO547" s="5"/>
      <c r="EP547" s="5"/>
      <c r="EQ547" s="5"/>
      <c r="ER547" s="5"/>
      <c r="ES547" s="5"/>
      <c r="ET547" s="5"/>
      <c r="EU547" s="5"/>
      <c r="EV547" s="5"/>
      <c r="EW547" s="5"/>
      <c r="EX547" s="5"/>
      <c r="EY547" s="5"/>
      <c r="EZ547" s="5"/>
      <c r="FA547" s="5"/>
      <c r="FB547" s="5"/>
      <c r="FC547" s="5"/>
      <c r="FD547" s="5"/>
      <c r="FE547" s="5"/>
      <c r="FF547" s="5"/>
      <c r="FG547" s="5"/>
      <c r="FH547" s="5"/>
      <c r="FI547" s="5"/>
      <c r="FJ547" s="5"/>
      <c r="FK547" s="5"/>
      <c r="FL547" s="5"/>
      <c r="FM547" s="5"/>
      <c r="FN547" s="5"/>
      <c r="FO547" s="5"/>
      <c r="FP547" s="5"/>
      <c r="FQ547" s="5"/>
      <c r="FR547" s="5"/>
      <c r="FS547" s="5"/>
      <c r="FT547" s="5"/>
      <c r="FU547" s="5"/>
      <c r="FV547" s="5"/>
      <c r="FW547" s="5"/>
      <c r="FX547" s="5"/>
      <c r="FY547" s="5"/>
      <c r="FZ547" s="5"/>
      <c r="GA547" s="5"/>
      <c r="GB547" s="5"/>
      <c r="GC547" s="5"/>
      <c r="GD547" s="5"/>
      <c r="GE547" s="5"/>
      <c r="GF547" s="5"/>
      <c r="GG547" s="5"/>
      <c r="GH547" s="5"/>
      <c r="GI547" s="5"/>
      <c r="GJ547" s="5"/>
      <c r="GK547" s="5"/>
      <c r="GL547" s="5"/>
      <c r="GM547" s="5"/>
      <c r="GN547" s="5"/>
      <c r="GO547" s="5"/>
      <c r="GP547" s="5"/>
      <c r="GQ547" s="5"/>
      <c r="GR547" s="5"/>
      <c r="GS547" s="5"/>
      <c r="GT547" s="5"/>
      <c r="GU547" s="5"/>
      <c r="GV547" s="5"/>
      <c r="GW547" s="5"/>
      <c r="GX547" s="5"/>
      <c r="GY547" s="5"/>
      <c r="GZ547" s="5"/>
      <c r="HA547" s="5"/>
      <c r="HB547" s="5"/>
      <c r="HC547" s="5"/>
      <c r="HD547" s="5"/>
      <c r="HE547" s="5"/>
      <c r="HF547" s="5"/>
      <c r="HG547" s="5"/>
      <c r="HH547" s="5"/>
      <c r="HI547" s="5"/>
      <c r="HJ547" s="5"/>
      <c r="HK547" s="5"/>
      <c r="HL547" s="5"/>
      <c r="HM547" s="5"/>
      <c r="HN547" s="5"/>
      <c r="HO547" s="5"/>
      <c r="HP547" s="5"/>
      <c r="HQ547" s="5"/>
      <c r="HR547" s="5"/>
      <c r="HS547" s="5"/>
      <c r="HT547" s="5"/>
      <c r="HU547" s="5"/>
      <c r="HV547" s="5"/>
      <c r="HW547" s="5"/>
      <c r="HX547" s="5"/>
      <c r="HY547" s="5"/>
      <c r="HZ547" s="5"/>
      <c r="IA547" s="5"/>
      <c r="IB547" s="5"/>
      <c r="IC547" s="5"/>
      <c r="ID547" s="5"/>
      <c r="IE547" s="5"/>
      <c r="IF547" s="5"/>
      <c r="IG547" s="5"/>
      <c r="IH547" s="5"/>
      <c r="II547" s="5"/>
      <c r="IJ547" s="5"/>
      <c r="IK547" s="5"/>
      <c r="IL547" s="5"/>
      <c r="IM547" s="5"/>
      <c r="IN547" s="5"/>
      <c r="IO547" s="5"/>
      <c r="IP547" s="5"/>
      <c r="IQ547" s="5"/>
      <c r="IR547" s="5"/>
      <c r="IS547" s="5"/>
      <c r="IT547" s="5"/>
      <c r="IU547" s="5"/>
      <c r="IV547" s="5"/>
    </row>
    <row r="548" s="12" customFormat="1" ht="30" customHeight="1" spans="1:256">
      <c r="A548" s="44">
        <v>543</v>
      </c>
      <c r="B548" s="52" t="s">
        <v>1230</v>
      </c>
      <c r="C548" s="51">
        <v>1</v>
      </c>
      <c r="D548" s="52" t="s">
        <v>41</v>
      </c>
      <c r="E548" s="52" t="s">
        <v>372</v>
      </c>
      <c r="F548" s="51" t="s">
        <v>185</v>
      </c>
      <c r="G548" s="51">
        <v>10</v>
      </c>
      <c r="H548" s="52" t="s">
        <v>1231</v>
      </c>
      <c r="I548" s="51" t="s">
        <v>1063</v>
      </c>
      <c r="J548" s="51">
        <v>170</v>
      </c>
      <c r="K548" s="51">
        <v>628</v>
      </c>
      <c r="L548" s="85">
        <v>20</v>
      </c>
      <c r="M548" s="86"/>
      <c r="N548" s="85">
        <v>20</v>
      </c>
      <c r="O548" s="85"/>
      <c r="P548" s="85"/>
      <c r="Q548" s="85"/>
      <c r="R548" s="85" t="s">
        <v>59</v>
      </c>
      <c r="S548" s="52"/>
      <c r="T548" s="5"/>
      <c r="U548" s="5"/>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c r="AT548" s="5"/>
      <c r="AU548" s="5"/>
      <c r="AV548" s="5"/>
      <c r="AW548" s="5"/>
      <c r="AX548" s="5"/>
      <c r="AY548" s="5"/>
      <c r="AZ548" s="5"/>
      <c r="BA548" s="5"/>
      <c r="BB548" s="5"/>
      <c r="BC548" s="5"/>
      <c r="BD548" s="5"/>
      <c r="BE548" s="5"/>
      <c r="BF548" s="5"/>
      <c r="BG548" s="5"/>
      <c r="BH548" s="5"/>
      <c r="BI548" s="5"/>
      <c r="BJ548" s="5"/>
      <c r="BK548" s="5"/>
      <c r="BL548" s="5"/>
      <c r="BM548" s="5"/>
      <c r="BN548" s="5"/>
      <c r="BO548" s="5"/>
      <c r="BP548" s="5"/>
      <c r="BQ548" s="5"/>
      <c r="BR548" s="5"/>
      <c r="BS548" s="5"/>
      <c r="BT548" s="5"/>
      <c r="BU548" s="5"/>
      <c r="BV548" s="5"/>
      <c r="BW548" s="5"/>
      <c r="BX548" s="5"/>
      <c r="BY548" s="5"/>
      <c r="BZ548" s="5"/>
      <c r="CA548" s="5"/>
      <c r="CB548" s="5"/>
      <c r="CC548" s="5"/>
      <c r="CD548" s="5"/>
      <c r="CE548" s="5"/>
      <c r="CF548" s="5"/>
      <c r="CG548" s="5"/>
      <c r="CH548" s="5"/>
      <c r="CI548" s="5"/>
      <c r="CJ548" s="5"/>
      <c r="CK548" s="5"/>
      <c r="CL548" s="5"/>
      <c r="CM548" s="5"/>
      <c r="CN548" s="5"/>
      <c r="CO548" s="5"/>
      <c r="CP548" s="5"/>
      <c r="CQ548" s="5"/>
      <c r="CR548" s="5"/>
      <c r="CS548" s="5"/>
      <c r="CT548" s="5"/>
      <c r="CU548" s="5"/>
      <c r="CV548" s="5"/>
      <c r="CW548" s="5"/>
      <c r="CX548" s="5"/>
      <c r="CY548" s="5"/>
      <c r="CZ548" s="5"/>
      <c r="DA548" s="5"/>
      <c r="DB548" s="5"/>
      <c r="DC548" s="5"/>
      <c r="DD548" s="5"/>
      <c r="DE548" s="5"/>
      <c r="DF548" s="5"/>
      <c r="DG548" s="5"/>
      <c r="DH548" s="5"/>
      <c r="DI548" s="5"/>
      <c r="DJ548" s="5"/>
      <c r="DK548" s="5"/>
      <c r="DL548" s="5"/>
      <c r="DM548" s="5"/>
      <c r="DN548" s="5"/>
      <c r="DO548" s="5"/>
      <c r="DP548" s="5"/>
      <c r="DQ548" s="5"/>
      <c r="DR548" s="5"/>
      <c r="DS548" s="5"/>
      <c r="DT548" s="5"/>
      <c r="DU548" s="5"/>
      <c r="DV548" s="5"/>
      <c r="DW548" s="5"/>
      <c r="DX548" s="5"/>
      <c r="DY548" s="5"/>
      <c r="DZ548" s="5"/>
      <c r="EA548" s="5"/>
      <c r="EB548" s="5"/>
      <c r="EC548" s="5"/>
      <c r="ED548" s="5"/>
      <c r="EE548" s="5"/>
      <c r="EF548" s="5"/>
      <c r="EG548" s="5"/>
      <c r="EH548" s="5"/>
      <c r="EI548" s="5"/>
      <c r="EJ548" s="5"/>
      <c r="EK548" s="5"/>
      <c r="EL548" s="5"/>
      <c r="EM548" s="5"/>
      <c r="EN548" s="5"/>
      <c r="EO548" s="5"/>
      <c r="EP548" s="5"/>
      <c r="EQ548" s="5"/>
      <c r="ER548" s="5"/>
      <c r="ES548" s="5"/>
      <c r="ET548" s="5"/>
      <c r="EU548" s="5"/>
      <c r="EV548" s="5"/>
      <c r="EW548" s="5"/>
      <c r="EX548" s="5"/>
      <c r="EY548" s="5"/>
      <c r="EZ548" s="5"/>
      <c r="FA548" s="5"/>
      <c r="FB548" s="5"/>
      <c r="FC548" s="5"/>
      <c r="FD548" s="5"/>
      <c r="FE548" s="5"/>
      <c r="FF548" s="5"/>
      <c r="FG548" s="5"/>
      <c r="FH548" s="5"/>
      <c r="FI548" s="5"/>
      <c r="FJ548" s="5"/>
      <c r="FK548" s="5"/>
      <c r="FL548" s="5"/>
      <c r="FM548" s="5"/>
      <c r="FN548" s="5"/>
      <c r="FO548" s="5"/>
      <c r="FP548" s="5"/>
      <c r="FQ548" s="5"/>
      <c r="FR548" s="5"/>
      <c r="FS548" s="5"/>
      <c r="FT548" s="5"/>
      <c r="FU548" s="5"/>
      <c r="FV548" s="5"/>
      <c r="FW548" s="5"/>
      <c r="FX548" s="5"/>
      <c r="FY548" s="5"/>
      <c r="FZ548" s="5"/>
      <c r="GA548" s="5"/>
      <c r="GB548" s="5"/>
      <c r="GC548" s="5"/>
      <c r="GD548" s="5"/>
      <c r="GE548" s="5"/>
      <c r="GF548" s="5"/>
      <c r="GG548" s="5"/>
      <c r="GH548" s="5"/>
      <c r="GI548" s="5"/>
      <c r="GJ548" s="5"/>
      <c r="GK548" s="5"/>
      <c r="GL548" s="5"/>
      <c r="GM548" s="5"/>
      <c r="GN548" s="5"/>
      <c r="GO548" s="5"/>
      <c r="GP548" s="5"/>
      <c r="GQ548" s="5"/>
      <c r="GR548" s="5"/>
      <c r="GS548" s="5"/>
      <c r="GT548" s="5"/>
      <c r="GU548" s="5"/>
      <c r="GV548" s="5"/>
      <c r="GW548" s="5"/>
      <c r="GX548" s="5"/>
      <c r="GY548" s="5"/>
      <c r="GZ548" s="5"/>
      <c r="HA548" s="5"/>
      <c r="HB548" s="5"/>
      <c r="HC548" s="5"/>
      <c r="HD548" s="5"/>
      <c r="HE548" s="5"/>
      <c r="HF548" s="5"/>
      <c r="HG548" s="5"/>
      <c r="HH548" s="5"/>
      <c r="HI548" s="5"/>
      <c r="HJ548" s="5"/>
      <c r="HK548" s="5"/>
      <c r="HL548" s="5"/>
      <c r="HM548" s="5"/>
      <c r="HN548" s="5"/>
      <c r="HO548" s="5"/>
      <c r="HP548" s="5"/>
      <c r="HQ548" s="5"/>
      <c r="HR548" s="5"/>
      <c r="HS548" s="5"/>
      <c r="HT548" s="5"/>
      <c r="HU548" s="5"/>
      <c r="HV548" s="5"/>
      <c r="HW548" s="5"/>
      <c r="HX548" s="5"/>
      <c r="HY548" s="5"/>
      <c r="HZ548" s="5"/>
      <c r="IA548" s="5"/>
      <c r="IB548" s="5"/>
      <c r="IC548" s="5"/>
      <c r="ID548" s="5"/>
      <c r="IE548" s="5"/>
      <c r="IF548" s="5"/>
      <c r="IG548" s="5"/>
      <c r="IH548" s="5"/>
      <c r="II548" s="5"/>
      <c r="IJ548" s="5"/>
      <c r="IK548" s="5"/>
      <c r="IL548" s="5"/>
      <c r="IM548" s="5"/>
      <c r="IN548" s="5"/>
      <c r="IO548" s="5"/>
      <c r="IP548" s="5"/>
      <c r="IQ548" s="5"/>
      <c r="IR548" s="5"/>
      <c r="IS548" s="5"/>
      <c r="IT548" s="5"/>
      <c r="IU548" s="5"/>
      <c r="IV548" s="5"/>
    </row>
    <row r="549" s="12" customFormat="1" ht="30" customHeight="1" spans="1:256">
      <c r="A549" s="44">
        <v>544</v>
      </c>
      <c r="B549" s="52" t="s">
        <v>1232</v>
      </c>
      <c r="C549" s="51">
        <v>1</v>
      </c>
      <c r="D549" s="52" t="s">
        <v>127</v>
      </c>
      <c r="E549" s="52" t="s">
        <v>1233</v>
      </c>
      <c r="F549" s="51" t="s">
        <v>185</v>
      </c>
      <c r="G549" s="51">
        <v>1</v>
      </c>
      <c r="H549" s="52" t="s">
        <v>1234</v>
      </c>
      <c r="I549" s="51" t="s">
        <v>1063</v>
      </c>
      <c r="J549" s="84">
        <v>39</v>
      </c>
      <c r="K549" s="84">
        <v>151</v>
      </c>
      <c r="L549" s="85">
        <v>100</v>
      </c>
      <c r="M549" s="85"/>
      <c r="N549" s="85"/>
      <c r="O549" s="85">
        <v>100</v>
      </c>
      <c r="P549" s="175"/>
      <c r="Q549" s="85"/>
      <c r="R549" s="85" t="s">
        <v>59</v>
      </c>
      <c r="S549" s="52"/>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c r="BA549" s="5"/>
      <c r="BB549" s="5"/>
      <c r="BC549" s="5"/>
      <c r="BD549" s="5"/>
      <c r="BE549" s="5"/>
      <c r="BF549" s="5"/>
      <c r="BG549" s="5"/>
      <c r="BH549" s="5"/>
      <c r="BI549" s="5"/>
      <c r="BJ549" s="5"/>
      <c r="BK549" s="5"/>
      <c r="BL549" s="5"/>
      <c r="BM549" s="5"/>
      <c r="BN549" s="5"/>
      <c r="BO549" s="5"/>
      <c r="BP549" s="5"/>
      <c r="BQ549" s="5"/>
      <c r="BR549" s="5"/>
      <c r="BS549" s="5"/>
      <c r="BT549" s="5"/>
      <c r="BU549" s="5"/>
      <c r="BV549" s="5"/>
      <c r="BW549" s="5"/>
      <c r="BX549" s="5"/>
      <c r="BY549" s="5"/>
      <c r="BZ549" s="5"/>
      <c r="CA549" s="5"/>
      <c r="CB549" s="5"/>
      <c r="CC549" s="5"/>
      <c r="CD549" s="5"/>
      <c r="CE549" s="5"/>
      <c r="CF549" s="5"/>
      <c r="CG549" s="5"/>
      <c r="CH549" s="5"/>
      <c r="CI549" s="5"/>
      <c r="CJ549" s="5"/>
      <c r="CK549" s="5"/>
      <c r="CL549" s="5"/>
      <c r="CM549" s="5"/>
      <c r="CN549" s="5"/>
      <c r="CO549" s="5"/>
      <c r="CP549" s="5"/>
      <c r="CQ549" s="5"/>
      <c r="CR549" s="5"/>
      <c r="CS549" s="5"/>
      <c r="CT549" s="5"/>
      <c r="CU549" s="5"/>
      <c r="CV549" s="5"/>
      <c r="CW549" s="5"/>
      <c r="CX549" s="5"/>
      <c r="CY549" s="5"/>
      <c r="CZ549" s="5"/>
      <c r="DA549" s="5"/>
      <c r="DB549" s="5"/>
      <c r="DC549" s="5"/>
      <c r="DD549" s="5"/>
      <c r="DE549" s="5"/>
      <c r="DF549" s="5"/>
      <c r="DG549" s="5"/>
      <c r="DH549" s="5"/>
      <c r="DI549" s="5"/>
      <c r="DJ549" s="5"/>
      <c r="DK549" s="5"/>
      <c r="DL549" s="5"/>
      <c r="DM549" s="5"/>
      <c r="DN549" s="5"/>
      <c r="DO549" s="5"/>
      <c r="DP549" s="5"/>
      <c r="DQ549" s="5"/>
      <c r="DR549" s="5"/>
      <c r="DS549" s="5"/>
      <c r="DT549" s="5"/>
      <c r="DU549" s="5"/>
      <c r="DV549" s="5"/>
      <c r="DW549" s="5"/>
      <c r="DX549" s="5"/>
      <c r="DY549" s="5"/>
      <c r="DZ549" s="5"/>
      <c r="EA549" s="5"/>
      <c r="EB549" s="5"/>
      <c r="EC549" s="5"/>
      <c r="ED549" s="5"/>
      <c r="EE549" s="5"/>
      <c r="EF549" s="5"/>
      <c r="EG549" s="5"/>
      <c r="EH549" s="5"/>
      <c r="EI549" s="5"/>
      <c r="EJ549" s="5"/>
      <c r="EK549" s="5"/>
      <c r="EL549" s="5"/>
      <c r="EM549" s="5"/>
      <c r="EN549" s="5"/>
      <c r="EO549" s="5"/>
      <c r="EP549" s="5"/>
      <c r="EQ549" s="5"/>
      <c r="ER549" s="5"/>
      <c r="ES549" s="5"/>
      <c r="ET549" s="5"/>
      <c r="EU549" s="5"/>
      <c r="EV549" s="5"/>
      <c r="EW549" s="5"/>
      <c r="EX549" s="5"/>
      <c r="EY549" s="5"/>
      <c r="EZ549" s="5"/>
      <c r="FA549" s="5"/>
      <c r="FB549" s="5"/>
      <c r="FC549" s="5"/>
      <c r="FD549" s="5"/>
      <c r="FE549" s="5"/>
      <c r="FF549" s="5"/>
      <c r="FG549" s="5"/>
      <c r="FH549" s="5"/>
      <c r="FI549" s="5"/>
      <c r="FJ549" s="5"/>
      <c r="FK549" s="5"/>
      <c r="FL549" s="5"/>
      <c r="FM549" s="5"/>
      <c r="FN549" s="5"/>
      <c r="FO549" s="5"/>
      <c r="FP549" s="5"/>
      <c r="FQ549" s="5"/>
      <c r="FR549" s="5"/>
      <c r="FS549" s="5"/>
      <c r="FT549" s="5"/>
      <c r="FU549" s="5"/>
      <c r="FV549" s="5"/>
      <c r="FW549" s="5"/>
      <c r="FX549" s="5"/>
      <c r="FY549" s="5"/>
      <c r="FZ549" s="5"/>
      <c r="GA549" s="5"/>
      <c r="GB549" s="5"/>
      <c r="GC549" s="5"/>
      <c r="GD549" s="5"/>
      <c r="GE549" s="5"/>
      <c r="GF549" s="5"/>
      <c r="GG549" s="5"/>
      <c r="GH549" s="5"/>
      <c r="GI549" s="5"/>
      <c r="GJ549" s="5"/>
      <c r="GK549" s="5"/>
      <c r="GL549" s="5"/>
      <c r="GM549" s="5"/>
      <c r="GN549" s="5"/>
      <c r="GO549" s="5"/>
      <c r="GP549" s="5"/>
      <c r="GQ549" s="5"/>
      <c r="GR549" s="5"/>
      <c r="GS549" s="5"/>
      <c r="GT549" s="5"/>
      <c r="GU549" s="5"/>
      <c r="GV549" s="5"/>
      <c r="GW549" s="5"/>
      <c r="GX549" s="5"/>
      <c r="GY549" s="5"/>
      <c r="GZ549" s="5"/>
      <c r="HA549" s="5"/>
      <c r="HB549" s="5"/>
      <c r="HC549" s="5"/>
      <c r="HD549" s="5"/>
      <c r="HE549" s="5"/>
      <c r="HF549" s="5"/>
      <c r="HG549" s="5"/>
      <c r="HH549" s="5"/>
      <c r="HI549" s="5"/>
      <c r="HJ549" s="5"/>
      <c r="HK549" s="5"/>
      <c r="HL549" s="5"/>
      <c r="HM549" s="5"/>
      <c r="HN549" s="5"/>
      <c r="HO549" s="5"/>
      <c r="HP549" s="5"/>
      <c r="HQ549" s="5"/>
      <c r="HR549" s="5"/>
      <c r="HS549" s="5"/>
      <c r="HT549" s="5"/>
      <c r="HU549" s="5"/>
      <c r="HV549" s="5"/>
      <c r="HW549" s="5"/>
      <c r="HX549" s="5"/>
      <c r="HY549" s="5"/>
      <c r="HZ549" s="5"/>
      <c r="IA549" s="5"/>
      <c r="IB549" s="5"/>
      <c r="IC549" s="5"/>
      <c r="ID549" s="5"/>
      <c r="IE549" s="5"/>
      <c r="IF549" s="5"/>
      <c r="IG549" s="5"/>
      <c r="IH549" s="5"/>
      <c r="II549" s="5"/>
      <c r="IJ549" s="5"/>
      <c r="IK549" s="5"/>
      <c r="IL549" s="5"/>
      <c r="IM549" s="5"/>
      <c r="IN549" s="5"/>
      <c r="IO549" s="5"/>
      <c r="IP549" s="5"/>
      <c r="IQ549" s="5"/>
      <c r="IR549" s="5"/>
      <c r="IS549" s="5"/>
      <c r="IT549" s="5"/>
      <c r="IU549" s="5"/>
      <c r="IV549" s="5"/>
    </row>
    <row r="550" s="12" customFormat="1" ht="30" customHeight="1" spans="1:256">
      <c r="A550" s="44">
        <v>545</v>
      </c>
      <c r="B550" s="52" t="s">
        <v>1235</v>
      </c>
      <c r="C550" s="51">
        <v>1</v>
      </c>
      <c r="D550" s="52" t="s">
        <v>67</v>
      </c>
      <c r="E550" s="52" t="s">
        <v>632</v>
      </c>
      <c r="F550" s="51" t="s">
        <v>185</v>
      </c>
      <c r="G550" s="51">
        <v>1</v>
      </c>
      <c r="H550" s="52" t="s">
        <v>1236</v>
      </c>
      <c r="I550" s="51" t="s">
        <v>1063</v>
      </c>
      <c r="J550" s="90">
        <v>5136</v>
      </c>
      <c r="K550" s="90">
        <v>21659</v>
      </c>
      <c r="L550" s="85">
        <v>40</v>
      </c>
      <c r="M550" s="86"/>
      <c r="N550" s="85">
        <v>40</v>
      </c>
      <c r="O550" s="85"/>
      <c r="P550" s="85"/>
      <c r="Q550" s="85"/>
      <c r="R550" s="85" t="s">
        <v>59</v>
      </c>
      <c r="S550" s="52"/>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5"/>
      <c r="BF550" s="5"/>
      <c r="BG550" s="5"/>
      <c r="BH550" s="5"/>
      <c r="BI550" s="5"/>
      <c r="BJ550" s="5"/>
      <c r="BK550" s="5"/>
      <c r="BL550" s="5"/>
      <c r="BM550" s="5"/>
      <c r="BN550" s="5"/>
      <c r="BO550" s="5"/>
      <c r="BP550" s="5"/>
      <c r="BQ550" s="5"/>
      <c r="BR550" s="5"/>
      <c r="BS550" s="5"/>
      <c r="BT550" s="5"/>
      <c r="BU550" s="5"/>
      <c r="BV550" s="5"/>
      <c r="BW550" s="5"/>
      <c r="BX550" s="5"/>
      <c r="BY550" s="5"/>
      <c r="BZ550" s="5"/>
      <c r="CA550" s="5"/>
      <c r="CB550" s="5"/>
      <c r="CC550" s="5"/>
      <c r="CD550" s="5"/>
      <c r="CE550" s="5"/>
      <c r="CF550" s="5"/>
      <c r="CG550" s="5"/>
      <c r="CH550" s="5"/>
      <c r="CI550" s="5"/>
      <c r="CJ550" s="5"/>
      <c r="CK550" s="5"/>
      <c r="CL550" s="5"/>
      <c r="CM550" s="5"/>
      <c r="CN550" s="5"/>
      <c r="CO550" s="5"/>
      <c r="CP550" s="5"/>
      <c r="CQ550" s="5"/>
      <c r="CR550" s="5"/>
      <c r="CS550" s="5"/>
      <c r="CT550" s="5"/>
      <c r="CU550" s="5"/>
      <c r="CV550" s="5"/>
      <c r="CW550" s="5"/>
      <c r="CX550" s="5"/>
      <c r="CY550" s="5"/>
      <c r="CZ550" s="5"/>
      <c r="DA550" s="5"/>
      <c r="DB550" s="5"/>
      <c r="DC550" s="5"/>
      <c r="DD550" s="5"/>
      <c r="DE550" s="5"/>
      <c r="DF550" s="5"/>
      <c r="DG550" s="5"/>
      <c r="DH550" s="5"/>
      <c r="DI550" s="5"/>
      <c r="DJ550" s="5"/>
      <c r="DK550" s="5"/>
      <c r="DL550" s="5"/>
      <c r="DM550" s="5"/>
      <c r="DN550" s="5"/>
      <c r="DO550" s="5"/>
      <c r="DP550" s="5"/>
      <c r="DQ550" s="5"/>
      <c r="DR550" s="5"/>
      <c r="DS550" s="5"/>
      <c r="DT550" s="5"/>
      <c r="DU550" s="5"/>
      <c r="DV550" s="5"/>
      <c r="DW550" s="5"/>
      <c r="DX550" s="5"/>
      <c r="DY550" s="5"/>
      <c r="DZ550" s="5"/>
      <c r="EA550" s="5"/>
      <c r="EB550" s="5"/>
      <c r="EC550" s="5"/>
      <c r="ED550" s="5"/>
      <c r="EE550" s="5"/>
      <c r="EF550" s="5"/>
      <c r="EG550" s="5"/>
      <c r="EH550" s="5"/>
      <c r="EI550" s="5"/>
      <c r="EJ550" s="5"/>
      <c r="EK550" s="5"/>
      <c r="EL550" s="5"/>
      <c r="EM550" s="5"/>
      <c r="EN550" s="5"/>
      <c r="EO550" s="5"/>
      <c r="EP550" s="5"/>
      <c r="EQ550" s="5"/>
      <c r="ER550" s="5"/>
      <c r="ES550" s="5"/>
      <c r="ET550" s="5"/>
      <c r="EU550" s="5"/>
      <c r="EV550" s="5"/>
      <c r="EW550" s="5"/>
      <c r="EX550" s="5"/>
      <c r="EY550" s="5"/>
      <c r="EZ550" s="5"/>
      <c r="FA550" s="5"/>
      <c r="FB550" s="5"/>
      <c r="FC550" s="5"/>
      <c r="FD550" s="5"/>
      <c r="FE550" s="5"/>
      <c r="FF550" s="5"/>
      <c r="FG550" s="5"/>
      <c r="FH550" s="5"/>
      <c r="FI550" s="5"/>
      <c r="FJ550" s="5"/>
      <c r="FK550" s="5"/>
      <c r="FL550" s="5"/>
      <c r="FM550" s="5"/>
      <c r="FN550" s="5"/>
      <c r="FO550" s="5"/>
      <c r="FP550" s="5"/>
      <c r="FQ550" s="5"/>
      <c r="FR550" s="5"/>
      <c r="FS550" s="5"/>
      <c r="FT550" s="5"/>
      <c r="FU550" s="5"/>
      <c r="FV550" s="5"/>
      <c r="FW550" s="5"/>
      <c r="FX550" s="5"/>
      <c r="FY550" s="5"/>
      <c r="FZ550" s="5"/>
      <c r="GA550" s="5"/>
      <c r="GB550" s="5"/>
      <c r="GC550" s="5"/>
      <c r="GD550" s="5"/>
      <c r="GE550" s="5"/>
      <c r="GF550" s="5"/>
      <c r="GG550" s="5"/>
      <c r="GH550" s="5"/>
      <c r="GI550" s="5"/>
      <c r="GJ550" s="5"/>
      <c r="GK550" s="5"/>
      <c r="GL550" s="5"/>
      <c r="GM550" s="5"/>
      <c r="GN550" s="5"/>
      <c r="GO550" s="5"/>
      <c r="GP550" s="5"/>
      <c r="GQ550" s="5"/>
      <c r="GR550" s="5"/>
      <c r="GS550" s="5"/>
      <c r="GT550" s="5"/>
      <c r="GU550" s="5"/>
      <c r="GV550" s="5"/>
      <c r="GW550" s="5"/>
      <c r="GX550" s="5"/>
      <c r="GY550" s="5"/>
      <c r="GZ550" s="5"/>
      <c r="HA550" s="5"/>
      <c r="HB550" s="5"/>
      <c r="HC550" s="5"/>
      <c r="HD550" s="5"/>
      <c r="HE550" s="5"/>
      <c r="HF550" s="5"/>
      <c r="HG550" s="5"/>
      <c r="HH550" s="5"/>
      <c r="HI550" s="5"/>
      <c r="HJ550" s="5"/>
      <c r="HK550" s="5"/>
      <c r="HL550" s="5"/>
      <c r="HM550" s="5"/>
      <c r="HN550" s="5"/>
      <c r="HO550" s="5"/>
      <c r="HP550" s="5"/>
      <c r="HQ550" s="5"/>
      <c r="HR550" s="5"/>
      <c r="HS550" s="5"/>
      <c r="HT550" s="5"/>
      <c r="HU550" s="5"/>
      <c r="HV550" s="5"/>
      <c r="HW550" s="5"/>
      <c r="HX550" s="5"/>
      <c r="HY550" s="5"/>
      <c r="HZ550" s="5"/>
      <c r="IA550" s="5"/>
      <c r="IB550" s="5"/>
      <c r="IC550" s="5"/>
      <c r="ID550" s="5"/>
      <c r="IE550" s="5"/>
      <c r="IF550" s="5"/>
      <c r="IG550" s="5"/>
      <c r="IH550" s="5"/>
      <c r="II550" s="5"/>
      <c r="IJ550" s="5"/>
      <c r="IK550" s="5"/>
      <c r="IL550" s="5"/>
      <c r="IM550" s="5"/>
      <c r="IN550" s="5"/>
      <c r="IO550" s="5"/>
      <c r="IP550" s="5"/>
      <c r="IQ550" s="5"/>
      <c r="IR550" s="5"/>
      <c r="IS550" s="5"/>
      <c r="IT550" s="5"/>
      <c r="IU550" s="5"/>
      <c r="IV550" s="5"/>
    </row>
    <row r="551" s="12" customFormat="1" ht="30" customHeight="1" spans="1:256">
      <c r="A551" s="44">
        <v>546</v>
      </c>
      <c r="B551" s="52" t="s">
        <v>1237</v>
      </c>
      <c r="C551" s="51">
        <v>1</v>
      </c>
      <c r="D551" s="52" t="s">
        <v>159</v>
      </c>
      <c r="E551" s="52" t="s">
        <v>873</v>
      </c>
      <c r="F551" s="51" t="s">
        <v>185</v>
      </c>
      <c r="G551" s="51">
        <v>1</v>
      </c>
      <c r="H551" s="52" t="s">
        <v>1238</v>
      </c>
      <c r="I551" s="51" t="s">
        <v>1063</v>
      </c>
      <c r="J551" s="84">
        <v>598</v>
      </c>
      <c r="K551" s="84">
        <v>2398</v>
      </c>
      <c r="L551" s="85">
        <v>390</v>
      </c>
      <c r="M551" s="86"/>
      <c r="N551" s="85">
        <v>390</v>
      </c>
      <c r="O551" s="85"/>
      <c r="P551" s="85"/>
      <c r="Q551" s="85"/>
      <c r="R551" s="85" t="s">
        <v>35</v>
      </c>
      <c r="S551" s="52"/>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c r="BI551" s="5"/>
      <c r="BJ551" s="5"/>
      <c r="BK551" s="5"/>
      <c r="BL551" s="5"/>
      <c r="BM551" s="5"/>
      <c r="BN551" s="5"/>
      <c r="BO551" s="5"/>
      <c r="BP551" s="5"/>
      <c r="BQ551" s="5"/>
      <c r="BR551" s="5"/>
      <c r="BS551" s="5"/>
      <c r="BT551" s="5"/>
      <c r="BU551" s="5"/>
      <c r="BV551" s="5"/>
      <c r="BW551" s="5"/>
      <c r="BX551" s="5"/>
      <c r="BY551" s="5"/>
      <c r="BZ551" s="5"/>
      <c r="CA551" s="5"/>
      <c r="CB551" s="5"/>
      <c r="CC551" s="5"/>
      <c r="CD551" s="5"/>
      <c r="CE551" s="5"/>
      <c r="CF551" s="5"/>
      <c r="CG551" s="5"/>
      <c r="CH551" s="5"/>
      <c r="CI551" s="5"/>
      <c r="CJ551" s="5"/>
      <c r="CK551" s="5"/>
      <c r="CL551" s="5"/>
      <c r="CM551" s="5"/>
      <c r="CN551" s="5"/>
      <c r="CO551" s="5"/>
      <c r="CP551" s="5"/>
      <c r="CQ551" s="5"/>
      <c r="CR551" s="5"/>
      <c r="CS551" s="5"/>
      <c r="CT551" s="5"/>
      <c r="CU551" s="5"/>
      <c r="CV551" s="5"/>
      <c r="CW551" s="5"/>
      <c r="CX551" s="5"/>
      <c r="CY551" s="5"/>
      <c r="CZ551" s="5"/>
      <c r="DA551" s="5"/>
      <c r="DB551" s="5"/>
      <c r="DC551" s="5"/>
      <c r="DD551" s="5"/>
      <c r="DE551" s="5"/>
      <c r="DF551" s="5"/>
      <c r="DG551" s="5"/>
      <c r="DH551" s="5"/>
      <c r="DI551" s="5"/>
      <c r="DJ551" s="5"/>
      <c r="DK551" s="5"/>
      <c r="DL551" s="5"/>
      <c r="DM551" s="5"/>
      <c r="DN551" s="5"/>
      <c r="DO551" s="5"/>
      <c r="DP551" s="5"/>
      <c r="DQ551" s="5"/>
      <c r="DR551" s="5"/>
      <c r="DS551" s="5"/>
      <c r="DT551" s="5"/>
      <c r="DU551" s="5"/>
      <c r="DV551" s="5"/>
      <c r="DW551" s="5"/>
      <c r="DX551" s="5"/>
      <c r="DY551" s="5"/>
      <c r="DZ551" s="5"/>
      <c r="EA551" s="5"/>
      <c r="EB551" s="5"/>
      <c r="EC551" s="5"/>
      <c r="ED551" s="5"/>
      <c r="EE551" s="5"/>
      <c r="EF551" s="5"/>
      <c r="EG551" s="5"/>
      <c r="EH551" s="5"/>
      <c r="EI551" s="5"/>
      <c r="EJ551" s="5"/>
      <c r="EK551" s="5"/>
      <c r="EL551" s="5"/>
      <c r="EM551" s="5"/>
      <c r="EN551" s="5"/>
      <c r="EO551" s="5"/>
      <c r="EP551" s="5"/>
      <c r="EQ551" s="5"/>
      <c r="ER551" s="5"/>
      <c r="ES551" s="5"/>
      <c r="ET551" s="5"/>
      <c r="EU551" s="5"/>
      <c r="EV551" s="5"/>
      <c r="EW551" s="5"/>
      <c r="EX551" s="5"/>
      <c r="EY551" s="5"/>
      <c r="EZ551" s="5"/>
      <c r="FA551" s="5"/>
      <c r="FB551" s="5"/>
      <c r="FC551" s="5"/>
      <c r="FD551" s="5"/>
      <c r="FE551" s="5"/>
      <c r="FF551" s="5"/>
      <c r="FG551" s="5"/>
      <c r="FH551" s="5"/>
      <c r="FI551" s="5"/>
      <c r="FJ551" s="5"/>
      <c r="FK551" s="5"/>
      <c r="FL551" s="5"/>
      <c r="FM551" s="5"/>
      <c r="FN551" s="5"/>
      <c r="FO551" s="5"/>
      <c r="FP551" s="5"/>
      <c r="FQ551" s="5"/>
      <c r="FR551" s="5"/>
      <c r="FS551" s="5"/>
      <c r="FT551" s="5"/>
      <c r="FU551" s="5"/>
      <c r="FV551" s="5"/>
      <c r="FW551" s="5"/>
      <c r="FX551" s="5"/>
      <c r="FY551" s="5"/>
      <c r="FZ551" s="5"/>
      <c r="GA551" s="5"/>
      <c r="GB551" s="5"/>
      <c r="GC551" s="5"/>
      <c r="GD551" s="5"/>
      <c r="GE551" s="5"/>
      <c r="GF551" s="5"/>
      <c r="GG551" s="5"/>
      <c r="GH551" s="5"/>
      <c r="GI551" s="5"/>
      <c r="GJ551" s="5"/>
      <c r="GK551" s="5"/>
      <c r="GL551" s="5"/>
      <c r="GM551" s="5"/>
      <c r="GN551" s="5"/>
      <c r="GO551" s="5"/>
      <c r="GP551" s="5"/>
      <c r="GQ551" s="5"/>
      <c r="GR551" s="5"/>
      <c r="GS551" s="5"/>
      <c r="GT551" s="5"/>
      <c r="GU551" s="5"/>
      <c r="GV551" s="5"/>
      <c r="GW551" s="5"/>
      <c r="GX551" s="5"/>
      <c r="GY551" s="5"/>
      <c r="GZ551" s="5"/>
      <c r="HA551" s="5"/>
      <c r="HB551" s="5"/>
      <c r="HC551" s="5"/>
      <c r="HD551" s="5"/>
      <c r="HE551" s="5"/>
      <c r="HF551" s="5"/>
      <c r="HG551" s="5"/>
      <c r="HH551" s="5"/>
      <c r="HI551" s="5"/>
      <c r="HJ551" s="5"/>
      <c r="HK551" s="5"/>
      <c r="HL551" s="5"/>
      <c r="HM551" s="5"/>
      <c r="HN551" s="5"/>
      <c r="HO551" s="5"/>
      <c r="HP551" s="5"/>
      <c r="HQ551" s="5"/>
      <c r="HR551" s="5"/>
      <c r="HS551" s="5"/>
      <c r="HT551" s="5"/>
      <c r="HU551" s="5"/>
      <c r="HV551" s="5"/>
      <c r="HW551" s="5"/>
      <c r="HX551" s="5"/>
      <c r="HY551" s="5"/>
      <c r="HZ551" s="5"/>
      <c r="IA551" s="5"/>
      <c r="IB551" s="5"/>
      <c r="IC551" s="5"/>
      <c r="ID551" s="5"/>
      <c r="IE551" s="5"/>
      <c r="IF551" s="5"/>
      <c r="IG551" s="5"/>
      <c r="IH551" s="5"/>
      <c r="II551" s="5"/>
      <c r="IJ551" s="5"/>
      <c r="IK551" s="5"/>
      <c r="IL551" s="5"/>
      <c r="IM551" s="5"/>
      <c r="IN551" s="5"/>
      <c r="IO551" s="5"/>
      <c r="IP551" s="5"/>
      <c r="IQ551" s="5"/>
      <c r="IR551" s="5"/>
      <c r="IS551" s="5"/>
      <c r="IT551" s="5"/>
      <c r="IU551" s="5"/>
      <c r="IV551" s="5"/>
    </row>
    <row r="552" s="12" customFormat="1" ht="66" customHeight="1" spans="1:256">
      <c r="A552" s="44">
        <v>547</v>
      </c>
      <c r="B552" s="52" t="s">
        <v>1042</v>
      </c>
      <c r="C552" s="51">
        <v>12</v>
      </c>
      <c r="D552" s="52" t="s">
        <v>753</v>
      </c>
      <c r="E552" s="52" t="s">
        <v>1133</v>
      </c>
      <c r="F552" s="51" t="s">
        <v>185</v>
      </c>
      <c r="G552" s="51">
        <v>12</v>
      </c>
      <c r="H552" s="52" t="s">
        <v>1239</v>
      </c>
      <c r="I552" s="51" t="s">
        <v>1063</v>
      </c>
      <c r="J552" s="84">
        <v>962</v>
      </c>
      <c r="K552" s="84">
        <v>3268</v>
      </c>
      <c r="L552" s="85">
        <v>300</v>
      </c>
      <c r="M552" s="85">
        <v>300</v>
      </c>
      <c r="N552" s="85"/>
      <c r="O552" s="85"/>
      <c r="P552" s="85"/>
      <c r="Q552" s="85"/>
      <c r="R552" s="85" t="s">
        <v>98</v>
      </c>
      <c r="S552" s="52"/>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5"/>
      <c r="BN552" s="5"/>
      <c r="BO552" s="5"/>
      <c r="BP552" s="5"/>
      <c r="BQ552" s="5"/>
      <c r="BR552" s="5"/>
      <c r="BS552" s="5"/>
      <c r="BT552" s="5"/>
      <c r="BU552" s="5"/>
      <c r="BV552" s="5"/>
      <c r="BW552" s="5"/>
      <c r="BX552" s="5"/>
      <c r="BY552" s="5"/>
      <c r="BZ552" s="5"/>
      <c r="CA552" s="5"/>
      <c r="CB552" s="5"/>
      <c r="CC552" s="5"/>
      <c r="CD552" s="5"/>
      <c r="CE552" s="5"/>
      <c r="CF552" s="5"/>
      <c r="CG552" s="5"/>
      <c r="CH552" s="5"/>
      <c r="CI552" s="5"/>
      <c r="CJ552" s="5"/>
      <c r="CK552" s="5"/>
      <c r="CL552" s="5"/>
      <c r="CM552" s="5"/>
      <c r="CN552" s="5"/>
      <c r="CO552" s="5"/>
      <c r="CP552" s="5"/>
      <c r="CQ552" s="5"/>
      <c r="CR552" s="5"/>
      <c r="CS552" s="5"/>
      <c r="CT552" s="5"/>
      <c r="CU552" s="5"/>
      <c r="CV552" s="5"/>
      <c r="CW552" s="5"/>
      <c r="CX552" s="5"/>
      <c r="CY552" s="5"/>
      <c r="CZ552" s="5"/>
      <c r="DA552" s="5"/>
      <c r="DB552" s="5"/>
      <c r="DC552" s="5"/>
      <c r="DD552" s="5"/>
      <c r="DE552" s="5"/>
      <c r="DF552" s="5"/>
      <c r="DG552" s="5"/>
      <c r="DH552" s="5"/>
      <c r="DI552" s="5"/>
      <c r="DJ552" s="5"/>
      <c r="DK552" s="5"/>
      <c r="DL552" s="5"/>
      <c r="DM552" s="5"/>
      <c r="DN552" s="5"/>
      <c r="DO552" s="5"/>
      <c r="DP552" s="5"/>
      <c r="DQ552" s="5"/>
      <c r="DR552" s="5"/>
      <c r="DS552" s="5"/>
      <c r="DT552" s="5"/>
      <c r="DU552" s="5"/>
      <c r="DV552" s="5"/>
      <c r="DW552" s="5"/>
      <c r="DX552" s="5"/>
      <c r="DY552" s="5"/>
      <c r="DZ552" s="5"/>
      <c r="EA552" s="5"/>
      <c r="EB552" s="5"/>
      <c r="EC552" s="5"/>
      <c r="ED552" s="5"/>
      <c r="EE552" s="5"/>
      <c r="EF552" s="5"/>
      <c r="EG552" s="5"/>
      <c r="EH552" s="5"/>
      <c r="EI552" s="5"/>
      <c r="EJ552" s="5"/>
      <c r="EK552" s="5"/>
      <c r="EL552" s="5"/>
      <c r="EM552" s="5"/>
      <c r="EN552" s="5"/>
      <c r="EO552" s="5"/>
      <c r="EP552" s="5"/>
      <c r="EQ552" s="5"/>
      <c r="ER552" s="5"/>
      <c r="ES552" s="5"/>
      <c r="ET552" s="5"/>
      <c r="EU552" s="5"/>
      <c r="EV552" s="5"/>
      <c r="EW552" s="5"/>
      <c r="EX552" s="5"/>
      <c r="EY552" s="5"/>
      <c r="EZ552" s="5"/>
      <c r="FA552" s="5"/>
      <c r="FB552" s="5"/>
      <c r="FC552" s="5"/>
      <c r="FD552" s="5"/>
      <c r="FE552" s="5"/>
      <c r="FF552" s="5"/>
      <c r="FG552" s="5"/>
      <c r="FH552" s="5"/>
      <c r="FI552" s="5"/>
      <c r="FJ552" s="5"/>
      <c r="FK552" s="5"/>
      <c r="FL552" s="5"/>
      <c r="FM552" s="5"/>
      <c r="FN552" s="5"/>
      <c r="FO552" s="5"/>
      <c r="FP552" s="5"/>
      <c r="FQ552" s="5"/>
      <c r="FR552" s="5"/>
      <c r="FS552" s="5"/>
      <c r="FT552" s="5"/>
      <c r="FU552" s="5"/>
      <c r="FV552" s="5"/>
      <c r="FW552" s="5"/>
      <c r="FX552" s="5"/>
      <c r="FY552" s="5"/>
      <c r="FZ552" s="5"/>
      <c r="GA552" s="5"/>
      <c r="GB552" s="5"/>
      <c r="GC552" s="5"/>
      <c r="GD552" s="5"/>
      <c r="GE552" s="5"/>
      <c r="GF552" s="5"/>
      <c r="GG552" s="5"/>
      <c r="GH552" s="5"/>
      <c r="GI552" s="5"/>
      <c r="GJ552" s="5"/>
      <c r="GK552" s="5"/>
      <c r="GL552" s="5"/>
      <c r="GM552" s="5"/>
      <c r="GN552" s="5"/>
      <c r="GO552" s="5"/>
      <c r="GP552" s="5"/>
      <c r="GQ552" s="5"/>
      <c r="GR552" s="5"/>
      <c r="GS552" s="5"/>
      <c r="GT552" s="5"/>
      <c r="GU552" s="5"/>
      <c r="GV552" s="5"/>
      <c r="GW552" s="5"/>
      <c r="GX552" s="5"/>
      <c r="GY552" s="5"/>
      <c r="GZ552" s="5"/>
      <c r="HA552" s="5"/>
      <c r="HB552" s="5"/>
      <c r="HC552" s="5"/>
      <c r="HD552" s="5"/>
      <c r="HE552" s="5"/>
      <c r="HF552" s="5"/>
      <c r="HG552" s="5"/>
      <c r="HH552" s="5"/>
      <c r="HI552" s="5"/>
      <c r="HJ552" s="5"/>
      <c r="HK552" s="5"/>
      <c r="HL552" s="5"/>
      <c r="HM552" s="5"/>
      <c r="HN552" s="5"/>
      <c r="HO552" s="5"/>
      <c r="HP552" s="5"/>
      <c r="HQ552" s="5"/>
      <c r="HR552" s="5"/>
      <c r="HS552" s="5"/>
      <c r="HT552" s="5"/>
      <c r="HU552" s="5"/>
      <c r="HV552" s="5"/>
      <c r="HW552" s="5"/>
      <c r="HX552" s="5"/>
      <c r="HY552" s="5"/>
      <c r="HZ552" s="5"/>
      <c r="IA552" s="5"/>
      <c r="IB552" s="5"/>
      <c r="IC552" s="5"/>
      <c r="ID552" s="5"/>
      <c r="IE552" s="5"/>
      <c r="IF552" s="5"/>
      <c r="IG552" s="5"/>
      <c r="IH552" s="5"/>
      <c r="II552" s="5"/>
      <c r="IJ552" s="5"/>
      <c r="IK552" s="5"/>
      <c r="IL552" s="5"/>
      <c r="IM552" s="5"/>
      <c r="IN552" s="5"/>
      <c r="IO552" s="5"/>
      <c r="IP552" s="5"/>
      <c r="IQ552" s="5"/>
      <c r="IR552" s="5"/>
      <c r="IS552" s="5"/>
      <c r="IT552" s="5"/>
      <c r="IU552" s="5"/>
      <c r="IV552" s="5"/>
    </row>
    <row r="553" s="12" customFormat="1" ht="39" customHeight="1" spans="1:256">
      <c r="A553" s="44">
        <v>548</v>
      </c>
      <c r="B553" s="52" t="s">
        <v>1240</v>
      </c>
      <c r="C553" s="51">
        <v>1</v>
      </c>
      <c r="D553" s="52" t="s">
        <v>135</v>
      </c>
      <c r="E553" s="52" t="s">
        <v>1013</v>
      </c>
      <c r="F553" s="51" t="s">
        <v>185</v>
      </c>
      <c r="G553" s="51">
        <v>62</v>
      </c>
      <c r="H553" s="52" t="s">
        <v>1241</v>
      </c>
      <c r="I553" s="51" t="s">
        <v>1063</v>
      </c>
      <c r="J553" s="84">
        <v>420</v>
      </c>
      <c r="K553" s="84">
        <v>1653</v>
      </c>
      <c r="L553" s="85">
        <v>100</v>
      </c>
      <c r="M553" s="167"/>
      <c r="N553" s="85"/>
      <c r="O553" s="85">
        <v>100</v>
      </c>
      <c r="P553" s="85"/>
      <c r="Q553" s="85"/>
      <c r="R553" s="85" t="s">
        <v>59</v>
      </c>
      <c r="S553" s="52"/>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c r="BI553" s="5"/>
      <c r="BJ553" s="5"/>
      <c r="BK553" s="5"/>
      <c r="BL553" s="5"/>
      <c r="BM553" s="5"/>
      <c r="BN553" s="5"/>
      <c r="BO553" s="5"/>
      <c r="BP553" s="5"/>
      <c r="BQ553" s="5"/>
      <c r="BR553" s="5"/>
      <c r="BS553" s="5"/>
      <c r="BT553" s="5"/>
      <c r="BU553" s="5"/>
      <c r="BV553" s="5"/>
      <c r="BW553" s="5"/>
      <c r="BX553" s="5"/>
      <c r="BY553" s="5"/>
      <c r="BZ553" s="5"/>
      <c r="CA553" s="5"/>
      <c r="CB553" s="5"/>
      <c r="CC553" s="5"/>
      <c r="CD553" s="5"/>
      <c r="CE553" s="5"/>
      <c r="CF553" s="5"/>
      <c r="CG553" s="5"/>
      <c r="CH553" s="5"/>
      <c r="CI553" s="5"/>
      <c r="CJ553" s="5"/>
      <c r="CK553" s="5"/>
      <c r="CL553" s="5"/>
      <c r="CM553" s="5"/>
      <c r="CN553" s="5"/>
      <c r="CO553" s="5"/>
      <c r="CP553" s="5"/>
      <c r="CQ553" s="5"/>
      <c r="CR553" s="5"/>
      <c r="CS553" s="5"/>
      <c r="CT553" s="5"/>
      <c r="CU553" s="5"/>
      <c r="CV553" s="5"/>
      <c r="CW553" s="5"/>
      <c r="CX553" s="5"/>
      <c r="CY553" s="5"/>
      <c r="CZ553" s="5"/>
      <c r="DA553" s="5"/>
      <c r="DB553" s="5"/>
      <c r="DC553" s="5"/>
      <c r="DD553" s="5"/>
      <c r="DE553" s="5"/>
      <c r="DF553" s="5"/>
      <c r="DG553" s="5"/>
      <c r="DH553" s="5"/>
      <c r="DI553" s="5"/>
      <c r="DJ553" s="5"/>
      <c r="DK553" s="5"/>
      <c r="DL553" s="5"/>
      <c r="DM553" s="5"/>
      <c r="DN553" s="5"/>
      <c r="DO553" s="5"/>
      <c r="DP553" s="5"/>
      <c r="DQ553" s="5"/>
      <c r="DR553" s="5"/>
      <c r="DS553" s="5"/>
      <c r="DT553" s="5"/>
      <c r="DU553" s="5"/>
      <c r="DV553" s="5"/>
      <c r="DW553" s="5"/>
      <c r="DX553" s="5"/>
      <c r="DY553" s="5"/>
      <c r="DZ553" s="5"/>
      <c r="EA553" s="5"/>
      <c r="EB553" s="5"/>
      <c r="EC553" s="5"/>
      <c r="ED553" s="5"/>
      <c r="EE553" s="5"/>
      <c r="EF553" s="5"/>
      <c r="EG553" s="5"/>
      <c r="EH553" s="5"/>
      <c r="EI553" s="5"/>
      <c r="EJ553" s="5"/>
      <c r="EK553" s="5"/>
      <c r="EL553" s="5"/>
      <c r="EM553" s="5"/>
      <c r="EN553" s="5"/>
      <c r="EO553" s="5"/>
      <c r="EP553" s="5"/>
      <c r="EQ553" s="5"/>
      <c r="ER553" s="5"/>
      <c r="ES553" s="5"/>
      <c r="ET553" s="5"/>
      <c r="EU553" s="5"/>
      <c r="EV553" s="5"/>
      <c r="EW553" s="5"/>
      <c r="EX553" s="5"/>
      <c r="EY553" s="5"/>
      <c r="EZ553" s="5"/>
      <c r="FA553" s="5"/>
      <c r="FB553" s="5"/>
      <c r="FC553" s="5"/>
      <c r="FD553" s="5"/>
      <c r="FE553" s="5"/>
      <c r="FF553" s="5"/>
      <c r="FG553" s="5"/>
      <c r="FH553" s="5"/>
      <c r="FI553" s="5"/>
      <c r="FJ553" s="5"/>
      <c r="FK553" s="5"/>
      <c r="FL553" s="5"/>
      <c r="FM553" s="5"/>
      <c r="FN553" s="5"/>
      <c r="FO553" s="5"/>
      <c r="FP553" s="5"/>
      <c r="FQ553" s="5"/>
      <c r="FR553" s="5"/>
      <c r="FS553" s="5"/>
      <c r="FT553" s="5"/>
      <c r="FU553" s="5"/>
      <c r="FV553" s="5"/>
      <c r="FW553" s="5"/>
      <c r="FX553" s="5"/>
      <c r="FY553" s="5"/>
      <c r="FZ553" s="5"/>
      <c r="GA553" s="5"/>
      <c r="GB553" s="5"/>
      <c r="GC553" s="5"/>
      <c r="GD553" s="5"/>
      <c r="GE553" s="5"/>
      <c r="GF553" s="5"/>
      <c r="GG553" s="5"/>
      <c r="GH553" s="5"/>
      <c r="GI553" s="5"/>
      <c r="GJ553" s="5"/>
      <c r="GK553" s="5"/>
      <c r="GL553" s="5"/>
      <c r="GM553" s="5"/>
      <c r="GN553" s="5"/>
      <c r="GO553" s="5"/>
      <c r="GP553" s="5"/>
      <c r="GQ553" s="5"/>
      <c r="GR553" s="5"/>
      <c r="GS553" s="5"/>
      <c r="GT553" s="5"/>
      <c r="GU553" s="5"/>
      <c r="GV553" s="5"/>
      <c r="GW553" s="5"/>
      <c r="GX553" s="5"/>
      <c r="GY553" s="5"/>
      <c r="GZ553" s="5"/>
      <c r="HA553" s="5"/>
      <c r="HB553" s="5"/>
      <c r="HC553" s="5"/>
      <c r="HD553" s="5"/>
      <c r="HE553" s="5"/>
      <c r="HF553" s="5"/>
      <c r="HG553" s="5"/>
      <c r="HH553" s="5"/>
      <c r="HI553" s="5"/>
      <c r="HJ553" s="5"/>
      <c r="HK553" s="5"/>
      <c r="HL553" s="5"/>
      <c r="HM553" s="5"/>
      <c r="HN553" s="5"/>
      <c r="HO553" s="5"/>
      <c r="HP553" s="5"/>
      <c r="HQ553" s="5"/>
      <c r="HR553" s="5"/>
      <c r="HS553" s="5"/>
      <c r="HT553" s="5"/>
      <c r="HU553" s="5"/>
      <c r="HV553" s="5"/>
      <c r="HW553" s="5"/>
      <c r="HX553" s="5"/>
      <c r="HY553" s="5"/>
      <c r="HZ553" s="5"/>
      <c r="IA553" s="5"/>
      <c r="IB553" s="5"/>
      <c r="IC553" s="5"/>
      <c r="ID553" s="5"/>
      <c r="IE553" s="5"/>
      <c r="IF553" s="5"/>
      <c r="IG553" s="5"/>
      <c r="IH553" s="5"/>
      <c r="II553" s="5"/>
      <c r="IJ553" s="5"/>
      <c r="IK553" s="5"/>
      <c r="IL553" s="5"/>
      <c r="IM553" s="5"/>
      <c r="IN553" s="5"/>
      <c r="IO553" s="5"/>
      <c r="IP553" s="5"/>
      <c r="IQ553" s="5"/>
      <c r="IR553" s="5"/>
      <c r="IS553" s="5"/>
      <c r="IT553" s="5"/>
      <c r="IU553" s="5"/>
      <c r="IV553" s="5"/>
    </row>
    <row r="554" s="3" customFormat="1" ht="30" customHeight="1" spans="1:19">
      <c r="A554" s="44">
        <v>549</v>
      </c>
      <c r="B554" s="50" t="s">
        <v>1242</v>
      </c>
      <c r="C554" s="51">
        <v>1</v>
      </c>
      <c r="D554" s="57" t="s">
        <v>37</v>
      </c>
      <c r="E554" s="52" t="s">
        <v>476</v>
      </c>
      <c r="F554" s="51" t="s">
        <v>185</v>
      </c>
      <c r="G554" s="51">
        <v>20</v>
      </c>
      <c r="H554" s="51" t="s">
        <v>1243</v>
      </c>
      <c r="I554" s="51" t="s">
        <v>1063</v>
      </c>
      <c r="J554" s="84">
        <v>1668</v>
      </c>
      <c r="K554" s="84">
        <v>6347</v>
      </c>
      <c r="L554" s="85">
        <v>150</v>
      </c>
      <c r="M554" s="85"/>
      <c r="N554" s="85"/>
      <c r="O554" s="85">
        <v>150</v>
      </c>
      <c r="P554" s="85"/>
      <c r="Q554" s="85"/>
      <c r="R554" s="85" t="s">
        <v>59</v>
      </c>
      <c r="S554" s="51"/>
    </row>
    <row r="555" s="12" customFormat="1" ht="30" customHeight="1" spans="1:256">
      <c r="A555" s="44">
        <v>550</v>
      </c>
      <c r="B555" s="52" t="s">
        <v>1023</v>
      </c>
      <c r="C555" s="51">
        <v>1</v>
      </c>
      <c r="D555" s="52" t="s">
        <v>41</v>
      </c>
      <c r="E555" s="52" t="s">
        <v>1328</v>
      </c>
      <c r="F555" s="51" t="s">
        <v>185</v>
      </c>
      <c r="G555" s="51">
        <v>4</v>
      </c>
      <c r="H555" s="52" t="s">
        <v>1329</v>
      </c>
      <c r="I555" s="51" t="s">
        <v>1253</v>
      </c>
      <c r="J555" s="51">
        <v>590</v>
      </c>
      <c r="K555" s="51">
        <v>2245</v>
      </c>
      <c r="L555" s="85">
        <v>200</v>
      </c>
      <c r="M555" s="86"/>
      <c r="N555" s="85"/>
      <c r="O555" s="85">
        <v>200</v>
      </c>
      <c r="P555" s="85"/>
      <c r="Q555" s="85"/>
      <c r="R555" s="85" t="s">
        <v>1330</v>
      </c>
      <c r="S555" s="52"/>
      <c r="T555" s="5"/>
      <c r="U555" s="5"/>
      <c r="V555" s="5"/>
      <c r="W555" s="5"/>
      <c r="X555" s="5"/>
      <c r="Y555" s="5"/>
      <c r="Z555" s="5"/>
      <c r="AA555" s="5"/>
      <c r="AB555" s="5"/>
      <c r="AC555" s="5"/>
      <c r="AD555" s="5"/>
      <c r="AE555" s="5"/>
      <c r="AF555" s="5"/>
      <c r="AG555" s="5"/>
      <c r="AH555" s="5"/>
      <c r="AI555" s="5"/>
      <c r="AJ555" s="5"/>
      <c r="AK555" s="5"/>
      <c r="AL555" s="5"/>
      <c r="AM555" s="5"/>
      <c r="AN555" s="5"/>
      <c r="AO555" s="5"/>
      <c r="AP555" s="5"/>
      <c r="AQ555" s="5"/>
      <c r="AR555" s="5"/>
      <c r="AS555" s="5"/>
      <c r="AT555" s="5"/>
      <c r="AU555" s="5"/>
      <c r="AV555" s="5"/>
      <c r="AW555" s="5"/>
      <c r="AX555" s="5"/>
      <c r="AY555" s="5"/>
      <c r="AZ555" s="5"/>
      <c r="BA555" s="5"/>
      <c r="BB555" s="5"/>
      <c r="BC555" s="5"/>
      <c r="BD555" s="5"/>
      <c r="BE555" s="5"/>
      <c r="BF555" s="5"/>
      <c r="BG555" s="5"/>
      <c r="BH555" s="5"/>
      <c r="BI555" s="5"/>
      <c r="BJ555" s="5"/>
      <c r="BK555" s="5"/>
      <c r="BL555" s="5"/>
      <c r="BM555" s="5"/>
      <c r="BN555" s="5"/>
      <c r="BO555" s="5"/>
      <c r="BP555" s="5"/>
      <c r="BQ555" s="5"/>
      <c r="BR555" s="5"/>
      <c r="BS555" s="5"/>
      <c r="BT555" s="5"/>
      <c r="BU555" s="5"/>
      <c r="BV555" s="5"/>
      <c r="BW555" s="5"/>
      <c r="BX555" s="5"/>
      <c r="BY555" s="5"/>
      <c r="BZ555" s="5"/>
      <c r="CA555" s="5"/>
      <c r="CB555" s="5"/>
      <c r="CC555" s="5"/>
      <c r="CD555" s="5"/>
      <c r="CE555" s="5"/>
      <c r="CF555" s="5"/>
      <c r="CG555" s="5"/>
      <c r="CH555" s="5"/>
      <c r="CI555" s="5"/>
      <c r="CJ555" s="5"/>
      <c r="CK555" s="5"/>
      <c r="CL555" s="5"/>
      <c r="CM555" s="5"/>
      <c r="CN555" s="5"/>
      <c r="CO555" s="5"/>
      <c r="CP555" s="5"/>
      <c r="CQ555" s="5"/>
      <c r="CR555" s="5"/>
      <c r="CS555" s="5"/>
      <c r="CT555" s="5"/>
      <c r="CU555" s="5"/>
      <c r="CV555" s="5"/>
      <c r="CW555" s="5"/>
      <c r="CX555" s="5"/>
      <c r="CY555" s="5"/>
      <c r="CZ555" s="5"/>
      <c r="DA555" s="5"/>
      <c r="DB555" s="5"/>
      <c r="DC555" s="5"/>
      <c r="DD555" s="5"/>
      <c r="DE555" s="5"/>
      <c r="DF555" s="5"/>
      <c r="DG555" s="5"/>
      <c r="DH555" s="5"/>
      <c r="DI555" s="5"/>
      <c r="DJ555" s="5"/>
      <c r="DK555" s="5"/>
      <c r="DL555" s="5"/>
      <c r="DM555" s="5"/>
      <c r="DN555" s="5"/>
      <c r="DO555" s="5"/>
      <c r="DP555" s="5"/>
      <c r="DQ555" s="5"/>
      <c r="DR555" s="5"/>
      <c r="DS555" s="5"/>
      <c r="DT555" s="5"/>
      <c r="DU555" s="5"/>
      <c r="DV555" s="5"/>
      <c r="DW555" s="5"/>
      <c r="DX555" s="5"/>
      <c r="DY555" s="5"/>
      <c r="DZ555" s="5"/>
      <c r="EA555" s="5"/>
      <c r="EB555" s="5"/>
      <c r="EC555" s="5"/>
      <c r="ED555" s="5"/>
      <c r="EE555" s="5"/>
      <c r="EF555" s="5"/>
      <c r="EG555" s="5"/>
      <c r="EH555" s="5"/>
      <c r="EI555" s="5"/>
      <c r="EJ555" s="5"/>
      <c r="EK555" s="5"/>
      <c r="EL555" s="5"/>
      <c r="EM555" s="5"/>
      <c r="EN555" s="5"/>
      <c r="EO555" s="5"/>
      <c r="EP555" s="5"/>
      <c r="EQ555" s="5"/>
      <c r="ER555" s="5"/>
      <c r="ES555" s="5"/>
      <c r="ET555" s="5"/>
      <c r="EU555" s="5"/>
      <c r="EV555" s="5"/>
      <c r="EW555" s="5"/>
      <c r="EX555" s="5"/>
      <c r="EY555" s="5"/>
      <c r="EZ555" s="5"/>
      <c r="FA555" s="5"/>
      <c r="FB555" s="5"/>
      <c r="FC555" s="5"/>
      <c r="FD555" s="5"/>
      <c r="FE555" s="5"/>
      <c r="FF555" s="5"/>
      <c r="FG555" s="5"/>
      <c r="FH555" s="5"/>
      <c r="FI555" s="5"/>
      <c r="FJ555" s="5"/>
      <c r="FK555" s="5"/>
      <c r="FL555" s="5"/>
      <c r="FM555" s="5"/>
      <c r="FN555" s="5"/>
      <c r="FO555" s="5"/>
      <c r="FP555" s="5"/>
      <c r="FQ555" s="5"/>
      <c r="FR555" s="5"/>
      <c r="FS555" s="5"/>
      <c r="FT555" s="5"/>
      <c r="FU555" s="5"/>
      <c r="FV555" s="5"/>
      <c r="FW555" s="5"/>
      <c r="FX555" s="5"/>
      <c r="FY555" s="5"/>
      <c r="FZ555" s="5"/>
      <c r="GA555" s="5"/>
      <c r="GB555" s="5"/>
      <c r="GC555" s="5"/>
      <c r="GD555" s="5"/>
      <c r="GE555" s="5"/>
      <c r="GF555" s="5"/>
      <c r="GG555" s="5"/>
      <c r="GH555" s="5"/>
      <c r="GI555" s="5"/>
      <c r="GJ555" s="5"/>
      <c r="GK555" s="5"/>
      <c r="GL555" s="5"/>
      <c r="GM555" s="5"/>
      <c r="GN555" s="5"/>
      <c r="GO555" s="5"/>
      <c r="GP555" s="5"/>
      <c r="GQ555" s="5"/>
      <c r="GR555" s="5"/>
      <c r="GS555" s="5"/>
      <c r="GT555" s="5"/>
      <c r="GU555" s="5"/>
      <c r="GV555" s="5"/>
      <c r="GW555" s="5"/>
      <c r="GX555" s="5"/>
      <c r="GY555" s="5"/>
      <c r="GZ555" s="5"/>
      <c r="HA555" s="5"/>
      <c r="HB555" s="5"/>
      <c r="HC555" s="5"/>
      <c r="HD555" s="5"/>
      <c r="HE555" s="5"/>
      <c r="HF555" s="5"/>
      <c r="HG555" s="5"/>
      <c r="HH555" s="5"/>
      <c r="HI555" s="5"/>
      <c r="HJ555" s="5"/>
      <c r="HK555" s="5"/>
      <c r="HL555" s="5"/>
      <c r="HM555" s="5"/>
      <c r="HN555" s="5"/>
      <c r="HO555" s="5"/>
      <c r="HP555" s="5"/>
      <c r="HQ555" s="5"/>
      <c r="HR555" s="5"/>
      <c r="HS555" s="5"/>
      <c r="HT555" s="5"/>
      <c r="HU555" s="5"/>
      <c r="HV555" s="5"/>
      <c r="HW555" s="5"/>
      <c r="HX555" s="5"/>
      <c r="HY555" s="5"/>
      <c r="HZ555" s="5"/>
      <c r="IA555" s="5"/>
      <c r="IB555" s="5"/>
      <c r="IC555" s="5"/>
      <c r="ID555" s="5"/>
      <c r="IE555" s="5"/>
      <c r="IF555" s="5"/>
      <c r="IG555" s="5"/>
      <c r="IH555" s="5"/>
      <c r="II555" s="5"/>
      <c r="IJ555" s="5"/>
      <c r="IK555" s="5"/>
      <c r="IL555" s="5"/>
      <c r="IM555" s="5"/>
      <c r="IN555" s="5"/>
      <c r="IO555" s="5"/>
      <c r="IP555" s="5"/>
      <c r="IQ555" s="5"/>
      <c r="IR555" s="5"/>
      <c r="IS555" s="5"/>
      <c r="IT555" s="5"/>
      <c r="IU555" s="5"/>
      <c r="IV555" s="5"/>
    </row>
    <row r="556" s="12" customFormat="1" ht="44" customHeight="1" spans="1:256">
      <c r="A556" s="44">
        <v>551</v>
      </c>
      <c r="B556" s="52" t="s">
        <v>1230</v>
      </c>
      <c r="C556" s="51">
        <v>1</v>
      </c>
      <c r="D556" s="52" t="s">
        <v>41</v>
      </c>
      <c r="E556" s="52" t="s">
        <v>1331</v>
      </c>
      <c r="F556" s="51" t="s">
        <v>185</v>
      </c>
      <c r="G556" s="51">
        <v>30</v>
      </c>
      <c r="H556" s="52" t="s">
        <v>1332</v>
      </c>
      <c r="I556" s="51" t="s">
        <v>1253</v>
      </c>
      <c r="J556" s="51">
        <v>436</v>
      </c>
      <c r="K556" s="51">
        <v>1691</v>
      </c>
      <c r="L556" s="85">
        <v>148</v>
      </c>
      <c r="M556" s="86"/>
      <c r="N556" s="85"/>
      <c r="O556" s="85">
        <v>148</v>
      </c>
      <c r="P556" s="85"/>
      <c r="Q556" s="85"/>
      <c r="R556" s="85" t="s">
        <v>1330</v>
      </c>
      <c r="S556" s="52"/>
      <c r="T556" s="5"/>
      <c r="U556" s="5"/>
      <c r="V556" s="5"/>
      <c r="W556" s="5"/>
      <c r="X556" s="5"/>
      <c r="Y556" s="5"/>
      <c r="Z556" s="5"/>
      <c r="AA556" s="5"/>
      <c r="AB556" s="5"/>
      <c r="AC556" s="5"/>
      <c r="AD556" s="5"/>
      <c r="AE556" s="5"/>
      <c r="AF556" s="5"/>
      <c r="AG556" s="5"/>
      <c r="AH556" s="5"/>
      <c r="AI556" s="5"/>
      <c r="AJ556" s="5"/>
      <c r="AK556" s="5"/>
      <c r="AL556" s="5"/>
      <c r="AM556" s="5"/>
      <c r="AN556" s="5"/>
      <c r="AO556" s="5"/>
      <c r="AP556" s="5"/>
      <c r="AQ556" s="5"/>
      <c r="AR556" s="5"/>
      <c r="AS556" s="5"/>
      <c r="AT556" s="5"/>
      <c r="AU556" s="5"/>
      <c r="AV556" s="5"/>
      <c r="AW556" s="5"/>
      <c r="AX556" s="5"/>
      <c r="AY556" s="5"/>
      <c r="AZ556" s="5"/>
      <c r="BA556" s="5"/>
      <c r="BB556" s="5"/>
      <c r="BC556" s="5"/>
      <c r="BD556" s="5"/>
      <c r="BE556" s="5"/>
      <c r="BF556" s="5"/>
      <c r="BG556" s="5"/>
      <c r="BH556" s="5"/>
      <c r="BI556" s="5"/>
      <c r="BJ556" s="5"/>
      <c r="BK556" s="5"/>
      <c r="BL556" s="5"/>
      <c r="BM556" s="5"/>
      <c r="BN556" s="5"/>
      <c r="BO556" s="5"/>
      <c r="BP556" s="5"/>
      <c r="BQ556" s="5"/>
      <c r="BR556" s="5"/>
      <c r="BS556" s="5"/>
      <c r="BT556" s="5"/>
      <c r="BU556" s="5"/>
      <c r="BV556" s="5"/>
      <c r="BW556" s="5"/>
      <c r="BX556" s="5"/>
      <c r="BY556" s="5"/>
      <c r="BZ556" s="5"/>
      <c r="CA556" s="5"/>
      <c r="CB556" s="5"/>
      <c r="CC556" s="5"/>
      <c r="CD556" s="5"/>
      <c r="CE556" s="5"/>
      <c r="CF556" s="5"/>
      <c r="CG556" s="5"/>
      <c r="CH556" s="5"/>
      <c r="CI556" s="5"/>
      <c r="CJ556" s="5"/>
      <c r="CK556" s="5"/>
      <c r="CL556" s="5"/>
      <c r="CM556" s="5"/>
      <c r="CN556" s="5"/>
      <c r="CO556" s="5"/>
      <c r="CP556" s="5"/>
      <c r="CQ556" s="5"/>
      <c r="CR556" s="5"/>
      <c r="CS556" s="5"/>
      <c r="CT556" s="5"/>
      <c r="CU556" s="5"/>
      <c r="CV556" s="5"/>
      <c r="CW556" s="5"/>
      <c r="CX556" s="5"/>
      <c r="CY556" s="5"/>
      <c r="CZ556" s="5"/>
      <c r="DA556" s="5"/>
      <c r="DB556" s="5"/>
      <c r="DC556" s="5"/>
      <c r="DD556" s="5"/>
      <c r="DE556" s="5"/>
      <c r="DF556" s="5"/>
      <c r="DG556" s="5"/>
      <c r="DH556" s="5"/>
      <c r="DI556" s="5"/>
      <c r="DJ556" s="5"/>
      <c r="DK556" s="5"/>
      <c r="DL556" s="5"/>
      <c r="DM556" s="5"/>
      <c r="DN556" s="5"/>
      <c r="DO556" s="5"/>
      <c r="DP556" s="5"/>
      <c r="DQ556" s="5"/>
      <c r="DR556" s="5"/>
      <c r="DS556" s="5"/>
      <c r="DT556" s="5"/>
      <c r="DU556" s="5"/>
      <c r="DV556" s="5"/>
      <c r="DW556" s="5"/>
      <c r="DX556" s="5"/>
      <c r="DY556" s="5"/>
      <c r="DZ556" s="5"/>
      <c r="EA556" s="5"/>
      <c r="EB556" s="5"/>
      <c r="EC556" s="5"/>
      <c r="ED556" s="5"/>
      <c r="EE556" s="5"/>
      <c r="EF556" s="5"/>
      <c r="EG556" s="5"/>
      <c r="EH556" s="5"/>
      <c r="EI556" s="5"/>
      <c r="EJ556" s="5"/>
      <c r="EK556" s="5"/>
      <c r="EL556" s="5"/>
      <c r="EM556" s="5"/>
      <c r="EN556" s="5"/>
      <c r="EO556" s="5"/>
      <c r="EP556" s="5"/>
      <c r="EQ556" s="5"/>
      <c r="ER556" s="5"/>
      <c r="ES556" s="5"/>
      <c r="ET556" s="5"/>
      <c r="EU556" s="5"/>
      <c r="EV556" s="5"/>
      <c r="EW556" s="5"/>
      <c r="EX556" s="5"/>
      <c r="EY556" s="5"/>
      <c r="EZ556" s="5"/>
      <c r="FA556" s="5"/>
      <c r="FB556" s="5"/>
      <c r="FC556" s="5"/>
      <c r="FD556" s="5"/>
      <c r="FE556" s="5"/>
      <c r="FF556" s="5"/>
      <c r="FG556" s="5"/>
      <c r="FH556" s="5"/>
      <c r="FI556" s="5"/>
      <c r="FJ556" s="5"/>
      <c r="FK556" s="5"/>
      <c r="FL556" s="5"/>
      <c r="FM556" s="5"/>
      <c r="FN556" s="5"/>
      <c r="FO556" s="5"/>
      <c r="FP556" s="5"/>
      <c r="FQ556" s="5"/>
      <c r="FR556" s="5"/>
      <c r="FS556" s="5"/>
      <c r="FT556" s="5"/>
      <c r="FU556" s="5"/>
      <c r="FV556" s="5"/>
      <c r="FW556" s="5"/>
      <c r="FX556" s="5"/>
      <c r="FY556" s="5"/>
      <c r="FZ556" s="5"/>
      <c r="GA556" s="5"/>
      <c r="GB556" s="5"/>
      <c r="GC556" s="5"/>
      <c r="GD556" s="5"/>
      <c r="GE556" s="5"/>
      <c r="GF556" s="5"/>
      <c r="GG556" s="5"/>
      <c r="GH556" s="5"/>
      <c r="GI556" s="5"/>
      <c r="GJ556" s="5"/>
      <c r="GK556" s="5"/>
      <c r="GL556" s="5"/>
      <c r="GM556" s="5"/>
      <c r="GN556" s="5"/>
      <c r="GO556" s="5"/>
      <c r="GP556" s="5"/>
      <c r="GQ556" s="5"/>
      <c r="GR556" s="5"/>
      <c r="GS556" s="5"/>
      <c r="GT556" s="5"/>
      <c r="GU556" s="5"/>
      <c r="GV556" s="5"/>
      <c r="GW556" s="5"/>
      <c r="GX556" s="5"/>
      <c r="GY556" s="5"/>
      <c r="GZ556" s="5"/>
      <c r="HA556" s="5"/>
      <c r="HB556" s="5"/>
      <c r="HC556" s="5"/>
      <c r="HD556" s="5"/>
      <c r="HE556" s="5"/>
      <c r="HF556" s="5"/>
      <c r="HG556" s="5"/>
      <c r="HH556" s="5"/>
      <c r="HI556" s="5"/>
      <c r="HJ556" s="5"/>
      <c r="HK556" s="5"/>
      <c r="HL556" s="5"/>
      <c r="HM556" s="5"/>
      <c r="HN556" s="5"/>
      <c r="HO556" s="5"/>
      <c r="HP556" s="5"/>
      <c r="HQ556" s="5"/>
      <c r="HR556" s="5"/>
      <c r="HS556" s="5"/>
      <c r="HT556" s="5"/>
      <c r="HU556" s="5"/>
      <c r="HV556" s="5"/>
      <c r="HW556" s="5"/>
      <c r="HX556" s="5"/>
      <c r="HY556" s="5"/>
      <c r="HZ556" s="5"/>
      <c r="IA556" s="5"/>
      <c r="IB556" s="5"/>
      <c r="IC556" s="5"/>
      <c r="ID556" s="5"/>
      <c r="IE556" s="5"/>
      <c r="IF556" s="5"/>
      <c r="IG556" s="5"/>
      <c r="IH556" s="5"/>
      <c r="II556" s="5"/>
      <c r="IJ556" s="5"/>
      <c r="IK556" s="5"/>
      <c r="IL556" s="5"/>
      <c r="IM556" s="5"/>
      <c r="IN556" s="5"/>
      <c r="IO556" s="5"/>
      <c r="IP556" s="5"/>
      <c r="IQ556" s="5"/>
      <c r="IR556" s="5"/>
      <c r="IS556" s="5"/>
      <c r="IT556" s="5"/>
      <c r="IU556" s="5"/>
      <c r="IV556" s="5"/>
    </row>
    <row r="557" s="12" customFormat="1" ht="30" customHeight="1" spans="1:256">
      <c r="A557" s="44">
        <v>552</v>
      </c>
      <c r="B557" s="52" t="s">
        <v>1333</v>
      </c>
      <c r="C557" s="51">
        <v>1</v>
      </c>
      <c r="D557" s="52" t="s">
        <v>127</v>
      </c>
      <c r="E557" s="52" t="s">
        <v>171</v>
      </c>
      <c r="F557" s="51" t="s">
        <v>185</v>
      </c>
      <c r="G557" s="51">
        <v>1</v>
      </c>
      <c r="H557" s="52" t="s">
        <v>1334</v>
      </c>
      <c r="I557" s="51" t="s">
        <v>1253</v>
      </c>
      <c r="J557" s="84">
        <v>65</v>
      </c>
      <c r="K557" s="84">
        <v>238</v>
      </c>
      <c r="L557" s="85">
        <v>300</v>
      </c>
      <c r="M557" s="85"/>
      <c r="N557" s="85"/>
      <c r="O557" s="85">
        <v>300</v>
      </c>
      <c r="P557" s="85"/>
      <c r="Q557" s="175"/>
      <c r="R557" s="85" t="s">
        <v>1330</v>
      </c>
      <c r="S557" s="52"/>
      <c r="T557" s="5"/>
      <c r="U557" s="5"/>
      <c r="V557" s="5"/>
      <c r="W557" s="5"/>
      <c r="X557" s="5"/>
      <c r="Y557" s="5"/>
      <c r="Z557" s="5"/>
      <c r="AA557" s="5"/>
      <c r="AB557" s="5"/>
      <c r="AC557" s="5"/>
      <c r="AD557" s="5"/>
      <c r="AE557" s="5"/>
      <c r="AF557" s="5"/>
      <c r="AG557" s="5"/>
      <c r="AH557" s="5"/>
      <c r="AI557" s="5"/>
      <c r="AJ557" s="5"/>
      <c r="AK557" s="5"/>
      <c r="AL557" s="5"/>
      <c r="AM557" s="5"/>
      <c r="AN557" s="5"/>
      <c r="AO557" s="5"/>
      <c r="AP557" s="5"/>
      <c r="AQ557" s="5"/>
      <c r="AR557" s="5"/>
      <c r="AS557" s="5"/>
      <c r="AT557" s="5"/>
      <c r="AU557" s="5"/>
      <c r="AV557" s="5"/>
      <c r="AW557" s="5"/>
      <c r="AX557" s="5"/>
      <c r="AY557" s="5"/>
      <c r="AZ557" s="5"/>
      <c r="BA557" s="5"/>
      <c r="BB557" s="5"/>
      <c r="BC557" s="5"/>
      <c r="BD557" s="5"/>
      <c r="BE557" s="5"/>
      <c r="BF557" s="5"/>
      <c r="BG557" s="5"/>
      <c r="BH557" s="5"/>
      <c r="BI557" s="5"/>
      <c r="BJ557" s="5"/>
      <c r="BK557" s="5"/>
      <c r="BL557" s="5"/>
      <c r="BM557" s="5"/>
      <c r="BN557" s="5"/>
      <c r="BO557" s="5"/>
      <c r="BP557" s="5"/>
      <c r="BQ557" s="5"/>
      <c r="BR557" s="5"/>
      <c r="BS557" s="5"/>
      <c r="BT557" s="5"/>
      <c r="BU557" s="5"/>
      <c r="BV557" s="5"/>
      <c r="BW557" s="5"/>
      <c r="BX557" s="5"/>
      <c r="BY557" s="5"/>
      <c r="BZ557" s="5"/>
      <c r="CA557" s="5"/>
      <c r="CB557" s="5"/>
      <c r="CC557" s="5"/>
      <c r="CD557" s="5"/>
      <c r="CE557" s="5"/>
      <c r="CF557" s="5"/>
      <c r="CG557" s="5"/>
      <c r="CH557" s="5"/>
      <c r="CI557" s="5"/>
      <c r="CJ557" s="5"/>
      <c r="CK557" s="5"/>
      <c r="CL557" s="5"/>
      <c r="CM557" s="5"/>
      <c r="CN557" s="5"/>
      <c r="CO557" s="5"/>
      <c r="CP557" s="5"/>
      <c r="CQ557" s="5"/>
      <c r="CR557" s="5"/>
      <c r="CS557" s="5"/>
      <c r="CT557" s="5"/>
      <c r="CU557" s="5"/>
      <c r="CV557" s="5"/>
      <c r="CW557" s="5"/>
      <c r="CX557" s="5"/>
      <c r="CY557" s="5"/>
      <c r="CZ557" s="5"/>
      <c r="DA557" s="5"/>
      <c r="DB557" s="5"/>
      <c r="DC557" s="5"/>
      <c r="DD557" s="5"/>
      <c r="DE557" s="5"/>
      <c r="DF557" s="5"/>
      <c r="DG557" s="5"/>
      <c r="DH557" s="5"/>
      <c r="DI557" s="5"/>
      <c r="DJ557" s="5"/>
      <c r="DK557" s="5"/>
      <c r="DL557" s="5"/>
      <c r="DM557" s="5"/>
      <c r="DN557" s="5"/>
      <c r="DO557" s="5"/>
      <c r="DP557" s="5"/>
      <c r="DQ557" s="5"/>
      <c r="DR557" s="5"/>
      <c r="DS557" s="5"/>
      <c r="DT557" s="5"/>
      <c r="DU557" s="5"/>
      <c r="DV557" s="5"/>
      <c r="DW557" s="5"/>
      <c r="DX557" s="5"/>
      <c r="DY557" s="5"/>
      <c r="DZ557" s="5"/>
      <c r="EA557" s="5"/>
      <c r="EB557" s="5"/>
      <c r="EC557" s="5"/>
      <c r="ED557" s="5"/>
      <c r="EE557" s="5"/>
      <c r="EF557" s="5"/>
      <c r="EG557" s="5"/>
      <c r="EH557" s="5"/>
      <c r="EI557" s="5"/>
      <c r="EJ557" s="5"/>
      <c r="EK557" s="5"/>
      <c r="EL557" s="5"/>
      <c r="EM557" s="5"/>
      <c r="EN557" s="5"/>
      <c r="EO557" s="5"/>
      <c r="EP557" s="5"/>
      <c r="EQ557" s="5"/>
      <c r="ER557" s="5"/>
      <c r="ES557" s="5"/>
      <c r="ET557" s="5"/>
      <c r="EU557" s="5"/>
      <c r="EV557" s="5"/>
      <c r="EW557" s="5"/>
      <c r="EX557" s="5"/>
      <c r="EY557" s="5"/>
      <c r="EZ557" s="5"/>
      <c r="FA557" s="5"/>
      <c r="FB557" s="5"/>
      <c r="FC557" s="5"/>
      <c r="FD557" s="5"/>
      <c r="FE557" s="5"/>
      <c r="FF557" s="5"/>
      <c r="FG557" s="5"/>
      <c r="FH557" s="5"/>
      <c r="FI557" s="5"/>
      <c r="FJ557" s="5"/>
      <c r="FK557" s="5"/>
      <c r="FL557" s="5"/>
      <c r="FM557" s="5"/>
      <c r="FN557" s="5"/>
      <c r="FO557" s="5"/>
      <c r="FP557" s="5"/>
      <c r="FQ557" s="5"/>
      <c r="FR557" s="5"/>
      <c r="FS557" s="5"/>
      <c r="FT557" s="5"/>
      <c r="FU557" s="5"/>
      <c r="FV557" s="5"/>
      <c r="FW557" s="5"/>
      <c r="FX557" s="5"/>
      <c r="FY557" s="5"/>
      <c r="FZ557" s="5"/>
      <c r="GA557" s="5"/>
      <c r="GB557" s="5"/>
      <c r="GC557" s="5"/>
      <c r="GD557" s="5"/>
      <c r="GE557" s="5"/>
      <c r="GF557" s="5"/>
      <c r="GG557" s="5"/>
      <c r="GH557" s="5"/>
      <c r="GI557" s="5"/>
      <c r="GJ557" s="5"/>
      <c r="GK557" s="5"/>
      <c r="GL557" s="5"/>
      <c r="GM557" s="5"/>
      <c r="GN557" s="5"/>
      <c r="GO557" s="5"/>
      <c r="GP557" s="5"/>
      <c r="GQ557" s="5"/>
      <c r="GR557" s="5"/>
      <c r="GS557" s="5"/>
      <c r="GT557" s="5"/>
      <c r="GU557" s="5"/>
      <c r="GV557" s="5"/>
      <c r="GW557" s="5"/>
      <c r="GX557" s="5"/>
      <c r="GY557" s="5"/>
      <c r="GZ557" s="5"/>
      <c r="HA557" s="5"/>
      <c r="HB557" s="5"/>
      <c r="HC557" s="5"/>
      <c r="HD557" s="5"/>
      <c r="HE557" s="5"/>
      <c r="HF557" s="5"/>
      <c r="HG557" s="5"/>
      <c r="HH557" s="5"/>
      <c r="HI557" s="5"/>
      <c r="HJ557" s="5"/>
      <c r="HK557" s="5"/>
      <c r="HL557" s="5"/>
      <c r="HM557" s="5"/>
      <c r="HN557" s="5"/>
      <c r="HO557" s="5"/>
      <c r="HP557" s="5"/>
      <c r="HQ557" s="5"/>
      <c r="HR557" s="5"/>
      <c r="HS557" s="5"/>
      <c r="HT557" s="5"/>
      <c r="HU557" s="5"/>
      <c r="HV557" s="5"/>
      <c r="HW557" s="5"/>
      <c r="HX557" s="5"/>
      <c r="HY557" s="5"/>
      <c r="HZ557" s="5"/>
      <c r="IA557" s="5"/>
      <c r="IB557" s="5"/>
      <c r="IC557" s="5"/>
      <c r="ID557" s="5"/>
      <c r="IE557" s="5"/>
      <c r="IF557" s="5"/>
      <c r="IG557" s="5"/>
      <c r="IH557" s="5"/>
      <c r="II557" s="5"/>
      <c r="IJ557" s="5"/>
      <c r="IK557" s="5"/>
      <c r="IL557" s="5"/>
      <c r="IM557" s="5"/>
      <c r="IN557" s="5"/>
      <c r="IO557" s="5"/>
      <c r="IP557" s="5"/>
      <c r="IQ557" s="5"/>
      <c r="IR557" s="5"/>
      <c r="IS557" s="5"/>
      <c r="IT557" s="5"/>
      <c r="IU557" s="5"/>
      <c r="IV557" s="5"/>
    </row>
    <row r="558" s="12" customFormat="1" ht="65" customHeight="1" spans="1:256">
      <c r="A558" s="44">
        <v>553</v>
      </c>
      <c r="B558" s="52" t="s">
        <v>1042</v>
      </c>
      <c r="C558" s="51">
        <v>12</v>
      </c>
      <c r="D558" s="55" t="s">
        <v>1276</v>
      </c>
      <c r="E558" s="55" t="s">
        <v>1277</v>
      </c>
      <c r="F558" s="51" t="s">
        <v>185</v>
      </c>
      <c r="G558" s="51">
        <v>12</v>
      </c>
      <c r="H558" s="52" t="s">
        <v>1335</v>
      </c>
      <c r="I558" s="51" t="s">
        <v>1253</v>
      </c>
      <c r="J558" s="84">
        <v>985</v>
      </c>
      <c r="K558" s="84">
        <v>3442</v>
      </c>
      <c r="L558" s="85">
        <v>300</v>
      </c>
      <c r="M558" s="167"/>
      <c r="N558" s="85"/>
      <c r="O558" s="85">
        <v>300</v>
      </c>
      <c r="P558" s="85"/>
      <c r="Q558" s="85"/>
      <c r="R558" s="85" t="s">
        <v>98</v>
      </c>
      <c r="S558" s="52"/>
      <c r="T558" s="5"/>
      <c r="U558" s="5"/>
      <c r="V558" s="5"/>
      <c r="W558" s="5"/>
      <c r="X558" s="5"/>
      <c r="Y558" s="5"/>
      <c r="Z558" s="5"/>
      <c r="AA558" s="5"/>
      <c r="AB558" s="5"/>
      <c r="AC558" s="5"/>
      <c r="AD558" s="5"/>
      <c r="AE558" s="5"/>
      <c r="AF558" s="5"/>
      <c r="AG558" s="5"/>
      <c r="AH558" s="5"/>
      <c r="AI558" s="5"/>
      <c r="AJ558" s="5"/>
      <c r="AK558" s="5"/>
      <c r="AL558" s="5"/>
      <c r="AM558" s="5"/>
      <c r="AN558" s="5"/>
      <c r="AO558" s="5"/>
      <c r="AP558" s="5"/>
      <c r="AQ558" s="5"/>
      <c r="AR558" s="5"/>
      <c r="AS558" s="5"/>
      <c r="AT558" s="5"/>
      <c r="AU558" s="5"/>
      <c r="AV558" s="5"/>
      <c r="AW558" s="5"/>
      <c r="AX558" s="5"/>
      <c r="AY558" s="5"/>
      <c r="AZ558" s="5"/>
      <c r="BA558" s="5"/>
      <c r="BB558" s="5"/>
      <c r="BC558" s="5"/>
      <c r="BD558" s="5"/>
      <c r="BE558" s="5"/>
      <c r="BF558" s="5"/>
      <c r="BG558" s="5"/>
      <c r="BH558" s="5"/>
      <c r="BI558" s="5"/>
      <c r="BJ558" s="5"/>
      <c r="BK558" s="5"/>
      <c r="BL558" s="5"/>
      <c r="BM558" s="5"/>
      <c r="BN558" s="5"/>
      <c r="BO558" s="5"/>
      <c r="BP558" s="5"/>
      <c r="BQ558" s="5"/>
      <c r="BR558" s="5"/>
      <c r="BS558" s="5"/>
      <c r="BT558" s="5"/>
      <c r="BU558" s="5"/>
      <c r="BV558" s="5"/>
      <c r="BW558" s="5"/>
      <c r="BX558" s="5"/>
      <c r="BY558" s="5"/>
      <c r="BZ558" s="5"/>
      <c r="CA558" s="5"/>
      <c r="CB558" s="5"/>
      <c r="CC558" s="5"/>
      <c r="CD558" s="5"/>
      <c r="CE558" s="5"/>
      <c r="CF558" s="5"/>
      <c r="CG558" s="5"/>
      <c r="CH558" s="5"/>
      <c r="CI558" s="5"/>
      <c r="CJ558" s="5"/>
      <c r="CK558" s="5"/>
      <c r="CL558" s="5"/>
      <c r="CM558" s="5"/>
      <c r="CN558" s="5"/>
      <c r="CO558" s="5"/>
      <c r="CP558" s="5"/>
      <c r="CQ558" s="5"/>
      <c r="CR558" s="5"/>
      <c r="CS558" s="5"/>
      <c r="CT558" s="5"/>
      <c r="CU558" s="5"/>
      <c r="CV558" s="5"/>
      <c r="CW558" s="5"/>
      <c r="CX558" s="5"/>
      <c r="CY558" s="5"/>
      <c r="CZ558" s="5"/>
      <c r="DA558" s="5"/>
      <c r="DB558" s="5"/>
      <c r="DC558" s="5"/>
      <c r="DD558" s="5"/>
      <c r="DE558" s="5"/>
      <c r="DF558" s="5"/>
      <c r="DG558" s="5"/>
      <c r="DH558" s="5"/>
      <c r="DI558" s="5"/>
      <c r="DJ558" s="5"/>
      <c r="DK558" s="5"/>
      <c r="DL558" s="5"/>
      <c r="DM558" s="5"/>
      <c r="DN558" s="5"/>
      <c r="DO558" s="5"/>
      <c r="DP558" s="5"/>
      <c r="DQ558" s="5"/>
      <c r="DR558" s="5"/>
      <c r="DS558" s="5"/>
      <c r="DT558" s="5"/>
      <c r="DU558" s="5"/>
      <c r="DV558" s="5"/>
      <c r="DW558" s="5"/>
      <c r="DX558" s="5"/>
      <c r="DY558" s="5"/>
      <c r="DZ558" s="5"/>
      <c r="EA558" s="5"/>
      <c r="EB558" s="5"/>
      <c r="EC558" s="5"/>
      <c r="ED558" s="5"/>
      <c r="EE558" s="5"/>
      <c r="EF558" s="5"/>
      <c r="EG558" s="5"/>
      <c r="EH558" s="5"/>
      <c r="EI558" s="5"/>
      <c r="EJ558" s="5"/>
      <c r="EK558" s="5"/>
      <c r="EL558" s="5"/>
      <c r="EM558" s="5"/>
      <c r="EN558" s="5"/>
      <c r="EO558" s="5"/>
      <c r="EP558" s="5"/>
      <c r="EQ558" s="5"/>
      <c r="ER558" s="5"/>
      <c r="ES558" s="5"/>
      <c r="ET558" s="5"/>
      <c r="EU558" s="5"/>
      <c r="EV558" s="5"/>
      <c r="EW558" s="5"/>
      <c r="EX558" s="5"/>
      <c r="EY558" s="5"/>
      <c r="EZ558" s="5"/>
      <c r="FA558" s="5"/>
      <c r="FB558" s="5"/>
      <c r="FC558" s="5"/>
      <c r="FD558" s="5"/>
      <c r="FE558" s="5"/>
      <c r="FF558" s="5"/>
      <c r="FG558" s="5"/>
      <c r="FH558" s="5"/>
      <c r="FI558" s="5"/>
      <c r="FJ558" s="5"/>
      <c r="FK558" s="5"/>
      <c r="FL558" s="5"/>
      <c r="FM558" s="5"/>
      <c r="FN558" s="5"/>
      <c r="FO558" s="5"/>
      <c r="FP558" s="5"/>
      <c r="FQ558" s="5"/>
      <c r="FR558" s="5"/>
      <c r="FS558" s="5"/>
      <c r="FT558" s="5"/>
      <c r="FU558" s="5"/>
      <c r="FV558" s="5"/>
      <c r="FW558" s="5"/>
      <c r="FX558" s="5"/>
      <c r="FY558" s="5"/>
      <c r="FZ558" s="5"/>
      <c r="GA558" s="5"/>
      <c r="GB558" s="5"/>
      <c r="GC558" s="5"/>
      <c r="GD558" s="5"/>
      <c r="GE558" s="5"/>
      <c r="GF558" s="5"/>
      <c r="GG558" s="5"/>
      <c r="GH558" s="5"/>
      <c r="GI558" s="5"/>
      <c r="GJ558" s="5"/>
      <c r="GK558" s="5"/>
      <c r="GL558" s="5"/>
      <c r="GM558" s="5"/>
      <c r="GN558" s="5"/>
      <c r="GO558" s="5"/>
      <c r="GP558" s="5"/>
      <c r="GQ558" s="5"/>
      <c r="GR558" s="5"/>
      <c r="GS558" s="5"/>
      <c r="GT558" s="5"/>
      <c r="GU558" s="5"/>
      <c r="GV558" s="5"/>
      <c r="GW558" s="5"/>
      <c r="GX558" s="5"/>
      <c r="GY558" s="5"/>
      <c r="GZ558" s="5"/>
      <c r="HA558" s="5"/>
      <c r="HB558" s="5"/>
      <c r="HC558" s="5"/>
      <c r="HD558" s="5"/>
      <c r="HE558" s="5"/>
      <c r="HF558" s="5"/>
      <c r="HG558" s="5"/>
      <c r="HH558" s="5"/>
      <c r="HI558" s="5"/>
      <c r="HJ558" s="5"/>
      <c r="HK558" s="5"/>
      <c r="HL558" s="5"/>
      <c r="HM558" s="5"/>
      <c r="HN558" s="5"/>
      <c r="HO558" s="5"/>
      <c r="HP558" s="5"/>
      <c r="HQ558" s="5"/>
      <c r="HR558" s="5"/>
      <c r="HS558" s="5"/>
      <c r="HT558" s="5"/>
      <c r="HU558" s="5"/>
      <c r="HV558" s="5"/>
      <c r="HW558" s="5"/>
      <c r="HX558" s="5"/>
      <c r="HY558" s="5"/>
      <c r="HZ558" s="5"/>
      <c r="IA558" s="5"/>
      <c r="IB558" s="5"/>
      <c r="IC558" s="5"/>
      <c r="ID558" s="5"/>
      <c r="IE558" s="5"/>
      <c r="IF558" s="5"/>
      <c r="IG558" s="5"/>
      <c r="IH558" s="5"/>
      <c r="II558" s="5"/>
      <c r="IJ558" s="5"/>
      <c r="IK558" s="5"/>
      <c r="IL558" s="5"/>
      <c r="IM558" s="5"/>
      <c r="IN558" s="5"/>
      <c r="IO558" s="5"/>
      <c r="IP558" s="5"/>
      <c r="IQ558" s="5"/>
      <c r="IR558" s="5"/>
      <c r="IS558" s="5"/>
      <c r="IT558" s="5"/>
      <c r="IU558" s="5"/>
      <c r="IV558" s="5"/>
    </row>
    <row r="559" s="3" customFormat="1" ht="30" customHeight="1" spans="1:19">
      <c r="A559" s="44">
        <v>554</v>
      </c>
      <c r="B559" s="50" t="s">
        <v>1242</v>
      </c>
      <c r="C559" s="51">
        <v>1</v>
      </c>
      <c r="D559" s="57" t="s">
        <v>37</v>
      </c>
      <c r="E559" s="52" t="s">
        <v>476</v>
      </c>
      <c r="F559" s="51" t="s">
        <v>185</v>
      </c>
      <c r="G559" s="51">
        <v>20</v>
      </c>
      <c r="H559" s="51" t="s">
        <v>1243</v>
      </c>
      <c r="I559" s="51" t="s">
        <v>1253</v>
      </c>
      <c r="J559" s="84">
        <v>1668</v>
      </c>
      <c r="K559" s="84">
        <v>6347</v>
      </c>
      <c r="L559" s="85">
        <v>200</v>
      </c>
      <c r="M559" s="85"/>
      <c r="N559" s="85"/>
      <c r="O559" s="85">
        <v>200</v>
      </c>
      <c r="P559" s="85"/>
      <c r="Q559" s="85"/>
      <c r="R559" s="85" t="s">
        <v>1330</v>
      </c>
      <c r="S559" s="51"/>
    </row>
    <row r="560" s="4" customFormat="1" ht="36" customHeight="1" spans="1:256">
      <c r="A560" s="44">
        <v>555</v>
      </c>
      <c r="B560" s="50" t="s">
        <v>1023</v>
      </c>
      <c r="C560" s="51">
        <v>1</v>
      </c>
      <c r="D560" s="50" t="s">
        <v>1404</v>
      </c>
      <c r="E560" s="52" t="s">
        <v>1404</v>
      </c>
      <c r="F560" s="51" t="s">
        <v>185</v>
      </c>
      <c r="G560" s="63">
        <v>16</v>
      </c>
      <c r="H560" s="50" t="s">
        <v>1405</v>
      </c>
      <c r="I560" s="63" t="s">
        <v>1341</v>
      </c>
      <c r="J560" s="63">
        <v>521</v>
      </c>
      <c r="K560" s="63">
        <v>1931</v>
      </c>
      <c r="L560" s="94">
        <v>480</v>
      </c>
      <c r="M560" s="176"/>
      <c r="N560" s="94"/>
      <c r="O560" s="94">
        <v>480</v>
      </c>
      <c r="P560" s="94"/>
      <c r="Q560" s="94"/>
      <c r="R560" s="85" t="s">
        <v>59</v>
      </c>
      <c r="S560" s="49"/>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6"/>
      <c r="AR560" s="6"/>
      <c r="AS560" s="6"/>
      <c r="AT560" s="6"/>
      <c r="AU560" s="6"/>
      <c r="AV560" s="6"/>
      <c r="AW560" s="6"/>
      <c r="AX560" s="6"/>
      <c r="AY560" s="6"/>
      <c r="AZ560" s="6"/>
      <c r="BA560" s="6"/>
      <c r="BB560" s="6"/>
      <c r="BC560" s="6"/>
      <c r="BD560" s="6"/>
      <c r="BE560" s="6"/>
      <c r="BF560" s="6"/>
      <c r="BG560" s="6"/>
      <c r="BH560" s="6"/>
      <c r="BI560" s="6"/>
      <c r="BJ560" s="6"/>
      <c r="BK560" s="6"/>
      <c r="BL560" s="6"/>
      <c r="BM560" s="6"/>
      <c r="BN560" s="6"/>
      <c r="BO560" s="6"/>
      <c r="BP560" s="6"/>
      <c r="BQ560" s="6"/>
      <c r="BR560" s="6"/>
      <c r="BS560" s="6"/>
      <c r="BT560" s="6"/>
      <c r="BU560" s="6"/>
      <c r="BV560" s="6"/>
      <c r="BW560" s="6"/>
      <c r="BX560" s="6"/>
      <c r="BY560" s="6"/>
      <c r="BZ560" s="6"/>
      <c r="CA560" s="6"/>
      <c r="CB560" s="6"/>
      <c r="CC560" s="6"/>
      <c r="CD560" s="6"/>
      <c r="CE560" s="6"/>
      <c r="CF560" s="6"/>
      <c r="CG560" s="6"/>
      <c r="CH560" s="6"/>
      <c r="CI560" s="6"/>
      <c r="CJ560" s="6"/>
      <c r="CK560" s="6"/>
      <c r="CL560" s="6"/>
      <c r="CM560" s="6"/>
      <c r="CN560" s="6"/>
      <c r="CO560" s="6"/>
      <c r="CP560" s="6"/>
      <c r="CQ560" s="6"/>
      <c r="CR560" s="6"/>
      <c r="CS560" s="6"/>
      <c r="CT560" s="6"/>
      <c r="CU560" s="6"/>
      <c r="CV560" s="6"/>
      <c r="CW560" s="6"/>
      <c r="CX560" s="6"/>
      <c r="CY560" s="6"/>
      <c r="CZ560" s="6"/>
      <c r="DA560" s="6"/>
      <c r="DB560" s="6"/>
      <c r="DC560" s="6"/>
      <c r="DD560" s="6"/>
      <c r="DE560" s="6"/>
      <c r="DF560" s="6"/>
      <c r="DG560" s="6"/>
      <c r="DH560" s="6"/>
      <c r="DI560" s="6"/>
      <c r="DJ560" s="6"/>
      <c r="DK560" s="6"/>
      <c r="DL560" s="6"/>
      <c r="DM560" s="6"/>
      <c r="DN560" s="6"/>
      <c r="DO560" s="6"/>
      <c r="DP560" s="6"/>
      <c r="DQ560" s="6"/>
      <c r="DR560" s="6"/>
      <c r="DS560" s="6"/>
      <c r="DT560" s="6"/>
      <c r="DU560" s="6"/>
      <c r="DV560" s="6"/>
      <c r="DW560" s="6"/>
      <c r="DX560" s="6"/>
      <c r="DY560" s="6"/>
      <c r="DZ560" s="6"/>
      <c r="EA560" s="6"/>
      <c r="EB560" s="6"/>
      <c r="EC560" s="6"/>
      <c r="ED560" s="6"/>
      <c r="EE560" s="6"/>
      <c r="EF560" s="6"/>
      <c r="EG560" s="6"/>
      <c r="EH560" s="6"/>
      <c r="EI560" s="6"/>
      <c r="EJ560" s="6"/>
      <c r="EK560" s="6"/>
      <c r="EL560" s="6"/>
      <c r="EM560" s="6"/>
      <c r="EN560" s="6"/>
      <c r="EO560" s="6"/>
      <c r="EP560" s="6"/>
      <c r="EQ560" s="6"/>
      <c r="ER560" s="6"/>
      <c r="ES560" s="6"/>
      <c r="ET560" s="6"/>
      <c r="EU560" s="6"/>
      <c r="EV560" s="6"/>
      <c r="EW560" s="6"/>
      <c r="EX560" s="6"/>
      <c r="EY560" s="6"/>
      <c r="EZ560" s="6"/>
      <c r="FA560" s="6"/>
      <c r="FB560" s="6"/>
      <c r="FC560" s="6"/>
      <c r="FD560" s="6"/>
      <c r="FE560" s="6"/>
      <c r="FF560" s="6"/>
      <c r="FG560" s="6"/>
      <c r="FH560" s="6"/>
      <c r="FI560" s="6"/>
      <c r="FJ560" s="6"/>
      <c r="FK560" s="6"/>
      <c r="FL560" s="6"/>
      <c r="FM560" s="6"/>
      <c r="FN560" s="6"/>
      <c r="FO560" s="6"/>
      <c r="FP560" s="6"/>
      <c r="FQ560" s="6"/>
      <c r="FR560" s="6"/>
      <c r="FS560" s="6"/>
      <c r="FT560" s="6"/>
      <c r="FU560" s="6"/>
      <c r="FV560" s="6"/>
      <c r="FW560" s="6"/>
      <c r="FX560" s="6"/>
      <c r="FY560" s="6"/>
      <c r="FZ560" s="6"/>
      <c r="GA560" s="6"/>
      <c r="GB560" s="6"/>
      <c r="GC560" s="6"/>
      <c r="GD560" s="6"/>
      <c r="GE560" s="6"/>
      <c r="GF560" s="6"/>
      <c r="GG560" s="6"/>
      <c r="GH560" s="6"/>
      <c r="GI560" s="6"/>
      <c r="GJ560" s="6"/>
      <c r="GK560" s="6"/>
      <c r="GL560" s="6"/>
      <c r="GM560" s="6"/>
      <c r="GN560" s="6"/>
      <c r="GO560" s="6"/>
      <c r="GP560" s="6"/>
      <c r="GQ560" s="6"/>
      <c r="GR560" s="6"/>
      <c r="GS560" s="6"/>
      <c r="GT560" s="6"/>
      <c r="GU560" s="6"/>
      <c r="GV560" s="6"/>
      <c r="GW560" s="6"/>
      <c r="GX560" s="6"/>
      <c r="GY560" s="6"/>
      <c r="GZ560" s="6"/>
      <c r="HA560" s="6"/>
      <c r="HB560" s="6"/>
      <c r="HC560" s="6"/>
      <c r="HD560" s="6"/>
      <c r="HE560" s="6"/>
      <c r="HF560" s="6"/>
      <c r="HG560" s="6"/>
      <c r="HH560" s="6"/>
      <c r="HI560" s="6"/>
      <c r="HJ560" s="6"/>
      <c r="HK560" s="6"/>
      <c r="HL560" s="6"/>
      <c r="HM560" s="6"/>
      <c r="HN560" s="6"/>
      <c r="HO560" s="6"/>
      <c r="HP560" s="6"/>
      <c r="HQ560" s="6"/>
      <c r="HR560" s="6"/>
      <c r="HS560" s="6"/>
      <c r="HT560" s="6"/>
      <c r="HU560" s="6"/>
      <c r="HV560" s="6"/>
      <c r="HW560" s="6"/>
      <c r="HX560" s="6"/>
      <c r="HY560" s="6"/>
      <c r="HZ560" s="6"/>
      <c r="IA560" s="6"/>
      <c r="IB560" s="6"/>
      <c r="IC560" s="6"/>
      <c r="ID560" s="6"/>
      <c r="IE560" s="6"/>
      <c r="IF560" s="6"/>
      <c r="IG560" s="6"/>
      <c r="IH560" s="6"/>
      <c r="II560" s="6"/>
      <c r="IJ560" s="6"/>
      <c r="IK560" s="6"/>
      <c r="IL560" s="6"/>
      <c r="IM560" s="6"/>
      <c r="IN560" s="6"/>
      <c r="IO560" s="6"/>
      <c r="IP560" s="6"/>
      <c r="IQ560" s="6"/>
      <c r="IR560" s="6"/>
      <c r="IS560" s="6"/>
      <c r="IT560" s="6"/>
      <c r="IU560" s="6"/>
      <c r="IV560" s="6"/>
    </row>
    <row r="561" s="4" customFormat="1" ht="72" customHeight="1" spans="1:256">
      <c r="A561" s="44">
        <v>556</v>
      </c>
      <c r="B561" s="48" t="s">
        <v>1042</v>
      </c>
      <c r="C561" s="49">
        <v>12</v>
      </c>
      <c r="D561" s="48" t="s">
        <v>1365</v>
      </c>
      <c r="E561" s="55" t="s">
        <v>1366</v>
      </c>
      <c r="F561" s="49" t="s">
        <v>185</v>
      </c>
      <c r="G561" s="49">
        <v>12</v>
      </c>
      <c r="H561" s="48" t="s">
        <v>1406</v>
      </c>
      <c r="I561" s="49" t="s">
        <v>1341</v>
      </c>
      <c r="J561" s="92">
        <v>546</v>
      </c>
      <c r="K561" s="92">
        <v>1896</v>
      </c>
      <c r="L561" s="83">
        <v>300</v>
      </c>
      <c r="M561" s="83">
        <v>300</v>
      </c>
      <c r="N561" s="83"/>
      <c r="O561" s="83"/>
      <c r="P561" s="83"/>
      <c r="Q561" s="83"/>
      <c r="R561" s="83" t="s">
        <v>98</v>
      </c>
      <c r="S561" s="49"/>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6"/>
      <c r="AR561" s="6"/>
      <c r="AS561" s="6"/>
      <c r="AT561" s="6"/>
      <c r="AU561" s="6"/>
      <c r="AV561" s="6"/>
      <c r="AW561" s="6"/>
      <c r="AX561" s="6"/>
      <c r="AY561" s="6"/>
      <c r="AZ561" s="6"/>
      <c r="BA561" s="6"/>
      <c r="BB561" s="6"/>
      <c r="BC561" s="6"/>
      <c r="BD561" s="6"/>
      <c r="BE561" s="6"/>
      <c r="BF561" s="6"/>
      <c r="BG561" s="6"/>
      <c r="BH561" s="6"/>
      <c r="BI561" s="6"/>
      <c r="BJ561" s="6"/>
      <c r="BK561" s="6"/>
      <c r="BL561" s="6"/>
      <c r="BM561" s="6"/>
      <c r="BN561" s="6"/>
      <c r="BO561" s="6"/>
      <c r="BP561" s="6"/>
      <c r="BQ561" s="6"/>
      <c r="BR561" s="6"/>
      <c r="BS561" s="6"/>
      <c r="BT561" s="6"/>
      <c r="BU561" s="6"/>
      <c r="BV561" s="6"/>
      <c r="BW561" s="6"/>
      <c r="BX561" s="6"/>
      <c r="BY561" s="6"/>
      <c r="BZ561" s="6"/>
      <c r="CA561" s="6"/>
      <c r="CB561" s="6"/>
      <c r="CC561" s="6"/>
      <c r="CD561" s="6"/>
      <c r="CE561" s="6"/>
      <c r="CF561" s="6"/>
      <c r="CG561" s="6"/>
      <c r="CH561" s="6"/>
      <c r="CI561" s="6"/>
      <c r="CJ561" s="6"/>
      <c r="CK561" s="6"/>
      <c r="CL561" s="6"/>
      <c r="CM561" s="6"/>
      <c r="CN561" s="6"/>
      <c r="CO561" s="6"/>
      <c r="CP561" s="6"/>
      <c r="CQ561" s="6"/>
      <c r="CR561" s="6"/>
      <c r="CS561" s="6"/>
      <c r="CT561" s="6"/>
      <c r="CU561" s="6"/>
      <c r="CV561" s="6"/>
      <c r="CW561" s="6"/>
      <c r="CX561" s="6"/>
      <c r="CY561" s="6"/>
      <c r="CZ561" s="6"/>
      <c r="DA561" s="6"/>
      <c r="DB561" s="6"/>
      <c r="DC561" s="6"/>
      <c r="DD561" s="6"/>
      <c r="DE561" s="6"/>
      <c r="DF561" s="6"/>
      <c r="DG561" s="6"/>
      <c r="DH561" s="6"/>
      <c r="DI561" s="6"/>
      <c r="DJ561" s="6"/>
      <c r="DK561" s="6"/>
      <c r="DL561" s="6"/>
      <c r="DM561" s="6"/>
      <c r="DN561" s="6"/>
      <c r="DO561" s="6"/>
      <c r="DP561" s="6"/>
      <c r="DQ561" s="6"/>
      <c r="DR561" s="6"/>
      <c r="DS561" s="6"/>
      <c r="DT561" s="6"/>
      <c r="DU561" s="6"/>
      <c r="DV561" s="6"/>
      <c r="DW561" s="6"/>
      <c r="DX561" s="6"/>
      <c r="DY561" s="6"/>
      <c r="DZ561" s="6"/>
      <c r="EA561" s="6"/>
      <c r="EB561" s="6"/>
      <c r="EC561" s="6"/>
      <c r="ED561" s="6"/>
      <c r="EE561" s="6"/>
      <c r="EF561" s="6"/>
      <c r="EG561" s="6"/>
      <c r="EH561" s="6"/>
      <c r="EI561" s="6"/>
      <c r="EJ561" s="6"/>
      <c r="EK561" s="6"/>
      <c r="EL561" s="6"/>
      <c r="EM561" s="6"/>
      <c r="EN561" s="6"/>
      <c r="EO561" s="6"/>
      <c r="EP561" s="6"/>
      <c r="EQ561" s="6"/>
      <c r="ER561" s="6"/>
      <c r="ES561" s="6"/>
      <c r="ET561" s="6"/>
      <c r="EU561" s="6"/>
      <c r="EV561" s="6"/>
      <c r="EW561" s="6"/>
      <c r="EX561" s="6"/>
      <c r="EY561" s="6"/>
      <c r="EZ561" s="6"/>
      <c r="FA561" s="6"/>
      <c r="FB561" s="6"/>
      <c r="FC561" s="6"/>
      <c r="FD561" s="6"/>
      <c r="FE561" s="6"/>
      <c r="FF561" s="6"/>
      <c r="FG561" s="6"/>
      <c r="FH561" s="6"/>
      <c r="FI561" s="6"/>
      <c r="FJ561" s="6"/>
      <c r="FK561" s="6"/>
      <c r="FL561" s="6"/>
      <c r="FM561" s="6"/>
      <c r="FN561" s="6"/>
      <c r="FO561" s="6"/>
      <c r="FP561" s="6"/>
      <c r="FQ561" s="6"/>
      <c r="FR561" s="6"/>
      <c r="FS561" s="6"/>
      <c r="FT561" s="6"/>
      <c r="FU561" s="6"/>
      <c r="FV561" s="6"/>
      <c r="FW561" s="6"/>
      <c r="FX561" s="6"/>
      <c r="FY561" s="6"/>
      <c r="FZ561" s="6"/>
      <c r="GA561" s="6"/>
      <c r="GB561" s="6"/>
      <c r="GC561" s="6"/>
      <c r="GD561" s="6"/>
      <c r="GE561" s="6"/>
      <c r="GF561" s="6"/>
      <c r="GG561" s="6"/>
      <c r="GH561" s="6"/>
      <c r="GI561" s="6"/>
      <c r="GJ561" s="6"/>
      <c r="GK561" s="6"/>
      <c r="GL561" s="6"/>
      <c r="GM561" s="6"/>
      <c r="GN561" s="6"/>
      <c r="GO561" s="6"/>
      <c r="GP561" s="6"/>
      <c r="GQ561" s="6"/>
      <c r="GR561" s="6"/>
      <c r="GS561" s="6"/>
      <c r="GT561" s="6"/>
      <c r="GU561" s="6"/>
      <c r="GV561" s="6"/>
      <c r="GW561" s="6"/>
      <c r="GX561" s="6"/>
      <c r="GY561" s="6"/>
      <c r="GZ561" s="6"/>
      <c r="HA561" s="6"/>
      <c r="HB561" s="6"/>
      <c r="HC561" s="6"/>
      <c r="HD561" s="6"/>
      <c r="HE561" s="6"/>
      <c r="HF561" s="6"/>
      <c r="HG561" s="6"/>
      <c r="HH561" s="6"/>
      <c r="HI561" s="6"/>
      <c r="HJ561" s="6"/>
      <c r="HK561" s="6"/>
      <c r="HL561" s="6"/>
      <c r="HM561" s="6"/>
      <c r="HN561" s="6"/>
      <c r="HO561" s="6"/>
      <c r="HP561" s="6"/>
      <c r="HQ561" s="6"/>
      <c r="HR561" s="6"/>
      <c r="HS561" s="6"/>
      <c r="HT561" s="6"/>
      <c r="HU561" s="6"/>
      <c r="HV561" s="6"/>
      <c r="HW561" s="6"/>
      <c r="HX561" s="6"/>
      <c r="HY561" s="6"/>
      <c r="HZ561" s="6"/>
      <c r="IA561" s="6"/>
      <c r="IB561" s="6"/>
      <c r="IC561" s="6"/>
      <c r="ID561" s="6"/>
      <c r="IE561" s="6"/>
      <c r="IF561" s="6"/>
      <c r="IG561" s="6"/>
      <c r="IH561" s="6"/>
      <c r="II561" s="6"/>
      <c r="IJ561" s="6"/>
      <c r="IK561" s="6"/>
      <c r="IL561" s="6"/>
      <c r="IM561" s="6"/>
      <c r="IN561" s="6"/>
      <c r="IO561" s="6"/>
      <c r="IP561" s="6"/>
      <c r="IQ561" s="6"/>
      <c r="IR561" s="6"/>
      <c r="IS561" s="6"/>
      <c r="IT561" s="6"/>
      <c r="IU561" s="6"/>
      <c r="IV561" s="6"/>
    </row>
    <row r="562" s="3" customFormat="1" ht="30" customHeight="1" spans="1:19">
      <c r="A562" s="44">
        <v>557</v>
      </c>
      <c r="B562" s="50" t="s">
        <v>1242</v>
      </c>
      <c r="C562" s="51">
        <v>1</v>
      </c>
      <c r="D562" s="57" t="s">
        <v>37</v>
      </c>
      <c r="E562" s="52" t="s">
        <v>476</v>
      </c>
      <c r="F562" s="51" t="s">
        <v>185</v>
      </c>
      <c r="G562" s="51">
        <v>20</v>
      </c>
      <c r="H562" s="51" t="s">
        <v>1243</v>
      </c>
      <c r="I562" s="49" t="s">
        <v>1341</v>
      </c>
      <c r="J562" s="84">
        <v>1668</v>
      </c>
      <c r="K562" s="84">
        <v>6347</v>
      </c>
      <c r="L562" s="85">
        <v>200</v>
      </c>
      <c r="M562" s="85"/>
      <c r="N562" s="85"/>
      <c r="O562" s="85">
        <v>200</v>
      </c>
      <c r="P562" s="85"/>
      <c r="Q562" s="85"/>
      <c r="R562" s="85" t="s">
        <v>59</v>
      </c>
      <c r="S562" s="51"/>
    </row>
    <row r="563" s="1" customFormat="1" ht="30" customHeight="1" spans="1:19">
      <c r="A563" s="44">
        <v>558</v>
      </c>
      <c r="B563" s="47" t="s">
        <v>533</v>
      </c>
      <c r="C563" s="44">
        <f>SUM(C564:C566)</f>
        <v>3</v>
      </c>
      <c r="D563" s="44"/>
      <c r="E563" s="44"/>
      <c r="F563" s="44" t="s">
        <v>185</v>
      </c>
      <c r="G563" s="44">
        <f t="shared" ref="D563:Q563" si="51">SUM(G564:G566)</f>
        <v>23</v>
      </c>
      <c r="H563" s="44"/>
      <c r="I563" s="44"/>
      <c r="J563" s="44">
        <f t="shared" si="51"/>
        <v>6982</v>
      </c>
      <c r="K563" s="44">
        <f t="shared" si="51"/>
        <v>28773</v>
      </c>
      <c r="L563" s="44">
        <f t="shared" si="51"/>
        <v>1110</v>
      </c>
      <c r="M563" s="44">
        <f t="shared" si="51"/>
        <v>1110</v>
      </c>
      <c r="N563" s="44">
        <f t="shared" si="51"/>
        <v>0</v>
      </c>
      <c r="O563" s="44">
        <f t="shared" si="51"/>
        <v>0</v>
      </c>
      <c r="P563" s="44">
        <f t="shared" si="51"/>
        <v>0</v>
      </c>
      <c r="Q563" s="44">
        <f t="shared" si="51"/>
        <v>0</v>
      </c>
      <c r="R563" s="82"/>
      <c r="S563" s="44"/>
    </row>
    <row r="564" s="12" customFormat="1" ht="36" customHeight="1" spans="1:256">
      <c r="A564" s="44">
        <v>559</v>
      </c>
      <c r="B564" s="52" t="s">
        <v>1044</v>
      </c>
      <c r="C564" s="51">
        <v>1</v>
      </c>
      <c r="D564" s="52" t="s">
        <v>41</v>
      </c>
      <c r="E564" s="52" t="s">
        <v>1045</v>
      </c>
      <c r="F564" s="51" t="s">
        <v>185</v>
      </c>
      <c r="G564" s="51">
        <v>5</v>
      </c>
      <c r="H564" s="52" t="s">
        <v>1046</v>
      </c>
      <c r="I564" s="51" t="s">
        <v>608</v>
      </c>
      <c r="J564" s="51">
        <v>520</v>
      </c>
      <c r="K564" s="51">
        <v>2034</v>
      </c>
      <c r="L564" s="85">
        <v>190</v>
      </c>
      <c r="M564" s="85">
        <v>190</v>
      </c>
      <c r="N564" s="85"/>
      <c r="O564" s="85"/>
      <c r="P564" s="85"/>
      <c r="Q564" s="85"/>
      <c r="R564" s="85" t="s">
        <v>35</v>
      </c>
      <c r="S564" s="52"/>
      <c r="T564" s="5"/>
      <c r="U564" s="5"/>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c r="AX564" s="5"/>
      <c r="AY564" s="5"/>
      <c r="AZ564" s="5"/>
      <c r="BA564" s="5"/>
      <c r="BB564" s="5"/>
      <c r="BC564" s="5"/>
      <c r="BD564" s="5"/>
      <c r="BE564" s="5"/>
      <c r="BF564" s="5"/>
      <c r="BG564" s="5"/>
      <c r="BH564" s="5"/>
      <c r="BI564" s="5"/>
      <c r="BJ564" s="5"/>
      <c r="BK564" s="5"/>
      <c r="BL564" s="5"/>
      <c r="BM564" s="5"/>
      <c r="BN564" s="5"/>
      <c r="BO564" s="5"/>
      <c r="BP564" s="5"/>
      <c r="BQ564" s="5"/>
      <c r="BR564" s="5"/>
      <c r="BS564" s="5"/>
      <c r="BT564" s="5"/>
      <c r="BU564" s="5"/>
      <c r="BV564" s="5"/>
      <c r="BW564" s="5"/>
      <c r="BX564" s="5"/>
      <c r="BY564" s="5"/>
      <c r="BZ564" s="5"/>
      <c r="CA564" s="5"/>
      <c r="CB564" s="5"/>
      <c r="CC564" s="5"/>
      <c r="CD564" s="5"/>
      <c r="CE564" s="5"/>
      <c r="CF564" s="5"/>
      <c r="CG564" s="5"/>
      <c r="CH564" s="5"/>
      <c r="CI564" s="5"/>
      <c r="CJ564" s="5"/>
      <c r="CK564" s="5"/>
      <c r="CL564" s="5"/>
      <c r="CM564" s="5"/>
      <c r="CN564" s="5"/>
      <c r="CO564" s="5"/>
      <c r="CP564" s="5"/>
      <c r="CQ564" s="5"/>
      <c r="CR564" s="5"/>
      <c r="CS564" s="5"/>
      <c r="CT564" s="5"/>
      <c r="CU564" s="5"/>
      <c r="CV564" s="5"/>
      <c r="CW564" s="5"/>
      <c r="CX564" s="5"/>
      <c r="CY564" s="5"/>
      <c r="CZ564" s="5"/>
      <c r="DA564" s="5"/>
      <c r="DB564" s="5"/>
      <c r="DC564" s="5"/>
      <c r="DD564" s="5"/>
      <c r="DE564" s="5"/>
      <c r="DF564" s="5"/>
      <c r="DG564" s="5"/>
      <c r="DH564" s="5"/>
      <c r="DI564" s="5"/>
      <c r="DJ564" s="5"/>
      <c r="DK564" s="5"/>
      <c r="DL564" s="5"/>
      <c r="DM564" s="5"/>
      <c r="DN564" s="5"/>
      <c r="DO564" s="5"/>
      <c r="DP564" s="5"/>
      <c r="DQ564" s="5"/>
      <c r="DR564" s="5"/>
      <c r="DS564" s="5"/>
      <c r="DT564" s="5"/>
      <c r="DU564" s="5"/>
      <c r="DV564" s="5"/>
      <c r="DW564" s="5"/>
      <c r="DX564" s="5"/>
      <c r="DY564" s="5"/>
      <c r="DZ564" s="5"/>
      <c r="EA564" s="5"/>
      <c r="EB564" s="5"/>
      <c r="EC564" s="5"/>
      <c r="ED564" s="5"/>
      <c r="EE564" s="5"/>
      <c r="EF564" s="5"/>
      <c r="EG564" s="5"/>
      <c r="EH564" s="5"/>
      <c r="EI564" s="5"/>
      <c r="EJ564" s="5"/>
      <c r="EK564" s="5"/>
      <c r="EL564" s="5"/>
      <c r="EM564" s="5"/>
      <c r="EN564" s="5"/>
      <c r="EO564" s="5"/>
      <c r="EP564" s="5"/>
      <c r="EQ564" s="5"/>
      <c r="ER564" s="5"/>
      <c r="ES564" s="5"/>
      <c r="ET564" s="5"/>
      <c r="EU564" s="5"/>
      <c r="EV564" s="5"/>
      <c r="EW564" s="5"/>
      <c r="EX564" s="5"/>
      <c r="EY564" s="5"/>
      <c r="EZ564" s="5"/>
      <c r="FA564" s="5"/>
      <c r="FB564" s="5"/>
      <c r="FC564" s="5"/>
      <c r="FD564" s="5"/>
      <c r="FE564" s="5"/>
      <c r="FF564" s="5"/>
      <c r="FG564" s="5"/>
      <c r="FH564" s="5"/>
      <c r="FI564" s="5"/>
      <c r="FJ564" s="5"/>
      <c r="FK564" s="5"/>
      <c r="FL564" s="5"/>
      <c r="FM564" s="5"/>
      <c r="FN564" s="5"/>
      <c r="FO564" s="5"/>
      <c r="FP564" s="5"/>
      <c r="FQ564" s="5"/>
      <c r="FR564" s="5"/>
      <c r="FS564" s="5"/>
      <c r="FT564" s="5"/>
      <c r="FU564" s="5"/>
      <c r="FV564" s="5"/>
      <c r="FW564" s="5"/>
      <c r="FX564" s="5"/>
      <c r="FY564" s="5"/>
      <c r="FZ564" s="5"/>
      <c r="GA564" s="5"/>
      <c r="GB564" s="5"/>
      <c r="GC564" s="5"/>
      <c r="GD564" s="5"/>
      <c r="GE564" s="5"/>
      <c r="GF564" s="5"/>
      <c r="GG564" s="5"/>
      <c r="GH564" s="5"/>
      <c r="GI564" s="5"/>
      <c r="GJ564" s="5"/>
      <c r="GK564" s="5"/>
      <c r="GL564" s="5"/>
      <c r="GM564" s="5"/>
      <c r="GN564" s="5"/>
      <c r="GO564" s="5"/>
      <c r="GP564" s="5"/>
      <c r="GQ564" s="5"/>
      <c r="GR564" s="5"/>
      <c r="GS564" s="5"/>
      <c r="GT564" s="5"/>
      <c r="GU564" s="5"/>
      <c r="GV564" s="5"/>
      <c r="GW564" s="5"/>
      <c r="GX564" s="5"/>
      <c r="GY564" s="5"/>
      <c r="GZ564" s="5"/>
      <c r="HA564" s="5"/>
      <c r="HB564" s="5"/>
      <c r="HC564" s="5"/>
      <c r="HD564" s="5"/>
      <c r="HE564" s="5"/>
      <c r="HF564" s="5"/>
      <c r="HG564" s="5"/>
      <c r="HH564" s="5"/>
      <c r="HI564" s="5"/>
      <c r="HJ564" s="5"/>
      <c r="HK564" s="5"/>
      <c r="HL564" s="5"/>
      <c r="HM564" s="5"/>
      <c r="HN564" s="5"/>
      <c r="HO564" s="5"/>
      <c r="HP564" s="5"/>
      <c r="HQ564" s="5"/>
      <c r="HR564" s="5"/>
      <c r="HS564" s="5"/>
      <c r="HT564" s="5"/>
      <c r="HU564" s="5"/>
      <c r="HV564" s="5"/>
      <c r="HW564" s="5"/>
      <c r="HX564" s="5"/>
      <c r="HY564" s="5"/>
      <c r="HZ564" s="5"/>
      <c r="IA564" s="5"/>
      <c r="IB564" s="5"/>
      <c r="IC564" s="5"/>
      <c r="ID564" s="5"/>
      <c r="IE564" s="5"/>
      <c r="IF564" s="5"/>
      <c r="IG564" s="5"/>
      <c r="IH564" s="5"/>
      <c r="II564" s="5"/>
      <c r="IJ564" s="5"/>
      <c r="IK564" s="5"/>
      <c r="IL564" s="5"/>
      <c r="IM564" s="5"/>
      <c r="IN564" s="5"/>
      <c r="IO564" s="5"/>
      <c r="IP564" s="5"/>
      <c r="IQ564" s="5"/>
      <c r="IR564" s="5"/>
      <c r="IS564" s="5"/>
      <c r="IT564" s="5"/>
      <c r="IU564" s="5"/>
      <c r="IV564" s="5"/>
    </row>
    <row r="565" s="12" customFormat="1" ht="30" customHeight="1" spans="1:256">
      <c r="A565" s="44">
        <v>560</v>
      </c>
      <c r="B565" s="52" t="s">
        <v>1047</v>
      </c>
      <c r="C565" s="51">
        <v>1</v>
      </c>
      <c r="D565" s="52" t="s">
        <v>67</v>
      </c>
      <c r="E565" s="52" t="s">
        <v>632</v>
      </c>
      <c r="F565" s="51" t="s">
        <v>185</v>
      </c>
      <c r="G565" s="51">
        <v>1</v>
      </c>
      <c r="H565" s="52" t="s">
        <v>1048</v>
      </c>
      <c r="I565" s="51" t="s">
        <v>608</v>
      </c>
      <c r="J565" s="90">
        <v>5136</v>
      </c>
      <c r="K565" s="90">
        <v>21659</v>
      </c>
      <c r="L565" s="85">
        <v>220</v>
      </c>
      <c r="M565" s="85">
        <v>220</v>
      </c>
      <c r="N565" s="85"/>
      <c r="O565" s="85"/>
      <c r="P565" s="85"/>
      <c r="Q565" s="85"/>
      <c r="R565" s="85" t="s">
        <v>35</v>
      </c>
      <c r="S565" s="52"/>
      <c r="T565" s="5"/>
      <c r="U565" s="5"/>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c r="BA565" s="5"/>
      <c r="BB565" s="5"/>
      <c r="BC565" s="5"/>
      <c r="BD565" s="5"/>
      <c r="BE565" s="5"/>
      <c r="BF565" s="5"/>
      <c r="BG565" s="5"/>
      <c r="BH565" s="5"/>
      <c r="BI565" s="5"/>
      <c r="BJ565" s="5"/>
      <c r="BK565" s="5"/>
      <c r="BL565" s="5"/>
      <c r="BM565" s="5"/>
      <c r="BN565" s="5"/>
      <c r="BO565" s="5"/>
      <c r="BP565" s="5"/>
      <c r="BQ565" s="5"/>
      <c r="BR565" s="5"/>
      <c r="BS565" s="5"/>
      <c r="BT565" s="5"/>
      <c r="BU565" s="5"/>
      <c r="BV565" s="5"/>
      <c r="BW565" s="5"/>
      <c r="BX565" s="5"/>
      <c r="BY565" s="5"/>
      <c r="BZ565" s="5"/>
      <c r="CA565" s="5"/>
      <c r="CB565" s="5"/>
      <c r="CC565" s="5"/>
      <c r="CD565" s="5"/>
      <c r="CE565" s="5"/>
      <c r="CF565" s="5"/>
      <c r="CG565" s="5"/>
      <c r="CH565" s="5"/>
      <c r="CI565" s="5"/>
      <c r="CJ565" s="5"/>
      <c r="CK565" s="5"/>
      <c r="CL565" s="5"/>
      <c r="CM565" s="5"/>
      <c r="CN565" s="5"/>
      <c r="CO565" s="5"/>
      <c r="CP565" s="5"/>
      <c r="CQ565" s="5"/>
      <c r="CR565" s="5"/>
      <c r="CS565" s="5"/>
      <c r="CT565" s="5"/>
      <c r="CU565" s="5"/>
      <c r="CV565" s="5"/>
      <c r="CW565" s="5"/>
      <c r="CX565" s="5"/>
      <c r="CY565" s="5"/>
      <c r="CZ565" s="5"/>
      <c r="DA565" s="5"/>
      <c r="DB565" s="5"/>
      <c r="DC565" s="5"/>
      <c r="DD565" s="5"/>
      <c r="DE565" s="5"/>
      <c r="DF565" s="5"/>
      <c r="DG565" s="5"/>
      <c r="DH565" s="5"/>
      <c r="DI565" s="5"/>
      <c r="DJ565" s="5"/>
      <c r="DK565" s="5"/>
      <c r="DL565" s="5"/>
      <c r="DM565" s="5"/>
      <c r="DN565" s="5"/>
      <c r="DO565" s="5"/>
      <c r="DP565" s="5"/>
      <c r="DQ565" s="5"/>
      <c r="DR565" s="5"/>
      <c r="DS565" s="5"/>
      <c r="DT565" s="5"/>
      <c r="DU565" s="5"/>
      <c r="DV565" s="5"/>
      <c r="DW565" s="5"/>
      <c r="DX565" s="5"/>
      <c r="DY565" s="5"/>
      <c r="DZ565" s="5"/>
      <c r="EA565" s="5"/>
      <c r="EB565" s="5"/>
      <c r="EC565" s="5"/>
      <c r="ED565" s="5"/>
      <c r="EE565" s="5"/>
      <c r="EF565" s="5"/>
      <c r="EG565" s="5"/>
      <c r="EH565" s="5"/>
      <c r="EI565" s="5"/>
      <c r="EJ565" s="5"/>
      <c r="EK565" s="5"/>
      <c r="EL565" s="5"/>
      <c r="EM565" s="5"/>
      <c r="EN565" s="5"/>
      <c r="EO565" s="5"/>
      <c r="EP565" s="5"/>
      <c r="EQ565" s="5"/>
      <c r="ER565" s="5"/>
      <c r="ES565" s="5"/>
      <c r="ET565" s="5"/>
      <c r="EU565" s="5"/>
      <c r="EV565" s="5"/>
      <c r="EW565" s="5"/>
      <c r="EX565" s="5"/>
      <c r="EY565" s="5"/>
      <c r="EZ565" s="5"/>
      <c r="FA565" s="5"/>
      <c r="FB565" s="5"/>
      <c r="FC565" s="5"/>
      <c r="FD565" s="5"/>
      <c r="FE565" s="5"/>
      <c r="FF565" s="5"/>
      <c r="FG565" s="5"/>
      <c r="FH565" s="5"/>
      <c r="FI565" s="5"/>
      <c r="FJ565" s="5"/>
      <c r="FK565" s="5"/>
      <c r="FL565" s="5"/>
      <c r="FM565" s="5"/>
      <c r="FN565" s="5"/>
      <c r="FO565" s="5"/>
      <c r="FP565" s="5"/>
      <c r="FQ565" s="5"/>
      <c r="FR565" s="5"/>
      <c r="FS565" s="5"/>
      <c r="FT565" s="5"/>
      <c r="FU565" s="5"/>
      <c r="FV565" s="5"/>
      <c r="FW565" s="5"/>
      <c r="FX565" s="5"/>
      <c r="FY565" s="5"/>
      <c r="FZ565" s="5"/>
      <c r="GA565" s="5"/>
      <c r="GB565" s="5"/>
      <c r="GC565" s="5"/>
      <c r="GD565" s="5"/>
      <c r="GE565" s="5"/>
      <c r="GF565" s="5"/>
      <c r="GG565" s="5"/>
      <c r="GH565" s="5"/>
      <c r="GI565" s="5"/>
      <c r="GJ565" s="5"/>
      <c r="GK565" s="5"/>
      <c r="GL565" s="5"/>
      <c r="GM565" s="5"/>
      <c r="GN565" s="5"/>
      <c r="GO565" s="5"/>
      <c r="GP565" s="5"/>
      <c r="GQ565" s="5"/>
      <c r="GR565" s="5"/>
      <c r="GS565" s="5"/>
      <c r="GT565" s="5"/>
      <c r="GU565" s="5"/>
      <c r="GV565" s="5"/>
      <c r="GW565" s="5"/>
      <c r="GX565" s="5"/>
      <c r="GY565" s="5"/>
      <c r="GZ565" s="5"/>
      <c r="HA565" s="5"/>
      <c r="HB565" s="5"/>
      <c r="HC565" s="5"/>
      <c r="HD565" s="5"/>
      <c r="HE565" s="5"/>
      <c r="HF565" s="5"/>
      <c r="HG565" s="5"/>
      <c r="HH565" s="5"/>
      <c r="HI565" s="5"/>
      <c r="HJ565" s="5"/>
      <c r="HK565" s="5"/>
      <c r="HL565" s="5"/>
      <c r="HM565" s="5"/>
      <c r="HN565" s="5"/>
      <c r="HO565" s="5"/>
      <c r="HP565" s="5"/>
      <c r="HQ565" s="5"/>
      <c r="HR565" s="5"/>
      <c r="HS565" s="5"/>
      <c r="HT565" s="5"/>
      <c r="HU565" s="5"/>
      <c r="HV565" s="5"/>
      <c r="HW565" s="5"/>
      <c r="HX565" s="5"/>
      <c r="HY565" s="5"/>
      <c r="HZ565" s="5"/>
      <c r="IA565" s="5"/>
      <c r="IB565" s="5"/>
      <c r="IC565" s="5"/>
      <c r="ID565" s="5"/>
      <c r="IE565" s="5"/>
      <c r="IF565" s="5"/>
      <c r="IG565" s="5"/>
      <c r="IH565" s="5"/>
      <c r="II565" s="5"/>
      <c r="IJ565" s="5"/>
      <c r="IK565" s="5"/>
      <c r="IL565" s="5"/>
      <c r="IM565" s="5"/>
      <c r="IN565" s="5"/>
      <c r="IO565" s="5"/>
      <c r="IP565" s="5"/>
      <c r="IQ565" s="5"/>
      <c r="IR565" s="5"/>
      <c r="IS565" s="5"/>
      <c r="IT565" s="5"/>
      <c r="IU565" s="5"/>
      <c r="IV565" s="5"/>
    </row>
    <row r="566" s="13" customFormat="1" ht="39" customHeight="1" spans="1:256">
      <c r="A566" s="44">
        <v>561</v>
      </c>
      <c r="B566" s="48" t="s">
        <v>1244</v>
      </c>
      <c r="C566" s="49">
        <v>1</v>
      </c>
      <c r="D566" s="48" t="s">
        <v>127</v>
      </c>
      <c r="E566" s="48" t="s">
        <v>929</v>
      </c>
      <c r="F566" s="51" t="s">
        <v>185</v>
      </c>
      <c r="G566" s="49">
        <v>17</v>
      </c>
      <c r="H566" s="48" t="s">
        <v>1245</v>
      </c>
      <c r="I566" s="49" t="s">
        <v>1063</v>
      </c>
      <c r="J566" s="92">
        <v>1326</v>
      </c>
      <c r="K566" s="92">
        <v>5080</v>
      </c>
      <c r="L566" s="83">
        <v>700</v>
      </c>
      <c r="M566" s="83">
        <v>700</v>
      </c>
      <c r="N566" s="83"/>
      <c r="O566" s="83"/>
      <c r="P566" s="83"/>
      <c r="Q566" s="176"/>
      <c r="R566" s="85" t="s">
        <v>35</v>
      </c>
      <c r="S566" s="49"/>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c r="AS566" s="6"/>
      <c r="AT566" s="6"/>
      <c r="AU566" s="6"/>
      <c r="AV566" s="6"/>
      <c r="AW566" s="6"/>
      <c r="AX566" s="6"/>
      <c r="AY566" s="6"/>
      <c r="AZ566" s="6"/>
      <c r="BA566" s="6"/>
      <c r="BB566" s="6"/>
      <c r="BC566" s="6"/>
      <c r="BD566" s="6"/>
      <c r="BE566" s="6"/>
      <c r="BF566" s="6"/>
      <c r="BG566" s="6"/>
      <c r="BH566" s="6"/>
      <c r="BI566" s="6"/>
      <c r="BJ566" s="6"/>
      <c r="BK566" s="6"/>
      <c r="BL566" s="6"/>
      <c r="BM566" s="6"/>
      <c r="BN566" s="6"/>
      <c r="BO566" s="6"/>
      <c r="BP566" s="6"/>
      <c r="BQ566" s="6"/>
      <c r="BR566" s="6"/>
      <c r="BS566" s="6"/>
      <c r="BT566" s="6"/>
      <c r="BU566" s="6"/>
      <c r="BV566" s="6"/>
      <c r="BW566" s="6"/>
      <c r="BX566" s="6"/>
      <c r="BY566" s="6"/>
      <c r="BZ566" s="6"/>
      <c r="CA566" s="6"/>
      <c r="CB566" s="6"/>
      <c r="CC566" s="6"/>
      <c r="CD566" s="6"/>
      <c r="CE566" s="6"/>
      <c r="CF566" s="6"/>
      <c r="CG566" s="6"/>
      <c r="CH566" s="6"/>
      <c r="CI566" s="6"/>
      <c r="CJ566" s="6"/>
      <c r="CK566" s="6"/>
      <c r="CL566" s="6"/>
      <c r="CM566" s="6"/>
      <c r="CN566" s="6"/>
      <c r="CO566" s="6"/>
      <c r="CP566" s="6"/>
      <c r="CQ566" s="6"/>
      <c r="CR566" s="6"/>
      <c r="CS566" s="6"/>
      <c r="CT566" s="6"/>
      <c r="CU566" s="6"/>
      <c r="CV566" s="6"/>
      <c r="CW566" s="6"/>
      <c r="CX566" s="6"/>
      <c r="CY566" s="6"/>
      <c r="CZ566" s="6"/>
      <c r="DA566" s="6"/>
      <c r="DB566" s="6"/>
      <c r="DC566" s="6"/>
      <c r="DD566" s="6"/>
      <c r="DE566" s="6"/>
      <c r="DF566" s="6"/>
      <c r="DG566" s="6"/>
      <c r="DH566" s="6"/>
      <c r="DI566" s="6"/>
      <c r="DJ566" s="6"/>
      <c r="DK566" s="6"/>
      <c r="DL566" s="6"/>
      <c r="DM566" s="6"/>
      <c r="DN566" s="6"/>
      <c r="DO566" s="6"/>
      <c r="DP566" s="6"/>
      <c r="DQ566" s="6"/>
      <c r="DR566" s="6"/>
      <c r="DS566" s="6"/>
      <c r="DT566" s="6"/>
      <c r="DU566" s="6"/>
      <c r="DV566" s="6"/>
      <c r="DW566" s="6"/>
      <c r="DX566" s="6"/>
      <c r="DY566" s="6"/>
      <c r="DZ566" s="6"/>
      <c r="EA566" s="6"/>
      <c r="EB566" s="6"/>
      <c r="EC566" s="6"/>
      <c r="ED566" s="6"/>
      <c r="EE566" s="6"/>
      <c r="EF566" s="6"/>
      <c r="EG566" s="6"/>
      <c r="EH566" s="6"/>
      <c r="EI566" s="6"/>
      <c r="EJ566" s="6"/>
      <c r="EK566" s="6"/>
      <c r="EL566" s="6"/>
      <c r="EM566" s="6"/>
      <c r="EN566" s="6"/>
      <c r="EO566" s="6"/>
      <c r="EP566" s="6"/>
      <c r="EQ566" s="6"/>
      <c r="ER566" s="6"/>
      <c r="ES566" s="6"/>
      <c r="ET566" s="6"/>
      <c r="EU566" s="6"/>
      <c r="EV566" s="6"/>
      <c r="EW566" s="6"/>
      <c r="EX566" s="6"/>
      <c r="EY566" s="6"/>
      <c r="EZ566" s="6"/>
      <c r="FA566" s="6"/>
      <c r="FB566" s="6"/>
      <c r="FC566" s="6"/>
      <c r="FD566" s="6"/>
      <c r="FE566" s="6"/>
      <c r="FF566" s="6"/>
      <c r="FG566" s="6"/>
      <c r="FH566" s="6"/>
      <c r="FI566" s="6"/>
      <c r="FJ566" s="6"/>
      <c r="FK566" s="6"/>
      <c r="FL566" s="6"/>
      <c r="FM566" s="6"/>
      <c r="FN566" s="6"/>
      <c r="FO566" s="6"/>
      <c r="FP566" s="6"/>
      <c r="FQ566" s="6"/>
      <c r="FR566" s="6"/>
      <c r="FS566" s="6"/>
      <c r="FT566" s="6"/>
      <c r="FU566" s="6"/>
      <c r="FV566" s="6"/>
      <c r="FW566" s="6"/>
      <c r="FX566" s="6"/>
      <c r="FY566" s="6"/>
      <c r="FZ566" s="6"/>
      <c r="GA566" s="6"/>
      <c r="GB566" s="6"/>
      <c r="GC566" s="6"/>
      <c r="GD566" s="6"/>
      <c r="GE566" s="6"/>
      <c r="GF566" s="6"/>
      <c r="GG566" s="6"/>
      <c r="GH566" s="6"/>
      <c r="GI566" s="6"/>
      <c r="GJ566" s="6"/>
      <c r="GK566" s="6"/>
      <c r="GL566" s="6"/>
      <c r="GM566" s="6"/>
      <c r="GN566" s="6"/>
      <c r="GO566" s="6"/>
      <c r="GP566" s="6"/>
      <c r="GQ566" s="6"/>
      <c r="GR566" s="6"/>
      <c r="GS566" s="6"/>
      <c r="GT566" s="6"/>
      <c r="GU566" s="6"/>
      <c r="GV566" s="6"/>
      <c r="GW566" s="6"/>
      <c r="GX566" s="6"/>
      <c r="GY566" s="6"/>
      <c r="GZ566" s="6"/>
      <c r="HA566" s="6"/>
      <c r="HB566" s="6"/>
      <c r="HC566" s="6"/>
      <c r="HD566" s="6"/>
      <c r="HE566" s="6"/>
      <c r="HF566" s="6"/>
      <c r="HG566" s="6"/>
      <c r="HH566" s="6"/>
      <c r="HI566" s="6"/>
      <c r="HJ566" s="6"/>
      <c r="HK566" s="6"/>
      <c r="HL566" s="6"/>
      <c r="HM566" s="6"/>
      <c r="HN566" s="6"/>
      <c r="HO566" s="6"/>
      <c r="HP566" s="6"/>
      <c r="HQ566" s="6"/>
      <c r="HR566" s="6"/>
      <c r="HS566" s="6"/>
      <c r="HT566" s="6"/>
      <c r="HU566" s="6"/>
      <c r="HV566" s="6"/>
      <c r="HW566" s="6"/>
      <c r="HX566" s="6"/>
      <c r="HY566" s="6"/>
      <c r="HZ566" s="6"/>
      <c r="IA566" s="6"/>
      <c r="IB566" s="6"/>
      <c r="IC566" s="6"/>
      <c r="ID566" s="6"/>
      <c r="IE566" s="6"/>
      <c r="IF566" s="6"/>
      <c r="IG566" s="6"/>
      <c r="IH566" s="6"/>
      <c r="II566" s="6"/>
      <c r="IJ566" s="6"/>
      <c r="IK566" s="6"/>
      <c r="IL566" s="6"/>
      <c r="IM566" s="6"/>
      <c r="IN566" s="6"/>
      <c r="IO566" s="6"/>
      <c r="IP566" s="6"/>
      <c r="IQ566" s="6"/>
      <c r="IR566" s="6"/>
      <c r="IS566" s="6"/>
      <c r="IT566" s="6"/>
      <c r="IU566" s="6"/>
      <c r="IV566" s="6"/>
    </row>
    <row r="567" s="1" customFormat="1" ht="30" customHeight="1" spans="1:19">
      <c r="A567" s="44">
        <v>562</v>
      </c>
      <c r="B567" s="47" t="s">
        <v>534</v>
      </c>
      <c r="C567" s="44">
        <f>SUM(C568:C579)</f>
        <v>12</v>
      </c>
      <c r="D567" s="44"/>
      <c r="E567" s="44"/>
      <c r="F567" s="44" t="s">
        <v>185</v>
      </c>
      <c r="G567" s="44">
        <f t="shared" ref="D567:Q567" si="52">SUM(G568:G579)</f>
        <v>12</v>
      </c>
      <c r="H567" s="44"/>
      <c r="I567" s="44"/>
      <c r="J567" s="44">
        <f t="shared" si="52"/>
        <v>2077</v>
      </c>
      <c r="K567" s="44">
        <f t="shared" si="52"/>
        <v>7137</v>
      </c>
      <c r="L567" s="44">
        <f t="shared" si="52"/>
        <v>4622.4</v>
      </c>
      <c r="M567" s="44">
        <f t="shared" si="52"/>
        <v>0</v>
      </c>
      <c r="N567" s="44">
        <f t="shared" si="52"/>
        <v>4622.4</v>
      </c>
      <c r="O567" s="44">
        <f t="shared" si="52"/>
        <v>0</v>
      </c>
      <c r="P567" s="44">
        <f t="shared" si="52"/>
        <v>0</v>
      </c>
      <c r="Q567" s="44">
        <f t="shared" si="52"/>
        <v>0</v>
      </c>
      <c r="R567" s="82"/>
      <c r="S567" s="44"/>
    </row>
    <row r="568" s="8" customFormat="1" ht="63" customHeight="1" spans="1:19">
      <c r="A568" s="44">
        <v>563</v>
      </c>
      <c r="B568" s="70" t="s">
        <v>535</v>
      </c>
      <c r="C568" s="71">
        <v>1</v>
      </c>
      <c r="D568" s="51" t="s">
        <v>37</v>
      </c>
      <c r="E568" s="51" t="s">
        <v>536</v>
      </c>
      <c r="F568" s="51" t="s">
        <v>185</v>
      </c>
      <c r="G568" s="51">
        <v>1</v>
      </c>
      <c r="H568" s="50" t="s">
        <v>537</v>
      </c>
      <c r="I568" s="51" t="s">
        <v>34</v>
      </c>
      <c r="J568" s="51">
        <v>321</v>
      </c>
      <c r="K568" s="51">
        <v>1126</v>
      </c>
      <c r="L568" s="96">
        <v>500</v>
      </c>
      <c r="M568" s="85"/>
      <c r="N568" s="85">
        <v>500</v>
      </c>
      <c r="O568" s="85"/>
      <c r="P568" s="85"/>
      <c r="Q568" s="85"/>
      <c r="R568" s="51" t="s">
        <v>478</v>
      </c>
      <c r="S568" s="51"/>
    </row>
    <row r="569" s="8" customFormat="1" ht="47" customHeight="1" spans="1:19">
      <c r="A569" s="44">
        <v>564</v>
      </c>
      <c r="B569" s="70" t="s">
        <v>538</v>
      </c>
      <c r="C569" s="173">
        <v>1</v>
      </c>
      <c r="D569" s="50" t="s">
        <v>539</v>
      </c>
      <c r="E569" s="51" t="s">
        <v>1448</v>
      </c>
      <c r="F569" s="51" t="s">
        <v>185</v>
      </c>
      <c r="G569" s="51">
        <v>1</v>
      </c>
      <c r="H569" s="50" t="s">
        <v>541</v>
      </c>
      <c r="I569" s="51" t="s">
        <v>34</v>
      </c>
      <c r="J569" s="51">
        <v>135</v>
      </c>
      <c r="K569" s="51">
        <v>436</v>
      </c>
      <c r="L569" s="96">
        <v>52</v>
      </c>
      <c r="M569" s="85"/>
      <c r="N569" s="85">
        <v>52</v>
      </c>
      <c r="O569" s="85"/>
      <c r="P569" s="85"/>
      <c r="Q569" s="85"/>
      <c r="R569" s="51" t="s">
        <v>478</v>
      </c>
      <c r="S569" s="51"/>
    </row>
    <row r="570" s="8" customFormat="1" ht="37" customHeight="1" spans="1:19">
      <c r="A570" s="44">
        <v>565</v>
      </c>
      <c r="B570" s="70" t="s">
        <v>542</v>
      </c>
      <c r="C570" s="71">
        <v>1</v>
      </c>
      <c r="D570" s="8" t="s">
        <v>543</v>
      </c>
      <c r="E570" s="51" t="s">
        <v>544</v>
      </c>
      <c r="F570" s="51" t="s">
        <v>185</v>
      </c>
      <c r="G570" s="51">
        <v>1</v>
      </c>
      <c r="H570" s="50" t="s">
        <v>545</v>
      </c>
      <c r="I570" s="51" t="s">
        <v>34</v>
      </c>
      <c r="J570" s="51">
        <v>210</v>
      </c>
      <c r="K570" s="51">
        <v>813</v>
      </c>
      <c r="L570" s="96">
        <v>84</v>
      </c>
      <c r="M570" s="85"/>
      <c r="N570" s="85">
        <v>84</v>
      </c>
      <c r="O570" s="85"/>
      <c r="P570" s="85"/>
      <c r="Q570" s="85"/>
      <c r="R570" s="51" t="s">
        <v>478</v>
      </c>
      <c r="S570" s="51"/>
    </row>
    <row r="571" s="8" customFormat="1" ht="35" customHeight="1" spans="1:19">
      <c r="A571" s="44">
        <v>566</v>
      </c>
      <c r="B571" s="70" t="s">
        <v>546</v>
      </c>
      <c r="C571" s="173">
        <v>1</v>
      </c>
      <c r="D571" s="63" t="s">
        <v>41</v>
      </c>
      <c r="E571" s="51" t="s">
        <v>547</v>
      </c>
      <c r="F571" s="51" t="s">
        <v>185</v>
      </c>
      <c r="G571" s="51">
        <v>1</v>
      </c>
      <c r="H571" s="50" t="s">
        <v>548</v>
      </c>
      <c r="I571" s="51" t="s">
        <v>34</v>
      </c>
      <c r="J571" s="51">
        <v>136</v>
      </c>
      <c r="K571" s="51">
        <v>415</v>
      </c>
      <c r="L571" s="96">
        <v>50</v>
      </c>
      <c r="M571" s="85"/>
      <c r="N571" s="85">
        <v>50</v>
      </c>
      <c r="O571" s="85"/>
      <c r="P571" s="85"/>
      <c r="Q571" s="85"/>
      <c r="R571" s="51" t="s">
        <v>478</v>
      </c>
      <c r="S571" s="51"/>
    </row>
    <row r="572" s="8" customFormat="1" ht="57" customHeight="1" spans="1:19">
      <c r="A572" s="44">
        <v>567</v>
      </c>
      <c r="B572" s="70" t="s">
        <v>549</v>
      </c>
      <c r="C572" s="71">
        <v>1</v>
      </c>
      <c r="D572" s="7" t="s">
        <v>550</v>
      </c>
      <c r="E572" s="51" t="s">
        <v>551</v>
      </c>
      <c r="F572" s="51" t="s">
        <v>185</v>
      </c>
      <c r="G572" s="51">
        <v>1</v>
      </c>
      <c r="H572" s="50" t="s">
        <v>552</v>
      </c>
      <c r="I572" s="51" t="s">
        <v>34</v>
      </c>
      <c r="J572" s="51">
        <v>320</v>
      </c>
      <c r="K572" s="51">
        <v>1226</v>
      </c>
      <c r="L572" s="96">
        <v>100</v>
      </c>
      <c r="M572" s="85"/>
      <c r="N572" s="85">
        <v>100</v>
      </c>
      <c r="O572" s="85"/>
      <c r="P572" s="85"/>
      <c r="Q572" s="85"/>
      <c r="R572" s="51" t="s">
        <v>478</v>
      </c>
      <c r="S572" s="51"/>
    </row>
    <row r="573" s="8" customFormat="1" ht="47" customHeight="1" spans="1:19">
      <c r="A573" s="44">
        <v>568</v>
      </c>
      <c r="B573" s="70" t="s">
        <v>553</v>
      </c>
      <c r="C573" s="71">
        <v>1</v>
      </c>
      <c r="D573" s="52" t="s">
        <v>45</v>
      </c>
      <c r="E573" s="51" t="s">
        <v>46</v>
      </c>
      <c r="F573" s="51" t="s">
        <v>185</v>
      </c>
      <c r="G573" s="51">
        <v>1</v>
      </c>
      <c r="H573" s="50" t="s">
        <v>554</v>
      </c>
      <c r="I573" s="51" t="s">
        <v>34</v>
      </c>
      <c r="J573" s="51">
        <v>3</v>
      </c>
      <c r="K573" s="51">
        <v>10</v>
      </c>
      <c r="L573" s="85">
        <v>400</v>
      </c>
      <c r="M573" s="85"/>
      <c r="N573" s="85">
        <v>400</v>
      </c>
      <c r="O573" s="85"/>
      <c r="P573" s="85"/>
      <c r="Q573" s="83"/>
      <c r="R573" s="51" t="s">
        <v>478</v>
      </c>
      <c r="S573" s="51"/>
    </row>
    <row r="574" s="8" customFormat="1" ht="35" customHeight="1" spans="1:19">
      <c r="A574" s="44">
        <v>569</v>
      </c>
      <c r="B574" s="70" t="s">
        <v>555</v>
      </c>
      <c r="C574" s="71">
        <v>1</v>
      </c>
      <c r="D574" s="52" t="s">
        <v>81</v>
      </c>
      <c r="E574" s="51" t="s">
        <v>82</v>
      </c>
      <c r="F574" s="51" t="s">
        <v>185</v>
      </c>
      <c r="G574" s="51">
        <v>1</v>
      </c>
      <c r="H574" s="50" t="s">
        <v>556</v>
      </c>
      <c r="I574" s="51" t="s">
        <v>34</v>
      </c>
      <c r="J574" s="51">
        <v>17</v>
      </c>
      <c r="K574" s="51">
        <v>65</v>
      </c>
      <c r="L574" s="85">
        <v>170</v>
      </c>
      <c r="M574" s="85"/>
      <c r="N574" s="85">
        <v>170</v>
      </c>
      <c r="O574" s="85"/>
      <c r="P574" s="85"/>
      <c r="Q574" s="83"/>
      <c r="R574" s="51" t="s">
        <v>478</v>
      </c>
      <c r="S574" s="51"/>
    </row>
    <row r="575" s="8" customFormat="1" ht="36" customHeight="1" spans="1:19">
      <c r="A575" s="44">
        <v>570</v>
      </c>
      <c r="B575" s="70" t="s">
        <v>557</v>
      </c>
      <c r="C575" s="71">
        <v>1</v>
      </c>
      <c r="D575" s="52" t="s">
        <v>45</v>
      </c>
      <c r="E575" s="51" t="s">
        <v>46</v>
      </c>
      <c r="F575" s="51" t="s">
        <v>185</v>
      </c>
      <c r="G575" s="51">
        <v>1</v>
      </c>
      <c r="H575" s="50" t="s">
        <v>558</v>
      </c>
      <c r="I575" s="51" t="s">
        <v>34</v>
      </c>
      <c r="J575" s="51">
        <v>63</v>
      </c>
      <c r="K575" s="51">
        <v>195</v>
      </c>
      <c r="L575" s="85">
        <v>200</v>
      </c>
      <c r="M575" s="85"/>
      <c r="N575" s="85">
        <v>200</v>
      </c>
      <c r="O575" s="85"/>
      <c r="P575" s="85"/>
      <c r="Q575" s="83"/>
      <c r="R575" s="51" t="s">
        <v>478</v>
      </c>
      <c r="S575" s="51"/>
    </row>
    <row r="576" s="8" customFormat="1" ht="36" customHeight="1" spans="1:19">
      <c r="A576" s="44">
        <v>571</v>
      </c>
      <c r="B576" s="70" t="s">
        <v>1449</v>
      </c>
      <c r="C576" s="71">
        <v>1</v>
      </c>
      <c r="D576" s="52" t="s">
        <v>45</v>
      </c>
      <c r="E576" s="51" t="s">
        <v>560</v>
      </c>
      <c r="F576" s="51" t="s">
        <v>185</v>
      </c>
      <c r="G576" s="51">
        <v>1</v>
      </c>
      <c r="H576" s="50" t="s">
        <v>561</v>
      </c>
      <c r="I576" s="51" t="s">
        <v>34</v>
      </c>
      <c r="J576" s="51">
        <v>83</v>
      </c>
      <c r="K576" s="51">
        <v>316</v>
      </c>
      <c r="L576" s="85">
        <v>150</v>
      </c>
      <c r="M576" s="85"/>
      <c r="N576" s="85">
        <v>150</v>
      </c>
      <c r="O576" s="85"/>
      <c r="P576" s="85"/>
      <c r="Q576" s="83"/>
      <c r="R576" s="51" t="s">
        <v>478</v>
      </c>
      <c r="S576" s="51"/>
    </row>
    <row r="577" s="8" customFormat="1" ht="40" customHeight="1" spans="1:19">
      <c r="A577" s="44">
        <v>572</v>
      </c>
      <c r="B577" s="70" t="s">
        <v>562</v>
      </c>
      <c r="C577" s="71">
        <v>1</v>
      </c>
      <c r="D577" s="52" t="s">
        <v>563</v>
      </c>
      <c r="E577" s="51"/>
      <c r="F577" s="51" t="s">
        <v>185</v>
      </c>
      <c r="G577" s="51">
        <v>1</v>
      </c>
      <c r="H577" s="50" t="s">
        <v>564</v>
      </c>
      <c r="I577" s="51" t="s">
        <v>34</v>
      </c>
      <c r="J577" s="51">
        <v>203</v>
      </c>
      <c r="K577" s="51">
        <v>698</v>
      </c>
      <c r="L577" s="85">
        <v>2100</v>
      </c>
      <c r="M577" s="85"/>
      <c r="N577" s="85">
        <v>2100</v>
      </c>
      <c r="O577" s="85"/>
      <c r="P577" s="85"/>
      <c r="Q577" s="83"/>
      <c r="R577" s="51" t="s">
        <v>478</v>
      </c>
      <c r="S577" s="51"/>
    </row>
    <row r="578" s="8" customFormat="1" ht="40" customHeight="1" spans="1:19">
      <c r="A578" s="44">
        <v>573</v>
      </c>
      <c r="B578" s="70" t="s">
        <v>565</v>
      </c>
      <c r="C578" s="71">
        <v>1</v>
      </c>
      <c r="D578" s="52" t="s">
        <v>31</v>
      </c>
      <c r="E578" s="51" t="s">
        <v>566</v>
      </c>
      <c r="F578" s="51" t="s">
        <v>185</v>
      </c>
      <c r="G578" s="51">
        <v>1</v>
      </c>
      <c r="H578" s="50" t="s">
        <v>567</v>
      </c>
      <c r="I578" s="51" t="s">
        <v>34</v>
      </c>
      <c r="J578" s="51">
        <v>183</v>
      </c>
      <c r="K578" s="51">
        <v>618</v>
      </c>
      <c r="L578" s="85">
        <v>803.4</v>
      </c>
      <c r="M578" s="85"/>
      <c r="N578" s="85">
        <v>803.4</v>
      </c>
      <c r="O578" s="85"/>
      <c r="P578" s="85"/>
      <c r="Q578" s="83"/>
      <c r="R578" s="51" t="s">
        <v>478</v>
      </c>
      <c r="S578" s="51"/>
    </row>
    <row r="579" s="10" customFormat="1" ht="38" customHeight="1" spans="1:19">
      <c r="A579" s="44">
        <v>574</v>
      </c>
      <c r="B579" s="65" t="s">
        <v>568</v>
      </c>
      <c r="C579" s="71">
        <v>1</v>
      </c>
      <c r="D579" s="72" t="s">
        <v>112</v>
      </c>
      <c r="E579" s="66"/>
      <c r="F579" s="51" t="s">
        <v>185</v>
      </c>
      <c r="G579" s="51">
        <v>1</v>
      </c>
      <c r="H579" s="65" t="s">
        <v>569</v>
      </c>
      <c r="I579" s="51" t="s">
        <v>34</v>
      </c>
      <c r="J579" s="66">
        <v>403</v>
      </c>
      <c r="K579" s="66">
        <v>1219</v>
      </c>
      <c r="L579" s="97">
        <v>13</v>
      </c>
      <c r="M579" s="97"/>
      <c r="N579" s="97">
        <v>13</v>
      </c>
      <c r="O579" s="97"/>
      <c r="P579" s="97"/>
      <c r="Q579" s="83"/>
      <c r="R579" s="51" t="s">
        <v>478</v>
      </c>
      <c r="S579" s="66"/>
    </row>
    <row r="580" s="1" customFormat="1" ht="30" customHeight="1" spans="1:19">
      <c r="A580" s="44">
        <v>575</v>
      </c>
      <c r="B580" s="47" t="s">
        <v>570</v>
      </c>
      <c r="C580" s="44">
        <f>C581+C589+C595+C596+C597+C598</f>
        <v>84</v>
      </c>
      <c r="D580" s="44"/>
      <c r="E580" s="46"/>
      <c r="F580" s="44"/>
      <c r="G580" s="44"/>
      <c r="H580" s="44"/>
      <c r="I580" s="44"/>
      <c r="J580" s="44">
        <f t="shared" ref="D580:Q580" si="53">J581+J589+J595+J596+J597+J598</f>
        <v>9961</v>
      </c>
      <c r="K580" s="44">
        <f t="shared" si="53"/>
        <v>18945</v>
      </c>
      <c r="L580" s="82">
        <f t="shared" si="53"/>
        <v>5639.85</v>
      </c>
      <c r="M580" s="82">
        <f t="shared" si="53"/>
        <v>1769.85</v>
      </c>
      <c r="N580" s="82">
        <f t="shared" si="53"/>
        <v>0</v>
      </c>
      <c r="O580" s="82">
        <f t="shared" si="53"/>
        <v>3870</v>
      </c>
      <c r="P580" s="82">
        <f t="shared" si="53"/>
        <v>0</v>
      </c>
      <c r="Q580" s="82">
        <f t="shared" si="53"/>
        <v>0</v>
      </c>
      <c r="R580" s="82"/>
      <c r="S580" s="44"/>
    </row>
    <row r="581" s="1" customFormat="1" ht="30" customHeight="1" spans="1:19">
      <c r="A581" s="44">
        <v>576</v>
      </c>
      <c r="B581" s="47" t="s">
        <v>1049</v>
      </c>
      <c r="C581" s="44">
        <f>C582+C587+C588</f>
        <v>4</v>
      </c>
      <c r="D581" s="44"/>
      <c r="E581" s="46"/>
      <c r="F581" s="44"/>
      <c r="G581" s="44"/>
      <c r="H581" s="44"/>
      <c r="I581" s="44"/>
      <c r="J581" s="44">
        <f t="shared" ref="D581:Q581" si="54">J582+J587+J588</f>
        <v>7101</v>
      </c>
      <c r="K581" s="44">
        <f t="shared" si="54"/>
        <v>7101</v>
      </c>
      <c r="L581" s="82">
        <f t="shared" si="54"/>
        <v>1769.85</v>
      </c>
      <c r="M581" s="82">
        <f t="shared" si="54"/>
        <v>1769.85</v>
      </c>
      <c r="N581" s="82">
        <f t="shared" si="54"/>
        <v>0</v>
      </c>
      <c r="O581" s="82">
        <f t="shared" si="54"/>
        <v>0</v>
      </c>
      <c r="P581" s="82">
        <f t="shared" si="54"/>
        <v>0</v>
      </c>
      <c r="Q581" s="82">
        <f t="shared" si="54"/>
        <v>0</v>
      </c>
      <c r="R581" s="82"/>
      <c r="S581" s="44"/>
    </row>
    <row r="582" s="1" customFormat="1" ht="30" customHeight="1" spans="1:19">
      <c r="A582" s="44">
        <v>577</v>
      </c>
      <c r="B582" s="46" t="s">
        <v>1450</v>
      </c>
      <c r="C582" s="44">
        <f>SUM(C583:C586)</f>
        <v>4</v>
      </c>
      <c r="D582" s="44"/>
      <c r="E582" s="46"/>
      <c r="F582" s="44" t="s">
        <v>272</v>
      </c>
      <c r="G582" s="44">
        <f t="shared" ref="D582:Q582" si="55">SUM(G583:G586)</f>
        <v>4800</v>
      </c>
      <c r="H582" s="44"/>
      <c r="I582" s="44"/>
      <c r="J582" s="44">
        <f t="shared" si="55"/>
        <v>7101</v>
      </c>
      <c r="K582" s="44">
        <f t="shared" si="55"/>
        <v>7101</v>
      </c>
      <c r="L582" s="82">
        <f t="shared" si="55"/>
        <v>1769.85</v>
      </c>
      <c r="M582" s="82">
        <f t="shared" si="55"/>
        <v>1769.85</v>
      </c>
      <c r="N582" s="82">
        <f t="shared" si="55"/>
        <v>0</v>
      </c>
      <c r="O582" s="82">
        <f t="shared" si="55"/>
        <v>0</v>
      </c>
      <c r="P582" s="82">
        <f t="shared" si="55"/>
        <v>0</v>
      </c>
      <c r="Q582" s="82">
        <f t="shared" si="55"/>
        <v>0</v>
      </c>
      <c r="R582" s="82"/>
      <c r="S582" s="44"/>
    </row>
    <row r="583" s="5" customFormat="1" ht="40" customHeight="1" spans="1:19">
      <c r="A583" s="44">
        <v>578</v>
      </c>
      <c r="B583" s="52" t="s">
        <v>1051</v>
      </c>
      <c r="C583" s="51">
        <v>1</v>
      </c>
      <c r="D583" s="51" t="s">
        <v>265</v>
      </c>
      <c r="E583" s="51" t="s">
        <v>266</v>
      </c>
      <c r="F583" s="51" t="s">
        <v>272</v>
      </c>
      <c r="G583" s="51">
        <v>1200</v>
      </c>
      <c r="H583" s="177" t="s">
        <v>1052</v>
      </c>
      <c r="I583" s="84" t="s">
        <v>608</v>
      </c>
      <c r="J583" s="51">
        <v>3501</v>
      </c>
      <c r="K583" s="51">
        <v>3501</v>
      </c>
      <c r="L583" s="85">
        <v>689.85</v>
      </c>
      <c r="M583" s="85">
        <v>689.85</v>
      </c>
      <c r="N583" s="85"/>
      <c r="O583" s="85"/>
      <c r="P583" s="85"/>
      <c r="Q583" s="85"/>
      <c r="R583" s="85" t="s">
        <v>1053</v>
      </c>
      <c r="S583" s="52"/>
    </row>
    <row r="584" s="5" customFormat="1" ht="30" customHeight="1" spans="1:19">
      <c r="A584" s="44">
        <v>579</v>
      </c>
      <c r="B584" s="52" t="s">
        <v>1246</v>
      </c>
      <c r="C584" s="51">
        <v>1</v>
      </c>
      <c r="D584" s="50" t="s">
        <v>265</v>
      </c>
      <c r="E584" s="52" t="s">
        <v>266</v>
      </c>
      <c r="F584" s="51" t="s">
        <v>272</v>
      </c>
      <c r="G584" s="51">
        <v>1200</v>
      </c>
      <c r="H584" s="50" t="s">
        <v>1247</v>
      </c>
      <c r="I584" s="84" t="s">
        <v>1063</v>
      </c>
      <c r="J584" s="51">
        <v>1200</v>
      </c>
      <c r="K584" s="51">
        <v>1200</v>
      </c>
      <c r="L584" s="85">
        <v>360</v>
      </c>
      <c r="M584" s="85">
        <v>360</v>
      </c>
      <c r="N584" s="85"/>
      <c r="O584" s="85"/>
      <c r="P584" s="85"/>
      <c r="Q584" s="85"/>
      <c r="R584" s="85" t="s">
        <v>1053</v>
      </c>
      <c r="S584" s="52"/>
    </row>
    <row r="585" s="5" customFormat="1" ht="30" customHeight="1" spans="1:19">
      <c r="A585" s="44">
        <v>580</v>
      </c>
      <c r="B585" s="52" t="s">
        <v>1336</v>
      </c>
      <c r="C585" s="51">
        <v>1</v>
      </c>
      <c r="D585" s="50" t="s">
        <v>265</v>
      </c>
      <c r="E585" s="52" t="s">
        <v>266</v>
      </c>
      <c r="F585" s="51" t="s">
        <v>272</v>
      </c>
      <c r="G585" s="51">
        <v>1200</v>
      </c>
      <c r="H585" s="50" t="s">
        <v>1247</v>
      </c>
      <c r="I585" s="84" t="s">
        <v>1253</v>
      </c>
      <c r="J585" s="51">
        <v>1200</v>
      </c>
      <c r="K585" s="51">
        <v>1200</v>
      </c>
      <c r="L585" s="85">
        <v>360</v>
      </c>
      <c r="M585" s="85">
        <v>360</v>
      </c>
      <c r="N585" s="85"/>
      <c r="O585" s="85"/>
      <c r="P585" s="85"/>
      <c r="Q585" s="85"/>
      <c r="R585" s="85" t="s">
        <v>1053</v>
      </c>
      <c r="S585" s="52"/>
    </row>
    <row r="586" s="5" customFormat="1" ht="30" customHeight="1" spans="1:19">
      <c r="A586" s="44">
        <v>581</v>
      </c>
      <c r="B586" s="52" t="s">
        <v>1407</v>
      </c>
      <c r="C586" s="51">
        <v>1</v>
      </c>
      <c r="D586" s="50" t="s">
        <v>265</v>
      </c>
      <c r="E586" s="52" t="s">
        <v>266</v>
      </c>
      <c r="F586" s="51" t="s">
        <v>272</v>
      </c>
      <c r="G586" s="51">
        <v>1200</v>
      </c>
      <c r="H586" s="50" t="s">
        <v>1247</v>
      </c>
      <c r="I586" s="49" t="s">
        <v>1341</v>
      </c>
      <c r="J586" s="51">
        <v>1200</v>
      </c>
      <c r="K586" s="51">
        <v>1200</v>
      </c>
      <c r="L586" s="85">
        <v>360</v>
      </c>
      <c r="M586" s="85">
        <v>360</v>
      </c>
      <c r="N586" s="85"/>
      <c r="O586" s="85"/>
      <c r="P586" s="85"/>
      <c r="Q586" s="85"/>
      <c r="R586" s="85" t="s">
        <v>1053</v>
      </c>
      <c r="S586" s="52"/>
    </row>
    <row r="587" s="1" customFormat="1" ht="30" customHeight="1" spans="1:19">
      <c r="A587" s="44">
        <v>582</v>
      </c>
      <c r="B587" s="46" t="s">
        <v>1451</v>
      </c>
      <c r="C587" s="44"/>
      <c r="D587" s="44"/>
      <c r="E587" s="46"/>
      <c r="F587" s="45" t="s">
        <v>574</v>
      </c>
      <c r="G587" s="44"/>
      <c r="H587" s="44"/>
      <c r="I587" s="44"/>
      <c r="J587" s="126"/>
      <c r="K587" s="126"/>
      <c r="L587" s="82"/>
      <c r="M587" s="82"/>
      <c r="N587" s="82"/>
      <c r="O587" s="82"/>
      <c r="P587" s="82"/>
      <c r="Q587" s="82"/>
      <c r="R587" s="82"/>
      <c r="S587" s="44"/>
    </row>
    <row r="588" s="1" customFormat="1" ht="30" customHeight="1" spans="1:19">
      <c r="A588" s="44">
        <v>583</v>
      </c>
      <c r="B588" s="46" t="s">
        <v>1452</v>
      </c>
      <c r="C588" s="44"/>
      <c r="D588" s="44"/>
      <c r="E588" s="46"/>
      <c r="F588" s="45" t="s">
        <v>574</v>
      </c>
      <c r="G588" s="44"/>
      <c r="H588" s="44"/>
      <c r="I588" s="44"/>
      <c r="J588" s="126"/>
      <c r="K588" s="126"/>
      <c r="L588" s="82"/>
      <c r="M588" s="82"/>
      <c r="N588" s="82"/>
      <c r="O588" s="82"/>
      <c r="P588" s="82"/>
      <c r="Q588" s="82"/>
      <c r="R588" s="82"/>
      <c r="S588" s="44"/>
    </row>
    <row r="589" s="1" customFormat="1" ht="30" customHeight="1" spans="1:19">
      <c r="A589" s="44">
        <v>584</v>
      </c>
      <c r="B589" s="47" t="s">
        <v>1453</v>
      </c>
      <c r="C589" s="44">
        <f>C590+C593+C594</f>
        <v>80</v>
      </c>
      <c r="D589" s="44"/>
      <c r="E589" s="46"/>
      <c r="F589" s="44"/>
      <c r="G589" s="44"/>
      <c r="H589" s="44"/>
      <c r="I589" s="44"/>
      <c r="J589" s="44">
        <f t="shared" ref="D589:Q589" si="56">J590+J593+J594</f>
        <v>2860</v>
      </c>
      <c r="K589" s="44">
        <f t="shared" si="56"/>
        <v>11844</v>
      </c>
      <c r="L589" s="82">
        <f t="shared" si="56"/>
        <v>3870</v>
      </c>
      <c r="M589" s="82">
        <f t="shared" si="56"/>
        <v>0</v>
      </c>
      <c r="N589" s="82">
        <f t="shared" si="56"/>
        <v>0</v>
      </c>
      <c r="O589" s="82">
        <f t="shared" si="56"/>
        <v>3870</v>
      </c>
      <c r="P589" s="82">
        <f t="shared" si="56"/>
        <v>0</v>
      </c>
      <c r="Q589" s="82">
        <f t="shared" si="56"/>
        <v>0</v>
      </c>
      <c r="R589" s="82"/>
      <c r="S589" s="44"/>
    </row>
    <row r="590" s="1" customFormat="1" ht="30" customHeight="1" spans="1:19">
      <c r="A590" s="44">
        <v>585</v>
      </c>
      <c r="B590" s="46" t="s">
        <v>1454</v>
      </c>
      <c r="C590" s="44">
        <f>SUM(C591:C592)</f>
        <v>80</v>
      </c>
      <c r="D590" s="44"/>
      <c r="E590" s="46"/>
      <c r="F590" s="44" t="s">
        <v>141</v>
      </c>
      <c r="G590" s="44">
        <f t="shared" ref="D590:Q590" si="57">SUM(G591:G592)</f>
        <v>80</v>
      </c>
      <c r="H590" s="44"/>
      <c r="I590" s="44"/>
      <c r="J590" s="44">
        <f t="shared" si="57"/>
        <v>2860</v>
      </c>
      <c r="K590" s="44">
        <f t="shared" si="57"/>
        <v>11844</v>
      </c>
      <c r="L590" s="82">
        <f t="shared" si="57"/>
        <v>3870</v>
      </c>
      <c r="M590" s="82">
        <f t="shared" si="57"/>
        <v>0</v>
      </c>
      <c r="N590" s="82">
        <f t="shared" si="57"/>
        <v>0</v>
      </c>
      <c r="O590" s="82">
        <f t="shared" si="57"/>
        <v>3870</v>
      </c>
      <c r="P590" s="82">
        <f t="shared" si="57"/>
        <v>0</v>
      </c>
      <c r="Q590" s="82">
        <f t="shared" si="57"/>
        <v>0</v>
      </c>
      <c r="R590" s="82"/>
      <c r="S590" s="44"/>
    </row>
    <row r="591" s="5" customFormat="1" ht="51" customHeight="1" spans="1:19">
      <c r="A591" s="44">
        <v>586</v>
      </c>
      <c r="B591" s="52" t="s">
        <v>1054</v>
      </c>
      <c r="C591" s="51">
        <v>40</v>
      </c>
      <c r="D591" s="52" t="s">
        <v>1055</v>
      </c>
      <c r="E591" s="52" t="s">
        <v>1056</v>
      </c>
      <c r="F591" s="51" t="s">
        <v>141</v>
      </c>
      <c r="G591" s="84">
        <v>40</v>
      </c>
      <c r="H591" s="52" t="s">
        <v>1057</v>
      </c>
      <c r="I591" s="51" t="s">
        <v>608</v>
      </c>
      <c r="J591" s="51">
        <v>1630</v>
      </c>
      <c r="K591" s="51">
        <v>6859</v>
      </c>
      <c r="L591" s="85">
        <v>1935</v>
      </c>
      <c r="M591" s="85"/>
      <c r="N591" s="85"/>
      <c r="O591" s="85">
        <v>1935</v>
      </c>
      <c r="P591" s="85"/>
      <c r="Q591" s="85"/>
      <c r="R591" s="85" t="s">
        <v>1058</v>
      </c>
      <c r="S591" s="52"/>
    </row>
    <row r="592" s="5" customFormat="1" ht="45" customHeight="1" spans="1:19">
      <c r="A592" s="44">
        <v>587</v>
      </c>
      <c r="B592" s="52" t="s">
        <v>1054</v>
      </c>
      <c r="C592" s="51">
        <v>40</v>
      </c>
      <c r="D592" s="52" t="s">
        <v>1248</v>
      </c>
      <c r="E592" s="52" t="s">
        <v>1056</v>
      </c>
      <c r="F592" s="51" t="s">
        <v>141</v>
      </c>
      <c r="G592" s="84">
        <v>40</v>
      </c>
      <c r="H592" s="52" t="s">
        <v>1057</v>
      </c>
      <c r="I592" s="51" t="s">
        <v>1063</v>
      </c>
      <c r="J592" s="51">
        <v>1230</v>
      </c>
      <c r="K592" s="51">
        <v>4985</v>
      </c>
      <c r="L592" s="85">
        <v>1935</v>
      </c>
      <c r="M592" s="85"/>
      <c r="N592" s="85"/>
      <c r="O592" s="85">
        <v>1935</v>
      </c>
      <c r="P592" s="85"/>
      <c r="Q592" s="85"/>
      <c r="R592" s="85" t="s">
        <v>1058</v>
      </c>
      <c r="S592" s="52"/>
    </row>
    <row r="593" s="1" customFormat="1" ht="42" customHeight="1" spans="1:19">
      <c r="A593" s="44">
        <v>588</v>
      </c>
      <c r="B593" s="46" t="s">
        <v>1455</v>
      </c>
      <c r="C593" s="44"/>
      <c r="D593" s="44"/>
      <c r="E593" s="46"/>
      <c r="F593" s="45" t="s">
        <v>185</v>
      </c>
      <c r="G593" s="44"/>
      <c r="H593" s="44"/>
      <c r="I593" s="44"/>
      <c r="J593" s="126"/>
      <c r="K593" s="126"/>
      <c r="L593" s="82"/>
      <c r="M593" s="82"/>
      <c r="N593" s="82"/>
      <c r="O593" s="82"/>
      <c r="P593" s="82"/>
      <c r="Q593" s="82"/>
      <c r="R593" s="82"/>
      <c r="S593" s="44"/>
    </row>
    <row r="594" s="1" customFormat="1" ht="30" customHeight="1" spans="1:19">
      <c r="A594" s="44">
        <v>589</v>
      </c>
      <c r="B594" s="46" t="s">
        <v>1456</v>
      </c>
      <c r="C594" s="44"/>
      <c r="D594" s="44"/>
      <c r="E594" s="46"/>
      <c r="F594" s="45" t="s">
        <v>185</v>
      </c>
      <c r="G594" s="44"/>
      <c r="H594" s="44"/>
      <c r="I594" s="44"/>
      <c r="J594" s="126"/>
      <c r="K594" s="126"/>
      <c r="L594" s="82"/>
      <c r="M594" s="82"/>
      <c r="N594" s="82"/>
      <c r="O594" s="82"/>
      <c r="P594" s="82"/>
      <c r="Q594" s="82"/>
      <c r="R594" s="82"/>
      <c r="S594" s="44"/>
    </row>
    <row r="595" s="1" customFormat="1" ht="30" customHeight="1" spans="1:19">
      <c r="A595" s="44">
        <v>590</v>
      </c>
      <c r="B595" s="47" t="s">
        <v>580</v>
      </c>
      <c r="C595" s="44"/>
      <c r="D595" s="44"/>
      <c r="E595" s="46"/>
      <c r="F595" s="45" t="s">
        <v>185</v>
      </c>
      <c r="G595" s="44"/>
      <c r="H595" s="44"/>
      <c r="I595" s="44"/>
      <c r="J595" s="126"/>
      <c r="K595" s="126"/>
      <c r="L595" s="82"/>
      <c r="M595" s="82"/>
      <c r="N595" s="82"/>
      <c r="O595" s="82"/>
      <c r="P595" s="82"/>
      <c r="Q595" s="82"/>
      <c r="R595" s="82"/>
      <c r="S595" s="44"/>
    </row>
    <row r="596" s="1" customFormat="1" ht="30" customHeight="1" spans="1:19">
      <c r="A596" s="44">
        <v>591</v>
      </c>
      <c r="B596" s="47" t="s">
        <v>581</v>
      </c>
      <c r="C596" s="44"/>
      <c r="D596" s="44"/>
      <c r="E596" s="46"/>
      <c r="F596" s="45" t="s">
        <v>185</v>
      </c>
      <c r="G596" s="44"/>
      <c r="H596" s="44"/>
      <c r="I596" s="44"/>
      <c r="J596" s="126"/>
      <c r="K596" s="126"/>
      <c r="L596" s="82"/>
      <c r="M596" s="82"/>
      <c r="N596" s="82"/>
      <c r="O596" s="82"/>
      <c r="P596" s="82"/>
      <c r="Q596" s="82"/>
      <c r="R596" s="82"/>
      <c r="S596" s="44"/>
    </row>
    <row r="597" s="1" customFormat="1" ht="39" customHeight="1" spans="1:19">
      <c r="A597" s="44">
        <v>592</v>
      </c>
      <c r="B597" s="47" t="s">
        <v>582</v>
      </c>
      <c r="C597" s="44"/>
      <c r="D597" s="44"/>
      <c r="E597" s="46"/>
      <c r="F597" s="45" t="s">
        <v>141</v>
      </c>
      <c r="G597" s="44"/>
      <c r="H597" s="44"/>
      <c r="I597" s="44"/>
      <c r="J597" s="126"/>
      <c r="K597" s="126"/>
      <c r="L597" s="82"/>
      <c r="M597" s="82"/>
      <c r="N597" s="82"/>
      <c r="O597" s="82"/>
      <c r="P597" s="82"/>
      <c r="Q597" s="82"/>
      <c r="R597" s="82"/>
      <c r="S597" s="44"/>
    </row>
    <row r="598" s="1" customFormat="1" ht="45" customHeight="1" spans="1:19">
      <c r="A598" s="44">
        <v>593</v>
      </c>
      <c r="B598" s="178" t="s">
        <v>583</v>
      </c>
      <c r="C598" s="44"/>
      <c r="D598" s="44"/>
      <c r="E598" s="46"/>
      <c r="F598" s="45" t="s">
        <v>141</v>
      </c>
      <c r="G598" s="44"/>
      <c r="H598" s="44"/>
      <c r="I598" s="44"/>
      <c r="J598" s="126"/>
      <c r="K598" s="126"/>
      <c r="L598" s="82"/>
      <c r="M598" s="82"/>
      <c r="N598" s="82"/>
      <c r="O598" s="82"/>
      <c r="P598" s="82"/>
      <c r="Q598" s="82"/>
      <c r="R598" s="82"/>
      <c r="S598" s="44"/>
    </row>
  </sheetData>
  <mergeCells count="13">
    <mergeCell ref="A1:B1"/>
    <mergeCell ref="A2:S2"/>
    <mergeCell ref="D3:E3"/>
    <mergeCell ref="F3:H3"/>
    <mergeCell ref="J3:K3"/>
    <mergeCell ref="M3:Q3"/>
    <mergeCell ref="A3:A4"/>
    <mergeCell ref="B3:B4"/>
    <mergeCell ref="C3:C4"/>
    <mergeCell ref="I3:I4"/>
    <mergeCell ref="L3:L4"/>
    <mergeCell ref="R3:R4"/>
    <mergeCell ref="S3:S4"/>
  </mergeCells>
  <conditionalFormatting sqref="D32">
    <cfRule type="cellIs" dxfId="0" priority="2" operator="lessThan">
      <formula>0</formula>
    </cfRule>
  </conditionalFormatting>
  <conditionalFormatting sqref="H32">
    <cfRule type="cellIs" dxfId="0" priority="1" operator="lessThan">
      <formula>0</formula>
    </cfRule>
  </conditionalFormatting>
  <dataValidations count="1">
    <dataValidation allowBlank="1" showInputMessage="1" showErrorMessage="1" sqref="A2"/>
  </dataValidations>
  <pageMargins left="0.471527777777778" right="0.393055555555556" top="0.511805555555556" bottom="0.511805555555556" header="0.5" footer="0.5"/>
  <pageSetup paperSize="9" scale="5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6</vt:i4>
      </vt:variant>
    </vt:vector>
  </HeadingPairs>
  <TitlesOfParts>
    <vt:vector size="6" baseType="lpstr">
      <vt:lpstr>2021年</vt:lpstr>
      <vt:lpstr>2022年</vt:lpstr>
      <vt:lpstr>2023年</vt:lpstr>
      <vt:lpstr>2024年</vt:lpstr>
      <vt:lpstr>2025年</vt: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mhdn</cp:lastModifiedBy>
  <dcterms:created xsi:type="dcterms:W3CDTF">2018-11-21T08:06:00Z</dcterms:created>
  <dcterms:modified xsi:type="dcterms:W3CDTF">2022-04-08T02:40:09Z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8F53CE42ED6246FA940E558B55A6EF63</vt:lpwstr>
  </property>
</Properties>
</file>