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1" sheetId="1" r:id="rId1"/>
  </sheets>
  <calcPr calcId="144525" concurrentCalc="0"/>
</workbook>
</file>

<file path=xl/sharedStrings.xml><?xml version="1.0" encoding="utf-8"?>
<sst xmlns="http://schemas.openxmlformats.org/spreadsheetml/2006/main" count="96">
  <si>
    <r>
      <rPr>
        <b/>
        <sz val="11"/>
        <rFont val="Arial"/>
        <charset val="134"/>
      </rPr>
      <t>凤庆县民政局</t>
    </r>
    <r>
      <rPr>
        <b/>
        <sz val="11"/>
        <rFont val="Arial"/>
        <charset val="134"/>
      </rPr>
      <t>2023</t>
    </r>
    <r>
      <rPr>
        <b/>
        <sz val="11"/>
        <rFont val="宋体"/>
        <charset val="134"/>
      </rPr>
      <t>年度中央、省级和市级彩票公益金使用情况表</t>
    </r>
  </si>
  <si>
    <t>单位：万元</t>
  </si>
  <si>
    <t>序号</t>
  </si>
  <si>
    <t>上级下达文号</t>
  </si>
  <si>
    <t>类型</t>
  </si>
  <si>
    <t>项目名称</t>
  </si>
  <si>
    <t>下达金额（万元）</t>
  </si>
  <si>
    <r>
      <t>截至</t>
    </r>
    <r>
      <rPr>
        <b/>
        <sz val="11"/>
        <rFont val="Arial"/>
        <charset val="134"/>
      </rPr>
      <t>2023</t>
    </r>
    <r>
      <rPr>
        <b/>
        <sz val="11"/>
        <rFont val="宋体"/>
        <charset val="134"/>
      </rPr>
      <t>年</t>
    </r>
    <r>
      <rPr>
        <b/>
        <sz val="11"/>
        <rFont val="Arial"/>
        <charset val="134"/>
      </rPr>
      <t>12</t>
    </r>
    <r>
      <rPr>
        <b/>
        <sz val="11"/>
        <rFont val="宋体"/>
        <charset val="134"/>
      </rPr>
      <t>月拨付资金（万元）</t>
    </r>
  </si>
  <si>
    <t>年末结转资金</t>
  </si>
  <si>
    <r>
      <rPr>
        <b/>
        <sz val="11"/>
        <rFont val="Arial"/>
        <charset val="134"/>
      </rPr>
      <t>项目未开工</t>
    </r>
    <r>
      <rPr>
        <b/>
        <sz val="11"/>
        <rFont val="Arial"/>
        <charset val="134"/>
      </rPr>
      <t>/</t>
    </r>
    <r>
      <rPr>
        <b/>
        <sz val="11"/>
        <rFont val="宋体"/>
        <charset val="134"/>
      </rPr>
      <t>在建</t>
    </r>
    <r>
      <rPr>
        <b/>
        <sz val="11"/>
        <rFont val="Arial"/>
        <charset val="134"/>
      </rPr>
      <t>/</t>
    </r>
    <r>
      <rPr>
        <b/>
        <sz val="11"/>
        <rFont val="宋体"/>
        <charset val="134"/>
      </rPr>
      <t>已完成（已建成）</t>
    </r>
    <r>
      <rPr>
        <b/>
        <sz val="11"/>
        <rFont val="Arial"/>
        <charset val="134"/>
      </rPr>
      <t>/</t>
    </r>
    <r>
      <rPr>
        <b/>
        <sz val="11"/>
        <rFont val="宋体"/>
        <charset val="134"/>
      </rPr>
      <t>进行中</t>
    </r>
  </si>
  <si>
    <r>
      <rPr>
        <b/>
        <sz val="11"/>
        <rFont val="Arial"/>
        <charset val="134"/>
      </rPr>
      <t>项目完工未投入使用</t>
    </r>
    <r>
      <rPr>
        <b/>
        <sz val="11"/>
        <rFont val="Arial"/>
        <charset val="134"/>
      </rPr>
      <t>/</t>
    </r>
    <r>
      <rPr>
        <b/>
        <sz val="11"/>
        <rFont val="宋体"/>
        <charset val="134"/>
      </rPr>
      <t>已投入使用</t>
    </r>
  </si>
  <si>
    <t>项目周期</t>
  </si>
  <si>
    <t>项目负责人</t>
  </si>
  <si>
    <t>联系方式</t>
  </si>
  <si>
    <t>项目完成情况</t>
  </si>
  <si>
    <r>
      <rPr>
        <b/>
        <sz val="11"/>
        <rFont val="Arial"/>
        <charset val="134"/>
      </rPr>
      <t>执行情况</t>
    </r>
    <r>
      <rPr>
        <b/>
        <sz val="11"/>
        <rFont val="Arial"/>
        <charset val="134"/>
      </rPr>
      <t>/</t>
    </r>
    <r>
      <rPr>
        <b/>
        <sz val="11"/>
        <rFont val="宋体"/>
        <charset val="134"/>
      </rPr>
      <t>实际效果</t>
    </r>
  </si>
  <si>
    <t>临财社发〔2023〕26号</t>
  </si>
  <si>
    <t>中央</t>
  </si>
  <si>
    <t>孤儿圆梦助学工程</t>
  </si>
  <si>
    <t>项目进行中</t>
  </si>
  <si>
    <t>一学年</t>
  </si>
  <si>
    <t>李银果</t>
  </si>
  <si>
    <t>4212552</t>
  </si>
  <si>
    <t>用于资助年满18周岁就读的中专、大专、本科和硕士研究生的10名孤儿进行资助，帮助其完成学业。</t>
  </si>
  <si>
    <t>对年满18周岁后在普通全日制本科学校、普通全日制专科学校、高等职业学校等高等院校及中等职业学校就读的中专、大专、本科和硕士研究生的孤儿进行资助，帮助其顺利完成学业，使他们充分感受到党和政府的关爱。</t>
  </si>
  <si>
    <t>东城社区精神障碍社区康复服务项目</t>
  </si>
  <si>
    <t xml:space="preserve">已完成 </t>
  </si>
  <si>
    <t>12个月</t>
  </si>
  <si>
    <t>甘裕润</t>
  </si>
  <si>
    <t>4217731</t>
  </si>
  <si>
    <t>对12名精神障碍患者进行有针对性的康复治疗</t>
  </si>
  <si>
    <t>使受治疗的精神患者积极恢复正常生活，正常融入社会。</t>
  </si>
  <si>
    <t>小计</t>
  </si>
  <si>
    <t>临财社发〔2023〕77号</t>
  </si>
  <si>
    <t>省级</t>
  </si>
  <si>
    <t>困难群体火化补助</t>
  </si>
  <si>
    <t>完成对50人困难群体补助的兑付</t>
  </si>
  <si>
    <t>提升火化率，减少乱埋乱葬现象；节约土地，保护生态环境，规范农村公益性公墓建设；树立健康、文明的殡葬新风尚。</t>
  </si>
  <si>
    <t>诗礼农村公益性公墓建设项目</t>
  </si>
  <si>
    <t>已投入使用</t>
  </si>
  <si>
    <t>该农村公益性公墓占地30亩，规划墓穴3000穴，现已安葬42穴。</t>
  </si>
  <si>
    <t>满足该村民委员会村民的殡葬需求，减少乱埋乱葬，节约土地，保护生态环境，规范农村公益性公墓建设；树立健康、文明的殡葬新风，促进经济社会各项事业健康协调发展。有效改善了殡葬硬件设施，为推进殡葬改革步伐提供了支持。</t>
  </si>
  <si>
    <t>凤山镇董扁农村公益性公墓建设项目</t>
  </si>
  <si>
    <t>该项目占地17.17亩，乡镇对该项目已初验，建成墓穴701穴，现已安葬36穴。</t>
  </si>
  <si>
    <t>小湾正义农村公益性公墓建设项目</t>
  </si>
  <si>
    <t>已开工</t>
  </si>
  <si>
    <t>未投入使用</t>
  </si>
  <si>
    <t>正在建设，该项目规划占地5亩。</t>
  </si>
  <si>
    <t>临财社发〔2023〕101号</t>
  </si>
  <si>
    <t>新华乡农村区域性养老服务中心</t>
  </si>
  <si>
    <t>罗凤和</t>
  </si>
  <si>
    <t>4217730</t>
  </si>
  <si>
    <t>对新华乡敬老院进行提升改造，完成“明厨亮灶”建设、老年人身体能力评估室等功能用房建设，以及敬老院绿化、美化。</t>
  </si>
  <si>
    <t>完善了新华乡敬老院功能用房、提升了设施设备。</t>
  </si>
  <si>
    <t>勐佑镇农村区域性养老服务中心</t>
  </si>
  <si>
    <t>对勐佑镇敬老院进行提升改造，完成“明厨亮灶”建设、采购安装1部医用电梯、改造公共卫生间和浴室等。</t>
  </si>
  <si>
    <t>完善了勐佑镇敬老院设施设备，将敬老院提升为区域性养老服务中心。</t>
  </si>
  <si>
    <t>腰街乡星源村居家养老服务中心项目</t>
  </si>
  <si>
    <t>建成二层300平方米的居家养老服务中心，设床位10张。</t>
  </si>
  <si>
    <t>完善腰街乡星源村养老服务设施，满足辖区老年人养老服务需求。</t>
  </si>
  <si>
    <t>凤山镇老年人困难家庭居家适老化改造</t>
  </si>
  <si>
    <t>为凤山镇50户困难老年人家庭实施居家适老化改造，结合老人需求，为老年人家庭实施地面硬化、高差处理或配置拐杖、扶手等适老化设施。</t>
  </si>
  <si>
    <t>切实提升老年人居家养老的安全性、便利性，有效保障居家老年人基本权益，</t>
  </si>
  <si>
    <t>洛党镇老年人困难家庭居家适老化改造</t>
  </si>
  <si>
    <t>为洛党镇50户困难老年人家庭实施居家适老化改造，结合老人需求，为老年人家庭实施地面硬化、高差处理或配置拐杖、扶手等适老化设施。</t>
  </si>
  <si>
    <t>勐佑镇老年人困难家庭居家适老化改造</t>
  </si>
  <si>
    <t>为勐佑镇50户困难老年人家庭实施居家适老化改造，结合老人需求，为老年人家庭实施地面硬化、高差处理或配置拐杖、扶手等适老化设施。</t>
  </si>
  <si>
    <t>大寺乡老年人困难家庭居家适老化改造</t>
  </si>
  <si>
    <t>未开工</t>
  </si>
  <si>
    <t>为大寺乡镇50户困难老年人家庭实施居家适老化改造，结合老人需求，为老年人家庭实施地面硬化、高差处理或配置拐杖、扶手等适老化设施。</t>
  </si>
  <si>
    <t>临财综发〔2023〕22号</t>
  </si>
  <si>
    <t>市级</t>
  </si>
  <si>
    <t>三岔河镇秀衣庄村居家养老服务中心</t>
  </si>
  <si>
    <t>在建</t>
  </si>
  <si>
    <t>完成主体工程建设，正在进行室内装饰装修。</t>
  </si>
  <si>
    <t>项目建成后，将完善三岔河镇秀衣庄村养老服务设施，满足辖区老年人养老服务需求。</t>
  </si>
  <si>
    <t>大寺乡岔河村居家养老服务中心</t>
  </si>
  <si>
    <t>已建成</t>
  </si>
  <si>
    <t>投入使用</t>
  </si>
  <si>
    <t>完成主体框架建设，正在进行砖砌体</t>
  </si>
  <si>
    <t>项目建成后，将完善大寺乡岔河村养老服务设施，满足辖区老年人养老服务需求。</t>
  </si>
  <si>
    <t>鲁史金鸡村居家养老服务中心</t>
  </si>
  <si>
    <t>项目建成后，将完善鲁史镇金鸡村养老服务设施，满足辖区老年人养老服务需求。</t>
  </si>
  <si>
    <t>凤庆县殡仪馆修缮</t>
  </si>
  <si>
    <t>诗礼乡平河村公益性公墓</t>
  </si>
  <si>
    <t>小湾镇桂花村综合服务体系建设</t>
  </si>
  <si>
    <t>杨李凤</t>
  </si>
  <si>
    <t>4216706</t>
  </si>
  <si>
    <t>改造完善桂花村便民服务大厅建设</t>
  </si>
  <si>
    <t>用于满足本村相关居民服务事项。</t>
  </si>
  <si>
    <t>临财社发〔2023〕161号</t>
  </si>
  <si>
    <t>困难残疾人和重度残疾人补助</t>
  </si>
  <si>
    <t>杨跃兰</t>
  </si>
  <si>
    <t>对具有凤庆户籍的低保家庭中的残疾人，且持有第二、三代《中华人民共和国残疾人证》的发放困难生活补贴；对具有凤庆户籍，残疾等级被评定为一、二级的残疾人发放护理补贴。已用于发放2023年12月困难残疾人生活补贴和重度残疾人护理补贴。</t>
  </si>
  <si>
    <t>改善困难残疾人和重度残疾人基本生活。从残疾人最直接、最重要、最迫切的需求入手，解决了残疾人因残疾产生的额外生活支出和护理支出困难。做到应补尽补，确保残疾人两项补贴制度覆盖所有符合条件的残疾人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</si>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</sst>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sz val="11"/>
      <name val="Arial"/>
      <charset val="134"/>
    </font>
    <font>
      <sz val="11"/>
      <name val="方正仿宋_GBK"/>
      <charset val="134"/>
    </font>
    <font>
      <b/>
      <sz val="11"/>
      <name val="Arial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59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3" xfId="54"/>
    <cellStyle name="常规 11" xfId="55"/>
    <cellStyle name="常规 4" xfId="56"/>
    <cellStyle name="常规 5" xfId="57"/>
    <cellStyle name="常规 7" xfId="58"/>
    <cellStyle name="常规 3" xfId="59"/>
    <cellStyle name="常规 2" xfId="60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54"/>
  <sheetViews>
    <sheetView tabSelected="1" topLeftCell="C1" workbookViewId="0">
      <pane ySplit="3" topLeftCell="A4" activePane="bottomLeft" state="frozen"/>
      <selection/>
      <selection pane="bottomLeft" activeCell="D3" sqref="D3"/>
    </sheetView>
  </sheetViews>
  <sheetFormatPr defaultColWidth="9" defaultRowHeight="14.25"/>
  <cols>
    <col min="1" max="1" width="5" style="1" customWidth="1"/>
    <col min="2" max="2" width="11.1333333333333" style="1" customWidth="1"/>
    <col min="3" max="3" width="6.88333333333333" style="1" customWidth="1"/>
    <col min="4" max="4" width="16.6" style="1" customWidth="1"/>
    <col min="5" max="5" width="13" style="1" customWidth="1"/>
    <col min="6" max="7" width="11.3333333333333" style="1" customWidth="1"/>
    <col min="8" max="8" width="17" style="1" customWidth="1"/>
    <col min="9" max="9" width="14.775" style="1" customWidth="1"/>
    <col min="10" max="11" width="11.875" style="1" customWidth="1"/>
    <col min="12" max="12" width="13.875" style="1" customWidth="1"/>
    <col min="13" max="13" width="30" style="1" customWidth="1"/>
    <col min="14" max="14" width="43.3916666666667" style="1" customWidth="1"/>
    <col min="15" max="36" width="9" style="1"/>
    <col min="37" max="16384" width="20.1083333333333" style="1"/>
  </cols>
  <sheetData>
    <row r="1" ht="26.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5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52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s="2" customFormat="1" ht="130" customHeight="1" spans="1:14">
      <c r="A4" s="6">
        <v>1</v>
      </c>
      <c r="B4" s="6" t="s">
        <v>16</v>
      </c>
      <c r="C4" s="7" t="s">
        <v>17</v>
      </c>
      <c r="D4" s="7" t="s">
        <v>18</v>
      </c>
      <c r="E4" s="7">
        <v>6</v>
      </c>
      <c r="F4" s="7">
        <f>E4-G4</f>
        <v>4.5</v>
      </c>
      <c r="G4" s="7">
        <v>1.5</v>
      </c>
      <c r="H4" s="7" t="s">
        <v>19</v>
      </c>
      <c r="I4" s="7"/>
      <c r="J4" s="7" t="s">
        <v>20</v>
      </c>
      <c r="K4" s="7" t="s">
        <v>21</v>
      </c>
      <c r="L4" s="13" t="s">
        <v>22</v>
      </c>
      <c r="M4" s="7" t="s">
        <v>23</v>
      </c>
      <c r="N4" s="7" t="s">
        <v>24</v>
      </c>
    </row>
    <row r="5" s="2" customFormat="1" ht="47" customHeight="1" spans="1:14">
      <c r="A5" s="6"/>
      <c r="B5" s="6"/>
      <c r="C5" s="7"/>
      <c r="D5" s="8" t="s">
        <v>25</v>
      </c>
      <c r="E5" s="6">
        <v>15</v>
      </c>
      <c r="F5" s="6"/>
      <c r="G5" s="6">
        <v>15</v>
      </c>
      <c r="H5" s="9" t="s">
        <v>26</v>
      </c>
      <c r="I5" s="9"/>
      <c r="J5" s="9" t="s">
        <v>27</v>
      </c>
      <c r="K5" s="9" t="s">
        <v>28</v>
      </c>
      <c r="L5" s="14" t="s">
        <v>29</v>
      </c>
      <c r="M5" s="9" t="s">
        <v>30</v>
      </c>
      <c r="N5" s="6" t="s">
        <v>31</v>
      </c>
    </row>
    <row r="6" s="2" customFormat="1" ht="30.75" customHeight="1" spans="1:14">
      <c r="A6" s="6"/>
      <c r="B6" s="6"/>
      <c r="C6" s="7"/>
      <c r="D6" s="8" t="s">
        <v>32</v>
      </c>
      <c r="E6" s="6">
        <f t="shared" ref="E6:G6" si="0">SUM(E4:E5)</f>
        <v>21</v>
      </c>
      <c r="F6" s="6">
        <f t="shared" si="0"/>
        <v>4.5</v>
      </c>
      <c r="G6" s="6">
        <f t="shared" si="0"/>
        <v>16.5</v>
      </c>
      <c r="H6" s="6"/>
      <c r="I6" s="6"/>
      <c r="J6" s="6"/>
      <c r="K6" s="6"/>
      <c r="L6" s="15"/>
      <c r="M6" s="6"/>
      <c r="N6" s="6"/>
    </row>
    <row r="7" s="2" customFormat="1" ht="53" customHeight="1" spans="1:14">
      <c r="A7" s="10">
        <v>2</v>
      </c>
      <c r="B7" s="10" t="s">
        <v>33</v>
      </c>
      <c r="C7" s="10" t="s">
        <v>34</v>
      </c>
      <c r="D7" s="7" t="s">
        <v>35</v>
      </c>
      <c r="E7" s="7">
        <v>5</v>
      </c>
      <c r="F7" s="7">
        <v>5</v>
      </c>
      <c r="G7" s="7">
        <v>0</v>
      </c>
      <c r="H7" s="7" t="s">
        <v>26</v>
      </c>
      <c r="I7" s="7"/>
      <c r="J7" s="7" t="s">
        <v>27</v>
      </c>
      <c r="K7" s="9" t="s">
        <v>28</v>
      </c>
      <c r="L7" s="14" t="s">
        <v>29</v>
      </c>
      <c r="M7" s="7" t="s">
        <v>36</v>
      </c>
      <c r="N7" s="7" t="s">
        <v>37</v>
      </c>
    </row>
    <row r="8" s="2" customFormat="1" ht="87" customHeight="1" spans="1:14">
      <c r="A8" s="11"/>
      <c r="B8" s="11"/>
      <c r="C8" s="11"/>
      <c r="D8" s="7" t="s">
        <v>38</v>
      </c>
      <c r="E8" s="7">
        <v>50</v>
      </c>
      <c r="F8" s="7">
        <v>0</v>
      </c>
      <c r="G8" s="7">
        <v>50</v>
      </c>
      <c r="H8" s="7" t="s">
        <v>26</v>
      </c>
      <c r="I8" s="7" t="s">
        <v>39</v>
      </c>
      <c r="J8" s="7" t="s">
        <v>27</v>
      </c>
      <c r="K8" s="9" t="s">
        <v>28</v>
      </c>
      <c r="L8" s="14" t="s">
        <v>29</v>
      </c>
      <c r="M8" s="7" t="s">
        <v>40</v>
      </c>
      <c r="N8" s="7" t="s">
        <v>41</v>
      </c>
    </row>
    <row r="9" s="2" customFormat="1" ht="75" customHeight="1" spans="1:14">
      <c r="A9" s="11"/>
      <c r="B9" s="11"/>
      <c r="C9" s="11"/>
      <c r="D9" s="7" t="s">
        <v>42</v>
      </c>
      <c r="E9" s="7">
        <v>20</v>
      </c>
      <c r="F9" s="7">
        <v>0</v>
      </c>
      <c r="G9" s="7">
        <v>20</v>
      </c>
      <c r="H9" s="7" t="s">
        <v>26</v>
      </c>
      <c r="I9" s="7" t="s">
        <v>39</v>
      </c>
      <c r="J9" s="7" t="s">
        <v>27</v>
      </c>
      <c r="K9" s="9" t="s">
        <v>28</v>
      </c>
      <c r="L9" s="14" t="s">
        <v>29</v>
      </c>
      <c r="M9" s="7" t="s">
        <v>43</v>
      </c>
      <c r="N9" s="7" t="s">
        <v>41</v>
      </c>
    </row>
    <row r="10" s="2" customFormat="1" ht="35" customHeight="1" spans="1:14">
      <c r="A10" s="12"/>
      <c r="B10" s="12"/>
      <c r="C10" s="12"/>
      <c r="D10" s="7" t="s">
        <v>44</v>
      </c>
      <c r="E10" s="7">
        <v>20</v>
      </c>
      <c r="F10" s="7">
        <v>0</v>
      </c>
      <c r="G10" s="7">
        <v>20</v>
      </c>
      <c r="H10" s="7" t="s">
        <v>45</v>
      </c>
      <c r="I10" s="7" t="s">
        <v>46</v>
      </c>
      <c r="J10" s="7" t="s">
        <v>27</v>
      </c>
      <c r="K10" s="9" t="s">
        <v>28</v>
      </c>
      <c r="L10" s="14" t="s">
        <v>29</v>
      </c>
      <c r="M10" s="7" t="s">
        <v>47</v>
      </c>
      <c r="N10" s="7"/>
    </row>
    <row r="11" s="2" customFormat="1" ht="64" customHeight="1" spans="1:14">
      <c r="A11" s="7">
        <v>3</v>
      </c>
      <c r="B11" s="7" t="s">
        <v>48</v>
      </c>
      <c r="C11" s="7" t="s">
        <v>34</v>
      </c>
      <c r="D11" s="7" t="s">
        <v>49</v>
      </c>
      <c r="E11" s="7">
        <v>20</v>
      </c>
      <c r="F11" s="7">
        <v>8.5</v>
      </c>
      <c r="G11" s="7">
        <f>E11-F11</f>
        <v>11.5</v>
      </c>
      <c r="H11" s="9" t="s">
        <v>26</v>
      </c>
      <c r="I11" s="9" t="s">
        <v>39</v>
      </c>
      <c r="J11" s="7" t="s">
        <v>27</v>
      </c>
      <c r="K11" s="9" t="s">
        <v>50</v>
      </c>
      <c r="L11" s="14" t="s">
        <v>51</v>
      </c>
      <c r="M11" s="16" t="s">
        <v>52</v>
      </c>
      <c r="N11" s="7" t="s">
        <v>53</v>
      </c>
    </row>
    <row r="12" s="2" customFormat="1" ht="74" customHeight="1" spans="1:14">
      <c r="A12" s="7"/>
      <c r="B12" s="7"/>
      <c r="C12" s="7"/>
      <c r="D12" s="7" t="s">
        <v>54</v>
      </c>
      <c r="E12" s="7">
        <v>96</v>
      </c>
      <c r="F12" s="7">
        <v>63</v>
      </c>
      <c r="G12" s="7">
        <f t="shared" ref="G12:G17" si="1">E12-F12</f>
        <v>33</v>
      </c>
      <c r="H12" s="9" t="s">
        <v>26</v>
      </c>
      <c r="I12" s="9" t="s">
        <v>39</v>
      </c>
      <c r="J12" s="7" t="s">
        <v>27</v>
      </c>
      <c r="K12" s="9" t="s">
        <v>50</v>
      </c>
      <c r="L12" s="14" t="s">
        <v>51</v>
      </c>
      <c r="M12" s="9" t="s">
        <v>55</v>
      </c>
      <c r="N12" s="7" t="s">
        <v>56</v>
      </c>
    </row>
    <row r="13" s="2" customFormat="1" ht="50" customHeight="1" spans="1:14">
      <c r="A13" s="7"/>
      <c r="B13" s="7"/>
      <c r="C13" s="7"/>
      <c r="D13" s="7" t="s">
        <v>57</v>
      </c>
      <c r="E13" s="7">
        <v>60</v>
      </c>
      <c r="F13" s="7">
        <v>47</v>
      </c>
      <c r="G13" s="7">
        <f t="shared" si="1"/>
        <v>13</v>
      </c>
      <c r="H13" s="9" t="s">
        <v>45</v>
      </c>
      <c r="I13" s="9" t="s">
        <v>46</v>
      </c>
      <c r="J13" s="7" t="s">
        <v>27</v>
      </c>
      <c r="K13" s="9" t="s">
        <v>50</v>
      </c>
      <c r="L13" s="14" t="s">
        <v>51</v>
      </c>
      <c r="M13" s="9" t="s">
        <v>58</v>
      </c>
      <c r="N13" s="7" t="s">
        <v>59</v>
      </c>
    </row>
    <row r="14" s="2" customFormat="1" ht="79" customHeight="1" spans="1:14">
      <c r="A14" s="7"/>
      <c r="B14" s="7"/>
      <c r="C14" s="7"/>
      <c r="D14" s="7" t="s">
        <v>60</v>
      </c>
      <c r="E14" s="7">
        <v>15</v>
      </c>
      <c r="F14" s="7">
        <v>5</v>
      </c>
      <c r="G14" s="7">
        <f t="shared" si="1"/>
        <v>10</v>
      </c>
      <c r="H14" s="9" t="s">
        <v>26</v>
      </c>
      <c r="I14" s="9" t="s">
        <v>26</v>
      </c>
      <c r="J14" s="7" t="s">
        <v>27</v>
      </c>
      <c r="K14" s="9" t="s">
        <v>50</v>
      </c>
      <c r="L14" s="14" t="s">
        <v>51</v>
      </c>
      <c r="M14" s="7" t="s">
        <v>61</v>
      </c>
      <c r="N14" s="7" t="s">
        <v>62</v>
      </c>
    </row>
    <row r="15" s="2" customFormat="1" ht="87" customHeight="1" spans="1:14">
      <c r="A15" s="7"/>
      <c r="B15" s="7"/>
      <c r="C15" s="7"/>
      <c r="D15" s="7" t="s">
        <v>63</v>
      </c>
      <c r="E15" s="7">
        <v>15</v>
      </c>
      <c r="F15" s="7">
        <v>12</v>
      </c>
      <c r="G15" s="7">
        <f t="shared" si="1"/>
        <v>3</v>
      </c>
      <c r="H15" s="9" t="s">
        <v>26</v>
      </c>
      <c r="I15" s="9" t="s">
        <v>26</v>
      </c>
      <c r="J15" s="7" t="s">
        <v>27</v>
      </c>
      <c r="K15" s="9" t="s">
        <v>50</v>
      </c>
      <c r="L15" s="14" t="s">
        <v>51</v>
      </c>
      <c r="M15" s="7" t="s">
        <v>64</v>
      </c>
      <c r="N15" s="7" t="s">
        <v>62</v>
      </c>
    </row>
    <row r="16" s="2" customFormat="1" ht="79" customHeight="1" spans="1:14">
      <c r="A16" s="7"/>
      <c r="B16" s="7"/>
      <c r="C16" s="7"/>
      <c r="D16" s="7" t="s">
        <v>65</v>
      </c>
      <c r="E16" s="7">
        <v>15</v>
      </c>
      <c r="F16" s="7">
        <v>5</v>
      </c>
      <c r="G16" s="7">
        <f t="shared" si="1"/>
        <v>10</v>
      </c>
      <c r="H16" s="9" t="s">
        <v>26</v>
      </c>
      <c r="I16" s="9" t="s">
        <v>26</v>
      </c>
      <c r="J16" s="7" t="s">
        <v>27</v>
      </c>
      <c r="K16" s="9" t="s">
        <v>50</v>
      </c>
      <c r="L16" s="14" t="s">
        <v>51</v>
      </c>
      <c r="M16" s="7" t="s">
        <v>66</v>
      </c>
      <c r="N16" s="7" t="s">
        <v>62</v>
      </c>
    </row>
    <row r="17" s="2" customFormat="1" ht="93" customHeight="1" spans="1:14">
      <c r="A17" s="7"/>
      <c r="B17" s="7"/>
      <c r="C17" s="7"/>
      <c r="D17" s="7" t="s">
        <v>67</v>
      </c>
      <c r="E17" s="7">
        <v>15</v>
      </c>
      <c r="F17" s="7">
        <v>5</v>
      </c>
      <c r="G17" s="7">
        <f t="shared" si="1"/>
        <v>10</v>
      </c>
      <c r="H17" s="9" t="s">
        <v>68</v>
      </c>
      <c r="I17" s="9" t="s">
        <v>26</v>
      </c>
      <c r="J17" s="7" t="s">
        <v>27</v>
      </c>
      <c r="K17" s="9" t="s">
        <v>50</v>
      </c>
      <c r="L17" s="14" t="s">
        <v>51</v>
      </c>
      <c r="M17" s="7" t="s">
        <v>69</v>
      </c>
      <c r="N17" s="7" t="s">
        <v>62</v>
      </c>
    </row>
    <row r="18" s="2" customFormat="1" ht="23.25" customHeight="1" spans="1:14">
      <c r="A18" s="7"/>
      <c r="B18" s="7"/>
      <c r="C18" s="7"/>
      <c r="D18" s="7" t="s">
        <v>32</v>
      </c>
      <c r="E18" s="7">
        <f t="shared" ref="E18:G18" si="2">SUM(E11:E17)</f>
        <v>236</v>
      </c>
      <c r="F18" s="7">
        <f t="shared" si="2"/>
        <v>145.5</v>
      </c>
      <c r="G18" s="7">
        <f t="shared" si="2"/>
        <v>90.5</v>
      </c>
      <c r="H18" s="7"/>
      <c r="I18" s="7"/>
      <c r="J18" s="7"/>
      <c r="K18" s="7"/>
      <c r="L18" s="17"/>
      <c r="M18" s="7"/>
      <c r="N18" s="7"/>
    </row>
    <row r="19" s="2" customFormat="1" ht="52" customHeight="1" spans="1:14">
      <c r="A19" s="7">
        <v>4</v>
      </c>
      <c r="B19" s="7" t="s">
        <v>70</v>
      </c>
      <c r="C19" s="7" t="s">
        <v>71</v>
      </c>
      <c r="D19" s="7" t="s">
        <v>72</v>
      </c>
      <c r="E19" s="7">
        <v>36</v>
      </c>
      <c r="F19" s="7">
        <v>0</v>
      </c>
      <c r="G19" s="7">
        <v>36</v>
      </c>
      <c r="H19" s="7" t="s">
        <v>73</v>
      </c>
      <c r="I19" s="7" t="s">
        <v>46</v>
      </c>
      <c r="J19" s="7" t="s">
        <v>27</v>
      </c>
      <c r="K19" s="9" t="s">
        <v>50</v>
      </c>
      <c r="L19" s="14" t="s">
        <v>51</v>
      </c>
      <c r="M19" s="9" t="s">
        <v>74</v>
      </c>
      <c r="N19" s="7" t="s">
        <v>75</v>
      </c>
    </row>
    <row r="20" s="2" customFormat="1" ht="52" customHeight="1" spans="1:14">
      <c r="A20" s="7"/>
      <c r="B20" s="7"/>
      <c r="C20" s="7"/>
      <c r="D20" s="7" t="s">
        <v>76</v>
      </c>
      <c r="E20" s="7">
        <v>36</v>
      </c>
      <c r="F20" s="7">
        <v>0</v>
      </c>
      <c r="G20" s="7">
        <v>36</v>
      </c>
      <c r="H20" s="7" t="s">
        <v>77</v>
      </c>
      <c r="I20" s="7" t="s">
        <v>78</v>
      </c>
      <c r="J20" s="7" t="s">
        <v>27</v>
      </c>
      <c r="K20" s="9" t="s">
        <v>50</v>
      </c>
      <c r="L20" s="14" t="s">
        <v>51</v>
      </c>
      <c r="M20" s="9" t="s">
        <v>79</v>
      </c>
      <c r="N20" s="7" t="s">
        <v>80</v>
      </c>
    </row>
    <row r="21" s="2" customFormat="1" ht="52" customHeight="1" spans="1:14">
      <c r="A21" s="7"/>
      <c r="B21" s="7"/>
      <c r="C21" s="7"/>
      <c r="D21" s="7" t="s">
        <v>81</v>
      </c>
      <c r="E21" s="7">
        <v>36</v>
      </c>
      <c r="F21" s="7">
        <v>0</v>
      </c>
      <c r="G21" s="7">
        <v>36</v>
      </c>
      <c r="H21" s="7" t="s">
        <v>77</v>
      </c>
      <c r="I21" s="7" t="s">
        <v>78</v>
      </c>
      <c r="J21" s="7" t="s">
        <v>27</v>
      </c>
      <c r="K21" s="9" t="s">
        <v>50</v>
      </c>
      <c r="L21" s="14" t="s">
        <v>51</v>
      </c>
      <c r="M21" s="9" t="s">
        <v>79</v>
      </c>
      <c r="N21" s="7" t="s">
        <v>82</v>
      </c>
    </row>
    <row r="22" s="2" customFormat="1" ht="63" customHeight="1" spans="1:14">
      <c r="A22" s="7"/>
      <c r="B22" s="7"/>
      <c r="C22" s="7"/>
      <c r="D22" s="7" t="s">
        <v>83</v>
      </c>
      <c r="E22" s="7">
        <v>10</v>
      </c>
      <c r="F22" s="7">
        <v>0</v>
      </c>
      <c r="G22" s="7">
        <v>10</v>
      </c>
      <c r="H22" s="7" t="s">
        <v>68</v>
      </c>
      <c r="I22" s="7"/>
      <c r="J22" s="9"/>
      <c r="K22" s="9"/>
      <c r="L22" s="18"/>
      <c r="M22" s="7"/>
      <c r="N22" s="7"/>
    </row>
    <row r="23" s="2" customFormat="1" ht="63" customHeight="1" spans="1:14">
      <c r="A23" s="7"/>
      <c r="B23" s="7"/>
      <c r="C23" s="7"/>
      <c r="D23" s="7" t="s">
        <v>84</v>
      </c>
      <c r="E23" s="7">
        <v>10</v>
      </c>
      <c r="F23" s="7">
        <v>0</v>
      </c>
      <c r="G23" s="7">
        <v>10</v>
      </c>
      <c r="H23" s="7" t="s">
        <v>68</v>
      </c>
      <c r="I23" s="7"/>
      <c r="J23" s="9"/>
      <c r="K23" s="9"/>
      <c r="L23" s="18"/>
      <c r="M23" s="7"/>
      <c r="N23" s="7"/>
    </row>
    <row r="24" s="2" customFormat="1" ht="52" customHeight="1" spans="1:14">
      <c r="A24" s="7"/>
      <c r="B24" s="7"/>
      <c r="C24" s="7"/>
      <c r="D24" s="7" t="s">
        <v>85</v>
      </c>
      <c r="E24" s="7">
        <v>3</v>
      </c>
      <c r="F24" s="7">
        <v>0</v>
      </c>
      <c r="G24" s="7">
        <v>3</v>
      </c>
      <c r="H24" s="9" t="s">
        <v>26</v>
      </c>
      <c r="I24" s="9" t="s">
        <v>39</v>
      </c>
      <c r="J24" s="7" t="s">
        <v>27</v>
      </c>
      <c r="K24" s="7" t="s">
        <v>86</v>
      </c>
      <c r="L24" s="13" t="s">
        <v>87</v>
      </c>
      <c r="M24" s="9" t="s">
        <v>88</v>
      </c>
      <c r="N24" s="7" t="s">
        <v>89</v>
      </c>
    </row>
    <row r="25" s="2" customFormat="1" ht="36" customHeight="1" spans="1:14">
      <c r="A25" s="7"/>
      <c r="B25" s="7"/>
      <c r="C25" s="7"/>
      <c r="D25" s="7" t="s">
        <v>32</v>
      </c>
      <c r="E25" s="7">
        <f>SUM(E19:E24)</f>
        <v>131</v>
      </c>
      <c r="F25" s="7">
        <f>SUM(F19:F24)</f>
        <v>0</v>
      </c>
      <c r="G25" s="7">
        <v>131</v>
      </c>
      <c r="H25" s="7"/>
      <c r="I25" s="7"/>
      <c r="J25" s="7"/>
      <c r="K25" s="7"/>
      <c r="L25" s="17"/>
      <c r="M25" s="7"/>
      <c r="N25" s="7"/>
    </row>
    <row r="26" s="2" customFormat="1" ht="129" customHeight="1" spans="1:14">
      <c r="A26" s="7">
        <v>17</v>
      </c>
      <c r="B26" s="7" t="s">
        <v>90</v>
      </c>
      <c r="C26" s="7" t="s">
        <v>71</v>
      </c>
      <c r="D26" s="7" t="s">
        <v>91</v>
      </c>
      <c r="E26" s="7">
        <v>83.88</v>
      </c>
      <c r="F26" s="7">
        <v>83.88</v>
      </c>
      <c r="G26" s="7">
        <v>0</v>
      </c>
      <c r="H26" s="9" t="s">
        <v>26</v>
      </c>
      <c r="I26" s="9"/>
      <c r="J26" s="7" t="s">
        <v>27</v>
      </c>
      <c r="K26" s="7" t="s">
        <v>92</v>
      </c>
      <c r="L26" s="13" t="s">
        <v>29</v>
      </c>
      <c r="M26" s="9" t="s">
        <v>93</v>
      </c>
      <c r="N26" s="9" t="s">
        <v>94</v>
      </c>
    </row>
    <row r="27" s="2" customFormat="1" ht="42" customHeight="1" spans="1:14">
      <c r="A27" s="7"/>
      <c r="B27" s="7"/>
      <c r="C27" s="7"/>
      <c r="D27" s="7" t="s">
        <v>32</v>
      </c>
      <c r="E27" s="7">
        <f>SUM(E26:E26)</f>
        <v>83.88</v>
      </c>
      <c r="F27" s="7">
        <v>43</v>
      </c>
      <c r="G27" s="7"/>
      <c r="H27" s="7"/>
      <c r="I27" s="7"/>
      <c r="J27" s="7"/>
      <c r="K27" s="7"/>
      <c r="L27" s="17"/>
      <c r="M27" s="7"/>
      <c r="N27" s="7"/>
    </row>
    <row r="28" s="2" customFormat="1" ht="36" customHeight="1" spans="1:14">
      <c r="A28" s="7" t="s">
        <v>95</v>
      </c>
      <c r="B28" s="7"/>
      <c r="C28" s="7"/>
      <c r="D28" s="7"/>
      <c r="E28" s="7">
        <f t="shared" ref="E28:G28" si="3">E6+E18+E25+E27</f>
        <v>471.88</v>
      </c>
      <c r="F28" s="7">
        <f t="shared" si="3"/>
        <v>193</v>
      </c>
      <c r="G28" s="7">
        <f t="shared" si="3"/>
        <v>238</v>
      </c>
      <c r="H28" s="7"/>
      <c r="I28" s="7"/>
      <c r="J28" s="7"/>
      <c r="K28" s="7"/>
      <c r="L28" s="17"/>
      <c r="M28" s="7"/>
      <c r="N28" s="7"/>
    </row>
    <row r="29" s="2" customFormat="1" ht="15" spans="12:12">
      <c r="L29" s="19"/>
    </row>
    <row r="30" s="2" customFormat="1" ht="15" spans="12:12">
      <c r="L30" s="19"/>
    </row>
    <row r="31" s="2" customFormat="1" ht="15" spans="12:12">
      <c r="L31" s="19"/>
    </row>
    <row r="32" s="2" customFormat="1" ht="15" spans="12:12">
      <c r="L32" s="19"/>
    </row>
    <row r="33" s="2" customFormat="1" ht="15" spans="12:12">
      <c r="L33" s="19"/>
    </row>
    <row r="34" s="2" customFormat="1" ht="15" spans="12:12">
      <c r="L34" s="19"/>
    </row>
    <row r="35" s="2" customFormat="1" ht="15" spans="12:12">
      <c r="L35" s="19"/>
    </row>
    <row r="36" s="2" customFormat="1" ht="15" spans="12:12">
      <c r="L36" s="19"/>
    </row>
    <row r="37" s="2" customFormat="1" ht="15" spans="12:12">
      <c r="L37" s="19"/>
    </row>
    <row r="38" s="2" customFormat="1" ht="15" spans="12:12">
      <c r="L38" s="19"/>
    </row>
    <row r="39" s="2" customFormat="1" ht="15" spans="12:12">
      <c r="L39" s="19"/>
    </row>
    <row r="40" s="2" customFormat="1" ht="15" spans="12:12">
      <c r="L40" s="19"/>
    </row>
    <row r="41" s="2" customFormat="1" ht="15" spans="12:12">
      <c r="L41" s="19"/>
    </row>
    <row r="42" s="2" customFormat="1" ht="15" spans="12:12">
      <c r="L42" s="19"/>
    </row>
    <row r="43" s="2" customFormat="1" ht="15" spans="12:12">
      <c r="L43" s="19"/>
    </row>
    <row r="44" s="2" customFormat="1" ht="15" spans="12:12">
      <c r="L44" s="19"/>
    </row>
    <row r="45" s="2" customFormat="1" ht="15" spans="12:12">
      <c r="L45" s="19"/>
    </row>
    <row r="46" s="2" customFormat="1" ht="15" spans="12:12">
      <c r="L46" s="19"/>
    </row>
    <row r="47" s="2" customFormat="1" ht="15" spans="12:12">
      <c r="L47" s="19"/>
    </row>
    <row r="48" s="2" customFormat="1" ht="15" spans="12:12">
      <c r="L48" s="19"/>
    </row>
    <row r="49" s="2" customFormat="1" ht="15" spans="12:12">
      <c r="L49" s="19"/>
    </row>
    <row r="50" s="2" customFormat="1" ht="15" spans="12:12">
      <c r="L50" s="19"/>
    </row>
    <row r="51" spans="12:12">
      <c r="L51" s="20"/>
    </row>
    <row r="52" spans="12:12">
      <c r="L52" s="20"/>
    </row>
    <row r="53" spans="12:12">
      <c r="L53" s="20"/>
    </row>
    <row r="54" spans="12:12">
      <c r="L54" s="20"/>
    </row>
  </sheetData>
  <mergeCells count="18">
    <mergeCell ref="A1:N1"/>
    <mergeCell ref="A2:C2"/>
    <mergeCell ref="A28:D28"/>
    <mergeCell ref="A4:A6"/>
    <mergeCell ref="A7:A10"/>
    <mergeCell ref="A11:A18"/>
    <mergeCell ref="A19:A25"/>
    <mergeCell ref="A26:A27"/>
    <mergeCell ref="B4:B6"/>
    <mergeCell ref="B7:B10"/>
    <mergeCell ref="B11:B18"/>
    <mergeCell ref="B19:B25"/>
    <mergeCell ref="B26:B27"/>
    <mergeCell ref="C4:C6"/>
    <mergeCell ref="C7:C10"/>
    <mergeCell ref="C11:C18"/>
    <mergeCell ref="C19:C25"/>
    <mergeCell ref="C26:C27"/>
  </mergeCells>
  <pageMargins left="0.55" right="0.354166666666667" top="0.354166666666667" bottom="0.0388888888888889" header="0.511805555555556" footer="0.511805555555556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临沧市凤庆县党政机关单位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MHDN</cp:lastModifiedBy>
  <dcterms:created xsi:type="dcterms:W3CDTF">2018-01-23T00:33:00Z</dcterms:created>
  <cp:lastPrinted>2019-10-23T17:49:00Z</cp:lastPrinted>
  <dcterms:modified xsi:type="dcterms:W3CDTF">2024-03-22T09:00:01Z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6B761C5A753E43BA842CE44438023271</vt:lpwstr>
  </property>
</Properties>
</file>