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<sst xmlns="http://schemas.openxmlformats.org/spreadsheetml/2006/main" count="296" uniqueCount="121">
  <si>
    <t>凤庆县2019年财政专项扶贫资金使用情况统计表</t>
  </si>
  <si>
    <t>编制：凤庆县财政局</t>
  </si>
  <si>
    <t>2019.11.29</t>
  </si>
  <si>
    <t xml:space="preserve"> </t>
  </si>
  <si>
    <t>单位：万元</t>
  </si>
  <si>
    <t>财政资金名称</t>
  </si>
  <si>
    <t>项目名称</t>
  </si>
  <si>
    <t>资金总额</t>
  </si>
  <si>
    <t>纳入整合范围的资金规模（万元）</t>
  </si>
  <si>
    <t>整合进展情况（万元）</t>
  </si>
  <si>
    <t>整合后投向</t>
  </si>
  <si>
    <t>资金拨付情况</t>
  </si>
  <si>
    <t>资金拨付单位</t>
  </si>
  <si>
    <t>项目实施单位</t>
  </si>
  <si>
    <t>项目主管部门</t>
  </si>
  <si>
    <t>对应股室</t>
  </si>
  <si>
    <t>备注</t>
  </si>
  <si>
    <t>上级专款文号</t>
  </si>
  <si>
    <t>县本级分配文号</t>
  </si>
  <si>
    <t>已整合资金规模</t>
  </si>
  <si>
    <t>农业生产发展</t>
  </si>
  <si>
    <t>危旧房改造</t>
  </si>
  <si>
    <t>农村基础设施建设</t>
  </si>
  <si>
    <t>其他
（请注明）</t>
  </si>
  <si>
    <t>财政已拨付资金规模（额度）</t>
  </si>
  <si>
    <t>财政实际支付</t>
  </si>
  <si>
    <t>15</t>
  </si>
  <si>
    <t>17</t>
  </si>
  <si>
    <t>19</t>
  </si>
  <si>
    <t>合计</t>
  </si>
  <si>
    <t>一、中央财政资金小计</t>
  </si>
  <si>
    <t>1、中央财政专项扶贫资金</t>
  </si>
  <si>
    <t>临财整合〔2018〕11号</t>
  </si>
  <si>
    <t>凤财整合〔2019〕1号</t>
  </si>
  <si>
    <t>第一批中央财政专项扶贫资金（扶贫发展）</t>
  </si>
  <si>
    <t>扶贫办</t>
  </si>
  <si>
    <t>各乡镇</t>
  </si>
  <si>
    <t>住建局</t>
  </si>
  <si>
    <t>农业股</t>
  </si>
  <si>
    <t>凤财整合〔2019〕24号</t>
  </si>
  <si>
    <t>烤烟产业发展资金</t>
  </si>
  <si>
    <t>整村推进</t>
  </si>
  <si>
    <t>雨露计划300万和项目管理费30万</t>
  </si>
  <si>
    <t>教育局</t>
  </si>
  <si>
    <t>凤财整合〔2019〕2号</t>
  </si>
  <si>
    <t>第一批中央财政专项扶贫资金（少数民族发展）</t>
  </si>
  <si>
    <t>示范村项目495万，人口较少民族和直过民族项目99万</t>
  </si>
  <si>
    <t>民宗局</t>
  </si>
  <si>
    <t>项目管理费6万</t>
  </si>
  <si>
    <t>凤财整合〔2019〕3号</t>
  </si>
  <si>
    <t>第一批中央财政专项扶贫资金（国有贫困林场）</t>
  </si>
  <si>
    <t>林业局</t>
  </si>
  <si>
    <t>临财整合〔2019〕10号</t>
  </si>
  <si>
    <t>凤财整合〔2019〕21号</t>
  </si>
  <si>
    <t>第二批中央财政专项扶贫资金（扶贫发展2067）</t>
  </si>
  <si>
    <t xml:space="preserve">安排第三批自然村整村推进15个，项目资金710万元；
</t>
  </si>
  <si>
    <t xml:space="preserve">
2.安排扶贫车间扶持资金150万元；
</t>
  </si>
  <si>
    <t xml:space="preserve">
3.安排凤庆县农村商业银行和中国农业银行凤庆县分行2017年和2018年发放的小额贷款贴息资金359.16万元。
</t>
  </si>
  <si>
    <t>提取项目管理费20.67万元。</t>
  </si>
  <si>
    <t>安排凤庆县教育体育局用于2018年秋季和2019年春季补报部分学生雨露计划补助资金82.35万元。</t>
  </si>
  <si>
    <t>安排凤庆县地方产业发展服务中心用于凤庆县支持烤烟产业发展项目资金744.82；</t>
  </si>
  <si>
    <t>产业发展服务中心</t>
  </si>
  <si>
    <t>凤财整合〔2019〕11号</t>
  </si>
  <si>
    <t>第二批中央财政专项扶贫资金（少数民族发展）</t>
  </si>
  <si>
    <t>示范村项目282万元，少数民族特殊困难项目114万元，项目管理费4万元</t>
  </si>
  <si>
    <t>二、省级财政资金小计</t>
  </si>
  <si>
    <t>1、省级财政扶贫资金</t>
  </si>
  <si>
    <t>临财整合〔2019〕1号</t>
  </si>
  <si>
    <t>凤财整合〔2019〕4号</t>
  </si>
  <si>
    <t>第一批省级财政专项扶贫资金</t>
  </si>
  <si>
    <t>“农村饮水有保障”工程项目</t>
  </si>
  <si>
    <t>水务局</t>
  </si>
  <si>
    <t>项目管理费</t>
  </si>
  <si>
    <t>小额贷款到户贴息和小额信贷风险补偿金</t>
  </si>
  <si>
    <t>凤财整合〔2019〕22号</t>
  </si>
  <si>
    <t>小型农田水利“五小水利”</t>
  </si>
  <si>
    <t>2018年提前实施产业扶贫项目</t>
  </si>
  <si>
    <t>村民小组活动场所配套建设资金</t>
  </si>
  <si>
    <t>组织部</t>
  </si>
  <si>
    <t>2019年村级公益事业建设一事一议财政奖补资金</t>
  </si>
  <si>
    <t>综改办</t>
  </si>
  <si>
    <t>监测经费</t>
  </si>
  <si>
    <t>调查队</t>
  </si>
  <si>
    <t>凤山镇洪塘村自然村产业路建设项目</t>
  </si>
  <si>
    <t>凤山镇</t>
  </si>
  <si>
    <t>凤山镇等上村鸡蛋山自然村产业路建设项目</t>
  </si>
  <si>
    <t>临财整合〔2019〕2号</t>
  </si>
  <si>
    <t>凤财整合〔2019〕12号</t>
  </si>
  <si>
    <t>第二批省级财政专项扶贫资金</t>
  </si>
  <si>
    <t>民宗示范村等项目</t>
  </si>
  <si>
    <t>临财整合〔2019〕17号</t>
  </si>
  <si>
    <t>凤财整合〔2019〕27号</t>
  </si>
  <si>
    <t>第五批省级财政专项扶贫资金</t>
  </si>
  <si>
    <t>农业产业扶贫</t>
  </si>
  <si>
    <t>农业局</t>
  </si>
  <si>
    <t>雨露计划</t>
  </si>
  <si>
    <t>临财整合〔2019〕19号</t>
  </si>
  <si>
    <t>凤财整合〔2019〕28号</t>
  </si>
  <si>
    <t>第六批省级财政专项扶贫资金</t>
  </si>
  <si>
    <t>临财农发〔2019〕81号</t>
  </si>
  <si>
    <t>凤财农追〔2019〕71号</t>
  </si>
  <si>
    <t>贫困县退出奖励资金（1500）</t>
  </si>
  <si>
    <t>329.63万元产业扶贫</t>
  </si>
  <si>
    <t>管理费</t>
  </si>
  <si>
    <t>2018年提前实施农业综合开发项目省级配套资金</t>
  </si>
  <si>
    <t>产业办</t>
  </si>
  <si>
    <t>三、市级财政资金小计</t>
  </si>
  <si>
    <t>1、市级财政扶贫资金</t>
  </si>
  <si>
    <t>临财整合〔2019〕20号</t>
  </si>
  <si>
    <t>凤财整合〔2019〕29号</t>
  </si>
  <si>
    <t>第五批省级财政专项扶贫资金（市级统筹部分）</t>
  </si>
  <si>
    <t>烤烟产业发展247.5，项目管理费2.5</t>
  </si>
  <si>
    <t>临财农发〔2019〕30号</t>
  </si>
  <si>
    <t>凤财农追〔2019〕39号</t>
  </si>
  <si>
    <t>2019第一批市级脱贫攻坚专项资金</t>
  </si>
  <si>
    <t>督导组及工作队长经费</t>
  </si>
  <si>
    <t>临财农发〔2019〕107号</t>
  </si>
  <si>
    <t>凤财整合〔2019〕30号</t>
  </si>
  <si>
    <t>2019第二批市级脱贫攻坚专项资金</t>
  </si>
  <si>
    <t>脱贫奖励</t>
  </si>
  <si>
    <t>产业扶贫</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</si>
</sst>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00_ "/>
    <numFmt numFmtId="178" formatCode="0.00_);[Red]\(0.00\)"/>
    <numFmt numFmtId="179" formatCode="0.000_);[Red]\(0.000\)"/>
  </numFmts>
  <fonts count="28">
    <font>
      <sz val="11"/>
      <color theme="1"/>
      <name val="宋体"/>
      <charset val="134"/>
      <scheme val="minor"/>
    </font>
    <font>
      <sz val="10"/>
      <name val="宋体"/>
      <charset val="134"/>
    </font>
    <font>
      <b/>
      <sz val="12"/>
      <name val="宋体"/>
      <charset val="134"/>
    </font>
    <font>
      <sz val="12"/>
      <name val="宋体"/>
      <charset val="134"/>
    </font>
    <font>
      <sz val="11"/>
      <name val="宋体"/>
      <charset val="134"/>
      <scheme val="minor"/>
    </font>
    <font>
      <b/>
      <sz val="20"/>
      <name val="宋体"/>
      <charset val="134"/>
    </font>
    <font>
      <b/>
      <sz val="10"/>
      <name val="宋体"/>
      <charset val="134"/>
    </font>
    <font>
      <sz val="10"/>
      <name val="宋体"/>
      <charset val="134"/>
      <scheme val="major"/>
    </font>
    <font>
      <b/>
      <sz val="8"/>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9" borderId="0" applyNumberFormat="0" applyBorder="0" applyAlignment="0" applyProtection="0">
      <alignment vertical="center"/>
    </xf>
    <xf numFmtId="0" fontId="23" fillId="2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4" borderId="14" applyNumberFormat="0" applyFont="0" applyAlignment="0" applyProtection="0">
      <alignment vertical="center"/>
    </xf>
    <xf numFmtId="0" fontId="9" fillId="23"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12" applyNumberFormat="0" applyFill="0" applyAlignment="0" applyProtection="0">
      <alignment vertical="center"/>
    </xf>
    <xf numFmtId="0" fontId="25" fillId="0" borderId="12" applyNumberFormat="0" applyFill="0" applyAlignment="0" applyProtection="0">
      <alignment vertical="center"/>
    </xf>
    <xf numFmtId="0" fontId="9" fillId="15" borderId="0" applyNumberFormat="0" applyBorder="0" applyAlignment="0" applyProtection="0">
      <alignment vertical="center"/>
    </xf>
    <xf numFmtId="0" fontId="13" fillId="0" borderId="16" applyNumberFormat="0" applyFill="0" applyAlignment="0" applyProtection="0">
      <alignment vertical="center"/>
    </xf>
    <xf numFmtId="0" fontId="9" fillId="22" borderId="0" applyNumberFormat="0" applyBorder="0" applyAlignment="0" applyProtection="0">
      <alignment vertical="center"/>
    </xf>
    <xf numFmtId="0" fontId="10" fillId="5" borderId="9" applyNumberFormat="0" applyAlignment="0" applyProtection="0">
      <alignment vertical="center"/>
    </xf>
    <xf numFmtId="0" fontId="20" fillId="5" borderId="13" applyNumberFormat="0" applyAlignment="0" applyProtection="0">
      <alignment vertical="center"/>
    </xf>
    <xf numFmtId="0" fontId="16" fillId="12" borderId="10" applyNumberFormat="0" applyAlignment="0" applyProtection="0">
      <alignment vertical="center"/>
    </xf>
    <xf numFmtId="0" fontId="12" fillId="32" borderId="0" applyNumberFormat="0" applyBorder="0" applyAlignment="0" applyProtection="0">
      <alignment vertical="center"/>
    </xf>
    <xf numFmtId="0" fontId="9" fillId="28" borderId="0" applyNumberFormat="0" applyBorder="0" applyAlignment="0" applyProtection="0">
      <alignment vertical="center"/>
    </xf>
    <xf numFmtId="0" fontId="18" fillId="0" borderId="11" applyNumberFormat="0" applyFill="0" applyAlignment="0" applyProtection="0">
      <alignment vertical="center"/>
    </xf>
    <xf numFmtId="0" fontId="24" fillId="0" borderId="15" applyNumberFormat="0" applyFill="0" applyAlignment="0" applyProtection="0">
      <alignment vertical="center"/>
    </xf>
    <xf numFmtId="0" fontId="26" fillId="31" borderId="0" applyNumberFormat="0" applyBorder="0" applyAlignment="0" applyProtection="0">
      <alignment vertical="center"/>
    </xf>
    <xf numFmtId="0" fontId="22" fillId="21" borderId="0" applyNumberFormat="0" applyBorder="0" applyAlignment="0" applyProtection="0">
      <alignment vertical="center"/>
    </xf>
    <xf numFmtId="0" fontId="12" fillId="18" borderId="0" applyNumberFormat="0" applyBorder="0" applyAlignment="0" applyProtection="0">
      <alignment vertical="center"/>
    </xf>
    <xf numFmtId="0" fontId="9" fillId="4"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Alignment="0" applyProtection="0">
      <alignment vertical="center"/>
    </xf>
    <xf numFmtId="0" fontId="9" fillId="3" borderId="0" applyNumberFormat="0" applyBorder="0" applyAlignment="0" applyProtection="0">
      <alignment vertical="center"/>
    </xf>
    <xf numFmtId="0" fontId="9" fillId="27"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9" fillId="2" borderId="0" applyNumberFormat="0" applyBorder="0" applyAlignment="0" applyProtection="0">
      <alignment vertical="center"/>
    </xf>
    <xf numFmtId="0" fontId="12" fillId="10" borderId="0" applyNumberFormat="0" applyBorder="0" applyAlignment="0" applyProtection="0">
      <alignment vertical="center"/>
    </xf>
    <xf numFmtId="0" fontId="9" fillId="14" borderId="0" applyNumberFormat="0" applyBorder="0" applyAlignment="0" applyProtection="0">
      <alignment vertical="center"/>
    </xf>
    <xf numFmtId="0" fontId="9" fillId="26" borderId="0" applyNumberFormat="0" applyBorder="0" applyAlignment="0" applyProtection="0">
      <alignment vertical="center"/>
    </xf>
    <xf numFmtId="0" fontId="12" fillId="6" borderId="0" applyNumberFormat="0" applyBorder="0" applyAlignment="0" applyProtection="0">
      <alignment vertical="center"/>
    </xf>
    <xf numFmtId="0" fontId="9" fillId="20" borderId="0" applyNumberFormat="0" applyBorder="0" applyAlignment="0" applyProtection="0">
      <alignment vertical="center"/>
    </xf>
  </cellStyleXfs>
  <cellXfs count="56">
    <xf numFmtId="0" fontId="0" fillId="0" borderId="0" xfId="0">
      <alignment vertical="center"/>
    </xf>
    <xf numFmtId="0" fontId="1" fillId="0" borderId="0" xfId="0" applyFont="1" applyFill="1" applyBorder="1" applyAlignment="1">
      <alignment vertical="center" wrapText="1"/>
    </xf>
    <xf numFmtId="0" fontId="2" fillId="0" borderId="0" xfId="0" applyNumberFormat="1" applyFont="1" applyFill="1" applyAlignment="1">
      <alignment horizontal="center" vertical="center"/>
    </xf>
    <xf numFmtId="0" fontId="3" fillId="0" borderId="0" xfId="0" applyFont="1" applyFill="1" applyAlignment="1">
      <alignment vertical="center"/>
    </xf>
    <xf numFmtId="0" fontId="1" fillId="0" borderId="0" xfId="0" applyFont="1" applyFill="1" applyAlignment="1">
      <alignment vertical="center"/>
    </xf>
    <xf numFmtId="0" fontId="4"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177" fontId="1" fillId="0" borderId="0" xfId="0" applyNumberFormat="1" applyFont="1" applyFill="1" applyAlignment="1">
      <alignment horizontal="center" vertical="center" wrapTex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177" fontId="1" fillId="0" borderId="0"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177" fontId="6" fillId="0" borderId="3"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177" fontId="6" fillId="0" borderId="6"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176" fontId="1" fillId="0" borderId="1" xfId="0" applyNumberFormat="1" applyFont="1" applyFill="1" applyBorder="1" applyAlignment="1">
      <alignment horizontal="right" vertical="center"/>
    </xf>
    <xf numFmtId="176" fontId="1" fillId="0" borderId="1" xfId="0" applyNumberFormat="1" applyFont="1" applyFill="1" applyBorder="1" applyAlignment="1">
      <alignment horizontal="center" vertical="center"/>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0" fontId="1" fillId="0" borderId="1" xfId="0" applyFont="1" applyFill="1" applyBorder="1" applyAlignment="1">
      <alignment vertical="center"/>
    </xf>
    <xf numFmtId="178"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177" fontId="1" fillId="0" borderId="7"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177" fontId="6" fillId="0" borderId="8" xfId="0" applyNumberFormat="1" applyFont="1" applyFill="1" applyBorder="1" applyAlignment="1">
      <alignment horizontal="center" vertical="center"/>
    </xf>
    <xf numFmtId="177" fontId="6" fillId="0" borderId="4"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xf>
    <xf numFmtId="179" fontId="1" fillId="0" borderId="1" xfId="0" applyNumberFormat="1" applyFont="1" applyFill="1" applyBorder="1" applyAlignment="1">
      <alignment horizontal="center" vertical="center" wrapText="1"/>
    </xf>
    <xf numFmtId="179" fontId="1"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xf>
    <xf numFmtId="0" fontId="4" fillId="0" borderId="0" xfId="0" applyFont="1" applyFill="1" applyAlignment="1">
      <alignment vertical="center" wrapText="1"/>
    </xf>
    <xf numFmtId="0" fontId="1" fillId="0" borderId="8"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3"/>
  <sheetViews>
    <sheetView tabSelected="1" zoomScale="85" zoomScaleNormal="85" workbookViewId="0">
      <selection activeCell="H12" sqref="H12"/>
    </sheetView>
  </sheetViews>
  <sheetFormatPr defaultColWidth="9" defaultRowHeight="12"/>
  <cols>
    <col min="1" max="1" width="10.8833333333333" style="6" customWidth="1"/>
    <col min="2" max="2" width="10.875" style="7" customWidth="1"/>
    <col min="3" max="3" width="21.625" style="8" customWidth="1"/>
    <col min="4" max="4" width="15.1416666666667" style="7" customWidth="1"/>
    <col min="5" max="5" width="12.5" style="6" customWidth="1"/>
    <col min="6" max="6" width="13.875" style="9" customWidth="1"/>
    <col min="7" max="7" width="12.625" style="9" customWidth="1"/>
    <col min="8" max="8" width="15.75" style="9" customWidth="1"/>
    <col min="9" max="10" width="9" style="9"/>
    <col min="11" max="11" width="8.5" style="9" customWidth="1"/>
    <col min="12" max="12" width="14.5" style="9" customWidth="1"/>
    <col min="13" max="13" width="12" style="9" customWidth="1"/>
    <col min="14" max="17" width="9" style="7"/>
    <col min="18" max="18" width="9" style="1"/>
    <col min="19" max="19" width="9" style="8"/>
    <col min="20" max="16384" width="9" style="4"/>
  </cols>
  <sheetData>
    <row r="1" s="1" customFormat="1" ht="25.5" spans="1:22">
      <c r="A1" s="10" t="s">
        <v>0</v>
      </c>
      <c r="B1" s="10"/>
      <c r="C1" s="10"/>
      <c r="D1" s="10"/>
      <c r="E1" s="10"/>
      <c r="F1" s="10"/>
      <c r="G1" s="10"/>
      <c r="H1" s="10"/>
      <c r="I1" s="10"/>
      <c r="J1" s="10"/>
      <c r="K1" s="10"/>
      <c r="L1" s="10"/>
      <c r="M1" s="10"/>
      <c r="N1" s="10"/>
      <c r="O1" s="10"/>
      <c r="P1" s="10"/>
      <c r="Q1" s="10"/>
      <c r="S1" s="8"/>
      <c r="T1" s="4"/>
      <c r="U1" s="4"/>
      <c r="V1" s="4"/>
    </row>
    <row r="2" ht="24" customHeight="1" spans="1:18">
      <c r="A2" s="11" t="s">
        <v>1</v>
      </c>
      <c r="B2" s="12"/>
      <c r="C2" s="1"/>
      <c r="D2" s="12"/>
      <c r="E2" s="13"/>
      <c r="F2" s="14"/>
      <c r="G2" s="14"/>
      <c r="H2" s="14"/>
      <c r="I2" s="14"/>
      <c r="J2" s="14"/>
      <c r="K2" s="44" t="s">
        <v>2</v>
      </c>
      <c r="L2" s="44"/>
      <c r="M2" s="14"/>
      <c r="N2" s="12"/>
      <c r="O2" s="12" t="s">
        <v>3</v>
      </c>
      <c r="P2" s="45" t="s">
        <v>4</v>
      </c>
      <c r="Q2" s="45"/>
      <c r="R2" s="45"/>
    </row>
    <row r="3" ht="30" customHeight="1" spans="1:18">
      <c r="A3" s="15"/>
      <c r="B3" s="16"/>
      <c r="C3" s="17" t="s">
        <v>5</v>
      </c>
      <c r="D3" s="18" t="s">
        <v>6</v>
      </c>
      <c r="E3" s="19" t="s">
        <v>7</v>
      </c>
      <c r="F3" s="20" t="s">
        <v>8</v>
      </c>
      <c r="G3" s="21" t="s">
        <v>9</v>
      </c>
      <c r="H3" s="22" t="s">
        <v>10</v>
      </c>
      <c r="I3" s="22"/>
      <c r="J3" s="22"/>
      <c r="K3" s="22"/>
      <c r="L3" s="46" t="s">
        <v>11</v>
      </c>
      <c r="M3" s="47"/>
      <c r="N3" s="16" t="s">
        <v>12</v>
      </c>
      <c r="O3" s="16" t="s">
        <v>13</v>
      </c>
      <c r="P3" s="16" t="s">
        <v>14</v>
      </c>
      <c r="Q3" s="16" t="s">
        <v>15</v>
      </c>
      <c r="R3" s="31" t="s">
        <v>16</v>
      </c>
    </row>
    <row r="4" ht="36" spans="1:18">
      <c r="A4" s="15" t="s">
        <v>17</v>
      </c>
      <c r="B4" s="16" t="s">
        <v>18</v>
      </c>
      <c r="C4" s="23"/>
      <c r="D4" s="24"/>
      <c r="E4" s="25"/>
      <c r="F4" s="26"/>
      <c r="G4" s="21" t="s">
        <v>19</v>
      </c>
      <c r="H4" s="21" t="s">
        <v>20</v>
      </c>
      <c r="I4" s="21" t="s">
        <v>21</v>
      </c>
      <c r="J4" s="21" t="s">
        <v>22</v>
      </c>
      <c r="K4" s="21" t="s">
        <v>23</v>
      </c>
      <c r="L4" s="48" t="s">
        <v>24</v>
      </c>
      <c r="M4" s="48" t="s">
        <v>25</v>
      </c>
      <c r="N4" s="16"/>
      <c r="O4" s="16"/>
      <c r="P4" s="16"/>
      <c r="Q4" s="16"/>
      <c r="R4" s="31"/>
    </row>
    <row r="5" s="2" customFormat="1" ht="14.25" spans="1:22">
      <c r="A5" s="27">
        <v>1</v>
      </c>
      <c r="B5" s="28">
        <v>2</v>
      </c>
      <c r="C5" s="28">
        <v>3</v>
      </c>
      <c r="D5" s="28"/>
      <c r="E5" s="27">
        <v>4</v>
      </c>
      <c r="F5" s="29">
        <v>5</v>
      </c>
      <c r="G5" s="27">
        <v>6</v>
      </c>
      <c r="H5" s="27">
        <v>6</v>
      </c>
      <c r="I5" s="27">
        <v>6</v>
      </c>
      <c r="J5" s="27">
        <v>6</v>
      </c>
      <c r="K5" s="27">
        <v>6</v>
      </c>
      <c r="L5" s="27">
        <v>7</v>
      </c>
      <c r="M5" s="27"/>
      <c r="N5" s="29" t="s">
        <v>26</v>
      </c>
      <c r="O5" s="27">
        <v>16</v>
      </c>
      <c r="P5" s="29" t="s">
        <v>27</v>
      </c>
      <c r="Q5" s="27">
        <v>18</v>
      </c>
      <c r="R5" s="29" t="s">
        <v>28</v>
      </c>
      <c r="S5" s="52"/>
      <c r="T5" s="53"/>
      <c r="U5" s="53"/>
      <c r="V5" s="53"/>
    </row>
    <row r="6" spans="1:18">
      <c r="A6" s="30"/>
      <c r="B6" s="31"/>
      <c r="C6" s="32" t="s">
        <v>29</v>
      </c>
      <c r="D6" s="31"/>
      <c r="E6" s="33">
        <f>E7+E24+E47</f>
        <v>14559</v>
      </c>
      <c r="F6" s="33">
        <f>F7+F24+F47</f>
        <v>14559</v>
      </c>
      <c r="G6" s="33">
        <f t="shared" ref="G6:M6" si="0">G7+G24+G47</f>
        <v>14559</v>
      </c>
      <c r="H6" s="34">
        <f t="shared" si="0"/>
        <v>11025.15</v>
      </c>
      <c r="I6" s="33">
        <f t="shared" si="0"/>
        <v>1707.75</v>
      </c>
      <c r="J6" s="33">
        <f t="shared" si="0"/>
        <v>838.5</v>
      </c>
      <c r="K6" s="33">
        <f t="shared" si="0"/>
        <v>987.6</v>
      </c>
      <c r="L6" s="33">
        <v>14559</v>
      </c>
      <c r="M6" s="49">
        <f t="shared" si="0"/>
        <v>5460.858</v>
      </c>
      <c r="N6" s="31"/>
      <c r="O6" s="31"/>
      <c r="P6" s="31"/>
      <c r="Q6" s="31"/>
      <c r="R6" s="32"/>
    </row>
    <row r="7" s="3" customFormat="1" ht="14.25" spans="1:22">
      <c r="A7" s="30"/>
      <c r="B7" s="31"/>
      <c r="C7" s="35" t="s">
        <v>30</v>
      </c>
      <c r="D7" s="36"/>
      <c r="E7" s="33">
        <f>E8</f>
        <v>6150</v>
      </c>
      <c r="F7" s="33">
        <f t="shared" ref="F7:M7" si="1">F8</f>
        <v>6150</v>
      </c>
      <c r="G7" s="33">
        <f t="shared" si="1"/>
        <v>6150</v>
      </c>
      <c r="H7" s="34">
        <f t="shared" si="1"/>
        <v>4029.9</v>
      </c>
      <c r="I7" s="33">
        <f t="shared" si="1"/>
        <v>1707.75</v>
      </c>
      <c r="J7" s="33">
        <f t="shared" si="1"/>
        <v>30</v>
      </c>
      <c r="K7" s="33">
        <f t="shared" si="1"/>
        <v>382.35</v>
      </c>
      <c r="L7" s="33">
        <v>6150</v>
      </c>
      <c r="M7" s="49">
        <f t="shared" si="1"/>
        <v>2137.478</v>
      </c>
      <c r="N7" s="31"/>
      <c r="O7" s="31"/>
      <c r="P7" s="31"/>
      <c r="Q7" s="31"/>
      <c r="R7" s="32"/>
      <c r="S7" s="8"/>
      <c r="T7" s="4"/>
      <c r="U7" s="4"/>
      <c r="V7" s="4"/>
    </row>
    <row r="8" spans="1:18">
      <c r="A8" s="30"/>
      <c r="B8" s="31"/>
      <c r="C8" s="35" t="s">
        <v>31</v>
      </c>
      <c r="D8" s="36"/>
      <c r="E8" s="33">
        <f t="shared" ref="E8:M8" si="2">SUM(E9:E23)</f>
        <v>6150</v>
      </c>
      <c r="F8" s="33">
        <f t="shared" si="2"/>
        <v>6150</v>
      </c>
      <c r="G8" s="33">
        <f t="shared" si="2"/>
        <v>6150</v>
      </c>
      <c r="H8" s="34">
        <f t="shared" si="2"/>
        <v>4029.9</v>
      </c>
      <c r="I8" s="33">
        <f t="shared" si="2"/>
        <v>1707.75</v>
      </c>
      <c r="J8" s="33">
        <f t="shared" si="2"/>
        <v>30</v>
      </c>
      <c r="K8" s="33">
        <f t="shared" si="2"/>
        <v>382.35</v>
      </c>
      <c r="L8" s="33">
        <v>6150</v>
      </c>
      <c r="M8" s="49">
        <f>SUM(M9:M23)</f>
        <v>2137.478</v>
      </c>
      <c r="N8" s="31"/>
      <c r="O8" s="31"/>
      <c r="P8" s="31"/>
      <c r="Q8" s="31"/>
      <c r="R8" s="32"/>
    </row>
    <row r="9" ht="24" spans="1:18">
      <c r="A9" s="31" t="s">
        <v>32</v>
      </c>
      <c r="B9" s="31" t="s">
        <v>33</v>
      </c>
      <c r="C9" s="37" t="s">
        <v>34</v>
      </c>
      <c r="D9" s="38" t="s">
        <v>21</v>
      </c>
      <c r="E9" s="33">
        <v>1707.75</v>
      </c>
      <c r="F9" s="33">
        <v>1707.75</v>
      </c>
      <c r="G9" s="33">
        <v>1707.75</v>
      </c>
      <c r="H9" s="39"/>
      <c r="I9" s="33">
        <v>1707.75</v>
      </c>
      <c r="J9" s="40"/>
      <c r="K9" s="40"/>
      <c r="L9" s="33">
        <v>1707.75</v>
      </c>
      <c r="M9" s="50">
        <v>1707.75</v>
      </c>
      <c r="N9" s="31" t="s">
        <v>35</v>
      </c>
      <c r="O9" s="31" t="s">
        <v>36</v>
      </c>
      <c r="P9" s="31" t="s">
        <v>37</v>
      </c>
      <c r="Q9" s="31" t="s">
        <v>38</v>
      </c>
      <c r="R9" s="32"/>
    </row>
    <row r="10" ht="24" spans="1:18">
      <c r="A10" s="31" t="s">
        <v>32</v>
      </c>
      <c r="B10" s="31" t="s">
        <v>39</v>
      </c>
      <c r="C10" s="37" t="s">
        <v>34</v>
      </c>
      <c r="D10" s="38" t="s">
        <v>40</v>
      </c>
      <c r="E10" s="33">
        <v>412.25</v>
      </c>
      <c r="F10" s="33">
        <v>412.25</v>
      </c>
      <c r="G10" s="33">
        <v>412.25</v>
      </c>
      <c r="H10" s="34">
        <v>412.25</v>
      </c>
      <c r="I10" s="33"/>
      <c r="J10" s="40"/>
      <c r="K10" s="40"/>
      <c r="L10" s="33">
        <v>412.25</v>
      </c>
      <c r="M10" s="50"/>
      <c r="N10" s="31" t="s">
        <v>35</v>
      </c>
      <c r="O10" s="31" t="s">
        <v>35</v>
      </c>
      <c r="P10" s="31" t="s">
        <v>35</v>
      </c>
      <c r="Q10" s="31" t="s">
        <v>38</v>
      </c>
      <c r="R10" s="32"/>
    </row>
    <row r="11" ht="24" spans="1:18">
      <c r="A11" s="31" t="s">
        <v>32</v>
      </c>
      <c r="B11" s="31" t="s">
        <v>33</v>
      </c>
      <c r="C11" s="37" t="s">
        <v>34</v>
      </c>
      <c r="D11" s="38" t="s">
        <v>41</v>
      </c>
      <c r="E11" s="33">
        <v>592</v>
      </c>
      <c r="F11" s="33">
        <v>592</v>
      </c>
      <c r="G11" s="33">
        <v>592</v>
      </c>
      <c r="H11" s="34">
        <v>592</v>
      </c>
      <c r="I11" s="40"/>
      <c r="K11" s="40"/>
      <c r="L11" s="33">
        <v>592</v>
      </c>
      <c r="M11" s="50">
        <v>109.518</v>
      </c>
      <c r="N11" s="31" t="s">
        <v>35</v>
      </c>
      <c r="O11" s="31" t="s">
        <v>36</v>
      </c>
      <c r="P11" s="31" t="s">
        <v>35</v>
      </c>
      <c r="Q11" s="31" t="s">
        <v>38</v>
      </c>
      <c r="R11" s="32"/>
    </row>
    <row r="12" ht="24" spans="1:18">
      <c r="A12" s="31" t="s">
        <v>32</v>
      </c>
      <c r="B12" s="31" t="s">
        <v>33</v>
      </c>
      <c r="C12" s="37" t="s">
        <v>34</v>
      </c>
      <c r="D12" s="38" t="s">
        <v>42</v>
      </c>
      <c r="E12" s="33">
        <v>330</v>
      </c>
      <c r="F12" s="33">
        <v>330</v>
      </c>
      <c r="G12" s="33">
        <v>330</v>
      </c>
      <c r="H12" s="34"/>
      <c r="I12" s="40"/>
      <c r="J12" s="40">
        <v>30</v>
      </c>
      <c r="K12" s="33">
        <v>300</v>
      </c>
      <c r="L12" s="33">
        <v>330</v>
      </c>
      <c r="M12" s="50">
        <v>222.35</v>
      </c>
      <c r="N12" s="31" t="s">
        <v>35</v>
      </c>
      <c r="O12" s="31" t="s">
        <v>43</v>
      </c>
      <c r="P12" s="31" t="s">
        <v>43</v>
      </c>
      <c r="Q12" s="31" t="s">
        <v>38</v>
      </c>
      <c r="R12" s="32"/>
    </row>
    <row r="13" ht="36" spans="1:18">
      <c r="A13" s="31" t="s">
        <v>32</v>
      </c>
      <c r="B13" s="31" t="s">
        <v>44</v>
      </c>
      <c r="C13" s="37" t="s">
        <v>45</v>
      </c>
      <c r="D13" s="38" t="s">
        <v>46</v>
      </c>
      <c r="E13" s="33">
        <v>594</v>
      </c>
      <c r="F13" s="33">
        <v>594</v>
      </c>
      <c r="G13" s="33">
        <v>594</v>
      </c>
      <c r="H13" s="34">
        <v>594</v>
      </c>
      <c r="I13" s="40"/>
      <c r="K13" s="40"/>
      <c r="L13" s="33">
        <v>594</v>
      </c>
      <c r="M13" s="50">
        <v>65</v>
      </c>
      <c r="N13" s="31" t="s">
        <v>47</v>
      </c>
      <c r="O13" s="31" t="s">
        <v>36</v>
      </c>
      <c r="P13" s="31" t="s">
        <v>47</v>
      </c>
      <c r="Q13" s="31" t="s">
        <v>38</v>
      </c>
      <c r="R13" s="32"/>
    </row>
    <row r="14" ht="24" spans="1:18">
      <c r="A14" s="31" t="s">
        <v>32</v>
      </c>
      <c r="B14" s="31" t="s">
        <v>44</v>
      </c>
      <c r="C14" s="37" t="s">
        <v>45</v>
      </c>
      <c r="D14" s="38" t="s">
        <v>48</v>
      </c>
      <c r="E14" s="33">
        <v>6</v>
      </c>
      <c r="F14" s="33">
        <v>6</v>
      </c>
      <c r="G14" s="33">
        <v>6</v>
      </c>
      <c r="H14" s="34">
        <v>6</v>
      </c>
      <c r="I14" s="40"/>
      <c r="K14" s="40"/>
      <c r="L14" s="9">
        <v>6</v>
      </c>
      <c r="M14" s="50"/>
      <c r="N14" s="31" t="s">
        <v>47</v>
      </c>
      <c r="O14" s="31" t="s">
        <v>47</v>
      </c>
      <c r="P14" s="31" t="s">
        <v>47</v>
      </c>
      <c r="Q14" s="31" t="s">
        <v>38</v>
      </c>
      <c r="R14" s="32"/>
    </row>
    <row r="15" ht="24" spans="1:18">
      <c r="A15" s="31" t="s">
        <v>32</v>
      </c>
      <c r="B15" s="31" t="s">
        <v>49</v>
      </c>
      <c r="C15" s="37" t="s">
        <v>50</v>
      </c>
      <c r="D15" s="38"/>
      <c r="E15" s="33">
        <v>41</v>
      </c>
      <c r="F15" s="33">
        <v>41</v>
      </c>
      <c r="G15" s="33">
        <v>41</v>
      </c>
      <c r="H15" s="39">
        <v>41</v>
      </c>
      <c r="I15" s="40"/>
      <c r="J15" s="33"/>
      <c r="K15" s="40"/>
      <c r="L15" s="33">
        <v>41</v>
      </c>
      <c r="M15" s="50"/>
      <c r="N15" s="31" t="s">
        <v>51</v>
      </c>
      <c r="O15" s="31" t="s">
        <v>51</v>
      </c>
      <c r="P15" s="31" t="s">
        <v>51</v>
      </c>
      <c r="Q15" s="31" t="s">
        <v>38</v>
      </c>
      <c r="R15" s="32"/>
    </row>
    <row r="16" ht="48" spans="1:18">
      <c r="A16" s="31" t="s">
        <v>52</v>
      </c>
      <c r="B16" s="31" t="s">
        <v>53</v>
      </c>
      <c r="C16" s="37" t="s">
        <v>54</v>
      </c>
      <c r="D16" s="38" t="s">
        <v>55</v>
      </c>
      <c r="E16" s="33">
        <v>710</v>
      </c>
      <c r="F16" s="33">
        <v>710</v>
      </c>
      <c r="G16" s="33">
        <v>710</v>
      </c>
      <c r="H16" s="39">
        <v>710</v>
      </c>
      <c r="I16" s="40"/>
      <c r="J16" s="33"/>
      <c r="K16" s="40"/>
      <c r="L16" s="33">
        <v>710</v>
      </c>
      <c r="M16" s="50">
        <v>30</v>
      </c>
      <c r="N16" s="31"/>
      <c r="O16" s="31"/>
      <c r="P16" s="31"/>
      <c r="Q16" s="31"/>
      <c r="R16" s="32"/>
    </row>
    <row r="17" ht="48" spans="1:18">
      <c r="A17" s="31" t="s">
        <v>52</v>
      </c>
      <c r="B17" s="31" t="s">
        <v>53</v>
      </c>
      <c r="C17" s="37" t="s">
        <v>54</v>
      </c>
      <c r="D17" s="38" t="s">
        <v>56</v>
      </c>
      <c r="E17" s="33">
        <v>150</v>
      </c>
      <c r="F17" s="33">
        <v>150</v>
      </c>
      <c r="G17" s="33">
        <v>150</v>
      </c>
      <c r="H17" s="39">
        <v>150</v>
      </c>
      <c r="I17" s="40"/>
      <c r="J17" s="33"/>
      <c r="K17" s="40"/>
      <c r="L17" s="33">
        <v>150</v>
      </c>
      <c r="M17" s="50"/>
      <c r="N17" s="31"/>
      <c r="O17" s="31"/>
      <c r="P17" s="31"/>
      <c r="Q17" s="31"/>
      <c r="R17" s="32"/>
    </row>
    <row r="18" ht="96" spans="1:18">
      <c r="A18" s="31" t="s">
        <v>52</v>
      </c>
      <c r="B18" s="31" t="s">
        <v>53</v>
      </c>
      <c r="C18" s="37" t="s">
        <v>54</v>
      </c>
      <c r="D18" s="38" t="s">
        <v>57</v>
      </c>
      <c r="E18" s="33">
        <v>359.16</v>
      </c>
      <c r="F18" s="33">
        <v>359.16</v>
      </c>
      <c r="G18" s="33">
        <v>359.16</v>
      </c>
      <c r="H18" s="39">
        <v>359.16</v>
      </c>
      <c r="I18" s="40"/>
      <c r="J18" s="33"/>
      <c r="K18" s="40"/>
      <c r="L18" s="33">
        <v>359.16</v>
      </c>
      <c r="M18" s="50"/>
      <c r="N18" s="31"/>
      <c r="O18" s="31"/>
      <c r="P18" s="31"/>
      <c r="Q18" s="31"/>
      <c r="R18" s="32"/>
    </row>
    <row r="19" ht="24" spans="1:18">
      <c r="A19" s="31" t="s">
        <v>52</v>
      </c>
      <c r="B19" s="31" t="s">
        <v>53</v>
      </c>
      <c r="C19" s="37" t="s">
        <v>54</v>
      </c>
      <c r="D19" s="38" t="s">
        <v>58</v>
      </c>
      <c r="E19" s="33">
        <v>20.67</v>
      </c>
      <c r="F19" s="33">
        <v>20.67</v>
      </c>
      <c r="G19" s="33">
        <v>20.67</v>
      </c>
      <c r="H19" s="39">
        <v>20.67</v>
      </c>
      <c r="I19" s="40"/>
      <c r="J19" s="33"/>
      <c r="K19" s="40"/>
      <c r="L19" s="33">
        <v>20.67</v>
      </c>
      <c r="M19" s="50">
        <v>0.87</v>
      </c>
      <c r="N19" s="31"/>
      <c r="O19" s="31"/>
      <c r="P19" s="31"/>
      <c r="Q19" s="31"/>
      <c r="R19" s="32"/>
    </row>
    <row r="20" ht="72" spans="1:18">
      <c r="A20" s="31" t="s">
        <v>52</v>
      </c>
      <c r="B20" s="31" t="s">
        <v>53</v>
      </c>
      <c r="C20" s="37" t="s">
        <v>54</v>
      </c>
      <c r="D20" s="38" t="s">
        <v>59</v>
      </c>
      <c r="E20" s="33">
        <v>82.35</v>
      </c>
      <c r="F20" s="33">
        <v>82.35</v>
      </c>
      <c r="G20" s="33">
        <v>82.35</v>
      </c>
      <c r="H20" s="39"/>
      <c r="I20" s="40"/>
      <c r="J20" s="33"/>
      <c r="K20" s="40">
        <v>82.35</v>
      </c>
      <c r="L20" s="33">
        <v>82.35</v>
      </c>
      <c r="M20" s="50"/>
      <c r="N20" s="31"/>
      <c r="O20" s="31"/>
      <c r="P20" s="31"/>
      <c r="Q20" s="31"/>
      <c r="R20" s="32"/>
    </row>
    <row r="21" ht="60" spans="1:18">
      <c r="A21" s="31" t="s">
        <v>52</v>
      </c>
      <c r="B21" s="31" t="s">
        <v>53</v>
      </c>
      <c r="C21" s="37" t="s">
        <v>54</v>
      </c>
      <c r="D21" s="38" t="s">
        <v>60</v>
      </c>
      <c r="E21" s="33">
        <v>744.82</v>
      </c>
      <c r="F21" s="33">
        <v>744.82</v>
      </c>
      <c r="G21" s="33">
        <v>744.82</v>
      </c>
      <c r="H21" s="34">
        <v>744.82</v>
      </c>
      <c r="I21" s="33"/>
      <c r="J21" s="33"/>
      <c r="K21" s="33"/>
      <c r="L21" s="33">
        <v>744.82</v>
      </c>
      <c r="M21" s="50"/>
      <c r="N21" s="31" t="s">
        <v>61</v>
      </c>
      <c r="O21" s="31" t="s">
        <v>61</v>
      </c>
      <c r="P21" s="31" t="s">
        <v>61</v>
      </c>
      <c r="Q21" s="31" t="s">
        <v>38</v>
      </c>
      <c r="R21" s="32"/>
    </row>
    <row r="22" ht="48" spans="1:18">
      <c r="A22" s="31" t="s">
        <v>52</v>
      </c>
      <c r="B22" s="31" t="s">
        <v>62</v>
      </c>
      <c r="C22" s="37" t="s">
        <v>63</v>
      </c>
      <c r="D22" s="38" t="s">
        <v>64</v>
      </c>
      <c r="E22" s="33">
        <v>400</v>
      </c>
      <c r="F22" s="33">
        <v>400</v>
      </c>
      <c r="G22" s="33">
        <v>400</v>
      </c>
      <c r="H22" s="34">
        <v>400</v>
      </c>
      <c r="I22" s="40"/>
      <c r="K22" s="40"/>
      <c r="L22" s="33">
        <v>400</v>
      </c>
      <c r="M22" s="50">
        <v>1.99</v>
      </c>
      <c r="N22" s="31" t="s">
        <v>47</v>
      </c>
      <c r="O22" s="31" t="s">
        <v>36</v>
      </c>
      <c r="P22" s="31" t="s">
        <v>47</v>
      </c>
      <c r="Q22" s="31" t="s">
        <v>38</v>
      </c>
      <c r="R22" s="32"/>
    </row>
    <row r="23" spans="1:18">
      <c r="A23" s="31"/>
      <c r="B23" s="31"/>
      <c r="C23" s="37"/>
      <c r="D23" s="38"/>
      <c r="E23" s="33"/>
      <c r="F23" s="33"/>
      <c r="G23" s="40"/>
      <c r="H23" s="39"/>
      <c r="I23" s="40"/>
      <c r="J23" s="41"/>
      <c r="K23" s="40"/>
      <c r="L23" s="40"/>
      <c r="M23" s="50"/>
      <c r="N23" s="31"/>
      <c r="O23" s="31"/>
      <c r="P23" s="31"/>
      <c r="Q23" s="31"/>
      <c r="R23" s="32"/>
    </row>
    <row r="24" s="4" customFormat="1" spans="1:19">
      <c r="A24" s="30"/>
      <c r="B24" s="30"/>
      <c r="C24" s="41" t="s">
        <v>65</v>
      </c>
      <c r="D24" s="30"/>
      <c r="E24" s="41">
        <f>E25</f>
        <v>7158</v>
      </c>
      <c r="F24" s="41">
        <f t="shared" ref="F24:M24" si="3">F25</f>
        <v>7158</v>
      </c>
      <c r="G24" s="41">
        <f t="shared" si="3"/>
        <v>7158</v>
      </c>
      <c r="H24" s="30">
        <f t="shared" si="3"/>
        <v>6166.25</v>
      </c>
      <c r="I24" s="41">
        <f t="shared" si="3"/>
        <v>0</v>
      </c>
      <c r="J24" s="41">
        <f t="shared" si="3"/>
        <v>808.5</v>
      </c>
      <c r="K24" s="41">
        <f t="shared" si="3"/>
        <v>183.25</v>
      </c>
      <c r="L24" s="41">
        <v>7158</v>
      </c>
      <c r="M24" s="41">
        <f t="shared" si="3"/>
        <v>3164.38</v>
      </c>
      <c r="N24" s="30"/>
      <c r="O24" s="30"/>
      <c r="P24" s="30"/>
      <c r="Q24" s="30"/>
      <c r="R24" s="41"/>
      <c r="S24" s="8"/>
    </row>
    <row r="25" spans="1:18">
      <c r="A25" s="31"/>
      <c r="B25" s="31"/>
      <c r="C25" s="35" t="s">
        <v>66</v>
      </c>
      <c r="D25" s="36"/>
      <c r="E25" s="33">
        <f>SUM(E26:E45)</f>
        <v>7158</v>
      </c>
      <c r="F25" s="33">
        <f>SUM(F26:F45)</f>
        <v>7158</v>
      </c>
      <c r="G25" s="33">
        <f>SUM(G26:G45)</f>
        <v>7158</v>
      </c>
      <c r="H25" s="34">
        <f>SUM(H26:H46)</f>
        <v>6166.25</v>
      </c>
      <c r="I25" s="33">
        <f>SUM(I26:I46)</f>
        <v>0</v>
      </c>
      <c r="J25" s="33">
        <f>SUM(J26:J46)</f>
        <v>808.5</v>
      </c>
      <c r="K25" s="33">
        <f>SUM(K26:K46)</f>
        <v>183.25</v>
      </c>
      <c r="L25" s="33">
        <v>7158</v>
      </c>
      <c r="M25" s="49">
        <f t="shared" ref="M25" si="4">SUM(M26:M45)</f>
        <v>3164.38</v>
      </c>
      <c r="N25" s="31"/>
      <c r="O25" s="31"/>
      <c r="P25" s="31"/>
      <c r="Q25" s="31"/>
      <c r="R25" s="32"/>
    </row>
    <row r="26" ht="24" spans="1:18">
      <c r="A26" s="31" t="s">
        <v>67</v>
      </c>
      <c r="B26" s="31" t="s">
        <v>68</v>
      </c>
      <c r="C26" s="37" t="s">
        <v>69</v>
      </c>
      <c r="D26" s="31" t="s">
        <v>70</v>
      </c>
      <c r="E26" s="33">
        <v>480</v>
      </c>
      <c r="F26" s="33">
        <v>480</v>
      </c>
      <c r="G26" s="33">
        <v>480</v>
      </c>
      <c r="H26" s="34"/>
      <c r="I26" s="33"/>
      <c r="J26" s="33">
        <v>480</v>
      </c>
      <c r="K26" s="33"/>
      <c r="L26" s="33">
        <v>480</v>
      </c>
      <c r="M26" s="49">
        <v>40.75</v>
      </c>
      <c r="N26" s="31" t="s">
        <v>35</v>
      </c>
      <c r="O26" s="31" t="s">
        <v>71</v>
      </c>
      <c r="P26" s="31" t="s">
        <v>71</v>
      </c>
      <c r="Q26" s="31" t="s">
        <v>38</v>
      </c>
      <c r="R26" s="32"/>
    </row>
    <row r="27" ht="24" spans="1:18">
      <c r="A27" s="31" t="s">
        <v>67</v>
      </c>
      <c r="B27" s="31" t="s">
        <v>68</v>
      </c>
      <c r="C27" s="37" t="s">
        <v>69</v>
      </c>
      <c r="D27" s="31" t="s">
        <v>41</v>
      </c>
      <c r="E27" s="33">
        <v>682.5</v>
      </c>
      <c r="F27" s="33">
        <v>682.5</v>
      </c>
      <c r="G27" s="33">
        <v>682.5</v>
      </c>
      <c r="H27" s="34">
        <v>682.5</v>
      </c>
      <c r="I27" s="33"/>
      <c r="K27" s="33"/>
      <c r="L27" s="33">
        <v>682.5</v>
      </c>
      <c r="M27" s="49">
        <v>20</v>
      </c>
      <c r="N27" s="31" t="s">
        <v>35</v>
      </c>
      <c r="O27" s="31" t="s">
        <v>36</v>
      </c>
      <c r="P27" s="31" t="s">
        <v>35</v>
      </c>
      <c r="Q27" s="31" t="s">
        <v>38</v>
      </c>
      <c r="R27" s="32"/>
    </row>
    <row r="28" ht="24" spans="1:18">
      <c r="A28" s="31" t="s">
        <v>67</v>
      </c>
      <c r="B28" s="31" t="s">
        <v>68</v>
      </c>
      <c r="C28" s="37" t="s">
        <v>69</v>
      </c>
      <c r="D28" s="31" t="s">
        <v>72</v>
      </c>
      <c r="E28" s="33">
        <v>47</v>
      </c>
      <c r="F28" s="33">
        <v>47</v>
      </c>
      <c r="G28" s="33">
        <v>47</v>
      </c>
      <c r="H28" s="34">
        <v>47</v>
      </c>
      <c r="I28" s="33"/>
      <c r="K28" s="33"/>
      <c r="L28" s="33">
        <v>47</v>
      </c>
      <c r="M28" s="49">
        <v>47</v>
      </c>
      <c r="N28" s="31" t="s">
        <v>35</v>
      </c>
      <c r="O28" s="31" t="s">
        <v>35</v>
      </c>
      <c r="P28" s="31" t="s">
        <v>35</v>
      </c>
      <c r="Q28" s="31" t="s">
        <v>38</v>
      </c>
      <c r="R28" s="32"/>
    </row>
    <row r="29" ht="36" spans="1:18">
      <c r="A29" s="31" t="s">
        <v>67</v>
      </c>
      <c r="B29" s="31" t="s">
        <v>68</v>
      </c>
      <c r="C29" s="37" t="s">
        <v>69</v>
      </c>
      <c r="D29" s="31" t="s">
        <v>73</v>
      </c>
      <c r="E29" s="33">
        <v>600</v>
      </c>
      <c r="F29" s="33">
        <v>600</v>
      </c>
      <c r="G29" s="33">
        <v>600</v>
      </c>
      <c r="H29" s="34">
        <v>600</v>
      </c>
      <c r="I29" s="33"/>
      <c r="J29" s="33"/>
      <c r="K29" s="33"/>
      <c r="L29" s="33">
        <v>600</v>
      </c>
      <c r="M29" s="49">
        <v>510</v>
      </c>
      <c r="N29" s="31" t="s">
        <v>35</v>
      </c>
      <c r="O29" s="31" t="s">
        <v>35</v>
      </c>
      <c r="P29" s="31" t="s">
        <v>35</v>
      </c>
      <c r="Q29" s="31" t="s">
        <v>38</v>
      </c>
      <c r="R29" s="32"/>
    </row>
    <row r="30" ht="24" spans="1:18">
      <c r="A30" s="31" t="s">
        <v>67</v>
      </c>
      <c r="B30" s="31" t="s">
        <v>74</v>
      </c>
      <c r="C30" s="37" t="s">
        <v>69</v>
      </c>
      <c r="D30" s="38" t="s">
        <v>75</v>
      </c>
      <c r="E30" s="33">
        <v>523</v>
      </c>
      <c r="F30" s="33">
        <v>523</v>
      </c>
      <c r="G30" s="33">
        <v>523</v>
      </c>
      <c r="H30" s="34">
        <v>523</v>
      </c>
      <c r="I30" s="33"/>
      <c r="J30" s="33"/>
      <c r="K30" s="33"/>
      <c r="L30" s="33">
        <v>523</v>
      </c>
      <c r="M30" s="49"/>
      <c r="N30" s="31" t="s">
        <v>35</v>
      </c>
      <c r="O30" s="31" t="s">
        <v>71</v>
      </c>
      <c r="P30" s="31" t="s">
        <v>71</v>
      </c>
      <c r="Q30" s="31" t="s">
        <v>38</v>
      </c>
      <c r="R30" s="32"/>
    </row>
    <row r="31" ht="24" spans="1:18">
      <c r="A31" s="31" t="s">
        <v>67</v>
      </c>
      <c r="B31" s="31" t="s">
        <v>74</v>
      </c>
      <c r="C31" s="37" t="s">
        <v>69</v>
      </c>
      <c r="D31" s="38" t="s">
        <v>76</v>
      </c>
      <c r="E31" s="33">
        <v>2000</v>
      </c>
      <c r="F31" s="33">
        <v>2000</v>
      </c>
      <c r="G31" s="33">
        <v>2000</v>
      </c>
      <c r="H31" s="34">
        <v>2000</v>
      </c>
      <c r="I31" s="33"/>
      <c r="J31" s="33"/>
      <c r="K31" s="33"/>
      <c r="L31" s="42">
        <v>2000</v>
      </c>
      <c r="M31" s="49">
        <v>2000</v>
      </c>
      <c r="N31" s="31" t="s">
        <v>35</v>
      </c>
      <c r="O31" s="31" t="s">
        <v>35</v>
      </c>
      <c r="P31" s="31" t="s">
        <v>35</v>
      </c>
      <c r="Q31" s="31" t="s">
        <v>38</v>
      </c>
      <c r="R31" s="32"/>
    </row>
    <row r="32" ht="24" spans="1:18">
      <c r="A32" s="31" t="s">
        <v>67</v>
      </c>
      <c r="B32" s="31" t="s">
        <v>68</v>
      </c>
      <c r="C32" s="37" t="s">
        <v>69</v>
      </c>
      <c r="D32" s="31" t="s">
        <v>77</v>
      </c>
      <c r="E32" s="33">
        <v>111.5</v>
      </c>
      <c r="F32" s="33">
        <v>111.5</v>
      </c>
      <c r="G32" s="33">
        <v>111.5</v>
      </c>
      <c r="H32" s="34"/>
      <c r="I32" s="33"/>
      <c r="J32" s="33">
        <v>111.5</v>
      </c>
      <c r="K32" s="33"/>
      <c r="L32" s="33">
        <v>111.5</v>
      </c>
      <c r="M32" s="49"/>
      <c r="N32" s="31" t="s">
        <v>35</v>
      </c>
      <c r="O32" s="31" t="s">
        <v>78</v>
      </c>
      <c r="P32" s="31" t="s">
        <v>78</v>
      </c>
      <c r="Q32" s="31" t="s">
        <v>38</v>
      </c>
      <c r="R32" s="32"/>
    </row>
    <row r="33" ht="36" spans="1:18">
      <c r="A33" s="31" t="s">
        <v>67</v>
      </c>
      <c r="B33" s="31" t="s">
        <v>68</v>
      </c>
      <c r="C33" s="37" t="s">
        <v>69</v>
      </c>
      <c r="D33" s="31" t="s">
        <v>79</v>
      </c>
      <c r="E33" s="42">
        <v>217</v>
      </c>
      <c r="F33" s="42">
        <v>217</v>
      </c>
      <c r="G33" s="42">
        <v>217</v>
      </c>
      <c r="H33" s="42"/>
      <c r="I33" s="42"/>
      <c r="J33" s="9">
        <v>217</v>
      </c>
      <c r="K33" s="42"/>
      <c r="L33" s="42">
        <v>217</v>
      </c>
      <c r="M33" s="49">
        <v>217</v>
      </c>
      <c r="N33" s="31" t="s">
        <v>35</v>
      </c>
      <c r="O33" s="31" t="s">
        <v>80</v>
      </c>
      <c r="P33" s="31" t="s">
        <v>80</v>
      </c>
      <c r="Q33" s="31" t="s">
        <v>38</v>
      </c>
      <c r="R33" s="32"/>
    </row>
    <row r="34" ht="24" spans="1:18">
      <c r="A34" s="31" t="s">
        <v>67</v>
      </c>
      <c r="B34" s="31" t="s">
        <v>74</v>
      </c>
      <c r="C34" s="37" t="s">
        <v>69</v>
      </c>
      <c r="D34" s="38" t="s">
        <v>81</v>
      </c>
      <c r="E34" s="42">
        <v>2</v>
      </c>
      <c r="F34" s="42">
        <v>2</v>
      </c>
      <c r="G34" s="42">
        <v>2</v>
      </c>
      <c r="H34" s="42">
        <v>2</v>
      </c>
      <c r="I34" s="42"/>
      <c r="J34" s="42"/>
      <c r="K34" s="42"/>
      <c r="L34" s="42">
        <v>2</v>
      </c>
      <c r="M34" s="49"/>
      <c r="N34" s="31" t="s">
        <v>35</v>
      </c>
      <c r="O34" s="31" t="s">
        <v>82</v>
      </c>
      <c r="P34" s="31" t="s">
        <v>82</v>
      </c>
      <c r="Q34" s="31" t="s">
        <v>38</v>
      </c>
      <c r="R34" s="32"/>
    </row>
    <row r="35" s="5" customFormat="1" ht="24" spans="1:19">
      <c r="A35" s="31" t="s">
        <v>67</v>
      </c>
      <c r="B35" s="31" t="s">
        <v>74</v>
      </c>
      <c r="C35" s="37" t="s">
        <v>69</v>
      </c>
      <c r="D35" s="38" t="s">
        <v>83</v>
      </c>
      <c r="E35" s="42">
        <v>35</v>
      </c>
      <c r="F35" s="42">
        <v>35</v>
      </c>
      <c r="G35" s="42">
        <v>35</v>
      </c>
      <c r="H35" s="42">
        <v>35</v>
      </c>
      <c r="I35" s="42"/>
      <c r="J35" s="42"/>
      <c r="K35" s="42"/>
      <c r="L35" s="42">
        <v>35</v>
      </c>
      <c r="M35" s="49"/>
      <c r="N35" s="31" t="s">
        <v>35</v>
      </c>
      <c r="O35" s="31" t="s">
        <v>84</v>
      </c>
      <c r="P35" s="31" t="s">
        <v>84</v>
      </c>
      <c r="Q35" s="31" t="s">
        <v>38</v>
      </c>
      <c r="R35" s="32"/>
      <c r="S35" s="54"/>
    </row>
    <row r="36" s="5" customFormat="1" ht="36" spans="1:19">
      <c r="A36" s="31" t="s">
        <v>67</v>
      </c>
      <c r="B36" s="31" t="s">
        <v>74</v>
      </c>
      <c r="C36" s="37" t="s">
        <v>69</v>
      </c>
      <c r="D36" s="38" t="s">
        <v>85</v>
      </c>
      <c r="E36" s="42">
        <v>40</v>
      </c>
      <c r="F36" s="42">
        <v>40</v>
      </c>
      <c r="G36" s="42">
        <v>40</v>
      </c>
      <c r="H36" s="42">
        <v>40</v>
      </c>
      <c r="I36" s="42"/>
      <c r="J36" s="42"/>
      <c r="K36" s="42"/>
      <c r="L36" s="42">
        <v>40</v>
      </c>
      <c r="M36" s="49"/>
      <c r="N36" s="31" t="s">
        <v>35</v>
      </c>
      <c r="O36" s="31" t="s">
        <v>84</v>
      </c>
      <c r="P36" s="31" t="s">
        <v>84</v>
      </c>
      <c r="Q36" s="31" t="s">
        <v>38</v>
      </c>
      <c r="R36" s="32"/>
      <c r="S36" s="54"/>
    </row>
    <row r="37" ht="24" spans="1:18">
      <c r="A37" s="31" t="s">
        <v>86</v>
      </c>
      <c r="B37" s="31" t="s">
        <v>87</v>
      </c>
      <c r="C37" s="37" t="s">
        <v>88</v>
      </c>
      <c r="D37" s="31" t="s">
        <v>89</v>
      </c>
      <c r="E37" s="42">
        <v>200</v>
      </c>
      <c r="F37" s="42">
        <v>200</v>
      </c>
      <c r="G37" s="42">
        <v>200</v>
      </c>
      <c r="H37" s="42">
        <v>200</v>
      </c>
      <c r="I37" s="42"/>
      <c r="K37" s="42"/>
      <c r="L37" s="42">
        <v>200</v>
      </c>
      <c r="M37" s="49"/>
      <c r="N37" s="31" t="s">
        <v>47</v>
      </c>
      <c r="O37" s="31" t="s">
        <v>36</v>
      </c>
      <c r="P37" s="31" t="s">
        <v>47</v>
      </c>
      <c r="Q37" s="31" t="s">
        <v>38</v>
      </c>
      <c r="R37" s="32"/>
    </row>
    <row r="38" ht="24" spans="1:18">
      <c r="A38" s="31" t="s">
        <v>90</v>
      </c>
      <c r="B38" s="31" t="s">
        <v>91</v>
      </c>
      <c r="C38" s="43" t="s">
        <v>92</v>
      </c>
      <c r="D38" s="31" t="s">
        <v>93</v>
      </c>
      <c r="E38" s="42">
        <v>311.75</v>
      </c>
      <c r="F38" s="42">
        <v>311.75</v>
      </c>
      <c r="G38" s="42">
        <v>311.75</v>
      </c>
      <c r="H38" s="42">
        <v>311.75</v>
      </c>
      <c r="I38" s="42"/>
      <c r="J38" s="42"/>
      <c r="K38" s="42"/>
      <c r="L38" s="42">
        <v>311.75</v>
      </c>
      <c r="M38" s="49"/>
      <c r="N38" s="31" t="s">
        <v>35</v>
      </c>
      <c r="O38" s="31" t="s">
        <v>94</v>
      </c>
      <c r="P38" s="31"/>
      <c r="Q38" s="31"/>
      <c r="R38" s="32"/>
    </row>
    <row r="39" ht="24" spans="1:18">
      <c r="A39" s="31" t="s">
        <v>90</v>
      </c>
      <c r="B39" s="31" t="s">
        <v>91</v>
      </c>
      <c r="C39" s="43" t="s">
        <v>92</v>
      </c>
      <c r="D39" s="31" t="s">
        <v>95</v>
      </c>
      <c r="E39" s="42">
        <v>183.25</v>
      </c>
      <c r="F39" s="42">
        <v>183.25</v>
      </c>
      <c r="G39" s="42">
        <v>183.25</v>
      </c>
      <c r="H39" s="42"/>
      <c r="I39" s="42"/>
      <c r="J39" s="42"/>
      <c r="K39" s="42">
        <v>183.25</v>
      </c>
      <c r="L39" s="42">
        <v>183.25</v>
      </c>
      <c r="M39" s="49"/>
      <c r="N39" s="31" t="s">
        <v>35</v>
      </c>
      <c r="O39" s="31" t="s">
        <v>43</v>
      </c>
      <c r="P39" s="31"/>
      <c r="Q39" s="31"/>
      <c r="R39" s="32"/>
    </row>
    <row r="40" ht="24" spans="1:18">
      <c r="A40" s="31" t="s">
        <v>90</v>
      </c>
      <c r="B40" s="31" t="s">
        <v>91</v>
      </c>
      <c r="C40" s="43" t="s">
        <v>92</v>
      </c>
      <c r="D40" s="31" t="s">
        <v>72</v>
      </c>
      <c r="E40" s="42">
        <v>5</v>
      </c>
      <c r="F40" s="42">
        <v>5</v>
      </c>
      <c r="G40" s="42">
        <v>5</v>
      </c>
      <c r="H40" s="42">
        <v>5</v>
      </c>
      <c r="I40" s="42"/>
      <c r="J40" s="42"/>
      <c r="K40" s="42"/>
      <c r="L40" s="42">
        <v>5</v>
      </c>
      <c r="M40" s="49"/>
      <c r="N40" s="31" t="s">
        <v>35</v>
      </c>
      <c r="O40" s="31" t="s">
        <v>35</v>
      </c>
      <c r="P40" s="31"/>
      <c r="Q40" s="31"/>
      <c r="R40" s="41"/>
    </row>
    <row r="41" s="4" customFormat="1" ht="24" spans="1:19">
      <c r="A41" s="31" t="s">
        <v>96</v>
      </c>
      <c r="B41" s="31" t="s">
        <v>97</v>
      </c>
      <c r="C41" s="43" t="s">
        <v>98</v>
      </c>
      <c r="D41" s="31"/>
      <c r="E41" s="42">
        <v>220</v>
      </c>
      <c r="F41" s="42">
        <v>220</v>
      </c>
      <c r="G41" s="42">
        <v>220</v>
      </c>
      <c r="H41" s="42">
        <v>220</v>
      </c>
      <c r="I41" s="42"/>
      <c r="J41" s="42"/>
      <c r="K41" s="42"/>
      <c r="L41" s="42">
        <v>220</v>
      </c>
      <c r="M41" s="49">
        <v>0</v>
      </c>
      <c r="N41" s="31"/>
      <c r="O41" s="31"/>
      <c r="P41" s="31"/>
      <c r="Q41" s="31"/>
      <c r="R41" s="32"/>
      <c r="S41" s="8"/>
    </row>
    <row r="42" s="3" customFormat="1" ht="24" spans="1:22">
      <c r="A42" s="31" t="s">
        <v>99</v>
      </c>
      <c r="B42" s="31" t="s">
        <v>100</v>
      </c>
      <c r="C42" s="32" t="s">
        <v>101</v>
      </c>
      <c r="D42" s="31" t="s">
        <v>102</v>
      </c>
      <c r="E42" s="33">
        <v>329.63</v>
      </c>
      <c r="F42" s="33">
        <v>329.63</v>
      </c>
      <c r="G42" s="33">
        <v>329.63</v>
      </c>
      <c r="H42" s="34">
        <v>329.63</v>
      </c>
      <c r="I42" s="33"/>
      <c r="J42" s="33"/>
      <c r="K42" s="33"/>
      <c r="L42" s="33">
        <v>329.63</v>
      </c>
      <c r="M42" s="49">
        <v>329.63</v>
      </c>
      <c r="N42" s="31" t="s">
        <v>35</v>
      </c>
      <c r="O42" s="31" t="s">
        <v>35</v>
      </c>
      <c r="P42" s="31" t="s">
        <v>35</v>
      </c>
      <c r="Q42" s="31" t="s">
        <v>38</v>
      </c>
      <c r="R42" s="32"/>
      <c r="S42" s="8"/>
      <c r="T42" s="4"/>
      <c r="U42" s="4"/>
      <c r="V42" s="4"/>
    </row>
    <row r="43" s="3" customFormat="1" ht="24" spans="1:22">
      <c r="A43" s="31" t="s">
        <v>99</v>
      </c>
      <c r="B43" s="31" t="s">
        <v>100</v>
      </c>
      <c r="C43" s="32" t="s">
        <v>101</v>
      </c>
      <c r="D43" s="31" t="s">
        <v>103</v>
      </c>
      <c r="E43" s="33">
        <v>15</v>
      </c>
      <c r="F43" s="33">
        <v>15</v>
      </c>
      <c r="G43" s="33">
        <v>15</v>
      </c>
      <c r="H43" s="34">
        <v>15</v>
      </c>
      <c r="I43" s="33"/>
      <c r="J43" s="33"/>
      <c r="K43" s="33"/>
      <c r="L43" s="33">
        <v>15</v>
      </c>
      <c r="M43" s="49"/>
      <c r="N43" s="31" t="s">
        <v>35</v>
      </c>
      <c r="O43" s="31" t="s">
        <v>35</v>
      </c>
      <c r="P43" s="31" t="s">
        <v>35</v>
      </c>
      <c r="Q43" s="31" t="s">
        <v>38</v>
      </c>
      <c r="R43" s="32"/>
      <c r="S43" s="8"/>
      <c r="T43" s="4"/>
      <c r="U43" s="4"/>
      <c r="V43" s="4"/>
    </row>
    <row r="44" s="3" customFormat="1" ht="36" spans="1:22">
      <c r="A44" s="31" t="s">
        <v>99</v>
      </c>
      <c r="B44" s="31" t="s">
        <v>100</v>
      </c>
      <c r="C44" s="32" t="s">
        <v>101</v>
      </c>
      <c r="D44" s="31" t="s">
        <v>104</v>
      </c>
      <c r="E44" s="33">
        <v>82.35</v>
      </c>
      <c r="F44" s="33">
        <v>82.35</v>
      </c>
      <c r="G44" s="33">
        <v>82.35</v>
      </c>
      <c r="H44" s="34">
        <v>82.35</v>
      </c>
      <c r="I44" s="33"/>
      <c r="J44" s="33"/>
      <c r="K44" s="33"/>
      <c r="L44" s="33">
        <v>82.35</v>
      </c>
      <c r="M44" s="49"/>
      <c r="N44" s="31" t="s">
        <v>51</v>
      </c>
      <c r="O44" s="31" t="s">
        <v>51</v>
      </c>
      <c r="P44" s="31" t="s">
        <v>51</v>
      </c>
      <c r="Q44" s="31" t="s">
        <v>38</v>
      </c>
      <c r="R44" s="32"/>
      <c r="S44" s="8"/>
      <c r="T44" s="4"/>
      <c r="U44" s="4"/>
      <c r="V44" s="4"/>
    </row>
    <row r="45" s="3" customFormat="1" ht="24" spans="1:22">
      <c r="A45" s="31" t="s">
        <v>99</v>
      </c>
      <c r="B45" s="31" t="s">
        <v>100</v>
      </c>
      <c r="C45" s="32" t="s">
        <v>101</v>
      </c>
      <c r="D45" s="31" t="s">
        <v>40</v>
      </c>
      <c r="E45" s="33">
        <v>1073.02</v>
      </c>
      <c r="F45" s="33">
        <v>1073.02</v>
      </c>
      <c r="G45" s="33">
        <v>1073.02</v>
      </c>
      <c r="H45" s="34">
        <v>1073.02</v>
      </c>
      <c r="I45" s="33"/>
      <c r="J45" s="33"/>
      <c r="K45" s="33"/>
      <c r="L45" s="33">
        <v>1073.02</v>
      </c>
      <c r="M45" s="49"/>
      <c r="N45" s="31" t="s">
        <v>105</v>
      </c>
      <c r="O45" s="31" t="s">
        <v>105</v>
      </c>
      <c r="P45" s="31" t="s">
        <v>105</v>
      </c>
      <c r="Q45" s="31" t="s">
        <v>38</v>
      </c>
      <c r="R45" s="32"/>
      <c r="S45" s="8"/>
      <c r="T45" s="4"/>
      <c r="U45" s="4"/>
      <c r="V45" s="4"/>
    </row>
    <row r="46" spans="1:18">
      <c r="A46" s="7"/>
      <c r="M46" s="51"/>
      <c r="R46" s="32"/>
    </row>
    <row r="47" spans="1:18">
      <c r="A47" s="31"/>
      <c r="B47" s="31"/>
      <c r="C47" s="35" t="s">
        <v>106</v>
      </c>
      <c r="D47" s="36"/>
      <c r="E47" s="33">
        <f>E48</f>
        <v>1251</v>
      </c>
      <c r="F47" s="33">
        <f t="shared" ref="F47:M47" si="5">F48</f>
        <v>1251</v>
      </c>
      <c r="G47" s="33">
        <f t="shared" si="5"/>
        <v>1251</v>
      </c>
      <c r="H47" s="34">
        <f t="shared" si="5"/>
        <v>829</v>
      </c>
      <c r="I47" s="33">
        <f t="shared" si="5"/>
        <v>0</v>
      </c>
      <c r="J47" s="33">
        <f t="shared" si="5"/>
        <v>0</v>
      </c>
      <c r="K47" s="33">
        <f t="shared" si="5"/>
        <v>422</v>
      </c>
      <c r="L47" s="33">
        <v>1251</v>
      </c>
      <c r="M47" s="49">
        <f t="shared" si="5"/>
        <v>159</v>
      </c>
      <c r="N47" s="31"/>
      <c r="O47" s="31"/>
      <c r="P47" s="31"/>
      <c r="Q47" s="31"/>
      <c r="R47" s="32"/>
    </row>
    <row r="48" spans="1:18">
      <c r="A48" s="31"/>
      <c r="B48" s="31"/>
      <c r="C48" s="35" t="s">
        <v>107</v>
      </c>
      <c r="D48" s="36"/>
      <c r="E48" s="33">
        <f t="shared" ref="E48:K48" si="6">SUM(E49:E53)</f>
        <v>1251</v>
      </c>
      <c r="F48" s="33">
        <f t="shared" si="6"/>
        <v>1251</v>
      </c>
      <c r="G48" s="33">
        <f t="shared" si="6"/>
        <v>1251</v>
      </c>
      <c r="H48" s="34">
        <f t="shared" si="6"/>
        <v>829</v>
      </c>
      <c r="I48" s="33">
        <f t="shared" si="6"/>
        <v>0</v>
      </c>
      <c r="J48" s="33">
        <f t="shared" si="6"/>
        <v>0</v>
      </c>
      <c r="K48" s="33">
        <f t="shared" si="6"/>
        <v>422</v>
      </c>
      <c r="L48" s="33">
        <v>1251</v>
      </c>
      <c r="M48" s="49">
        <f>SUM(M49:M53)</f>
        <v>159</v>
      </c>
      <c r="N48" s="31"/>
      <c r="O48" s="31"/>
      <c r="P48" s="31"/>
      <c r="Q48" s="55"/>
      <c r="R48" s="32"/>
    </row>
    <row r="49" s="3" customFormat="1" ht="36" spans="1:22">
      <c r="A49" s="31" t="s">
        <v>108</v>
      </c>
      <c r="B49" s="31" t="s">
        <v>109</v>
      </c>
      <c r="C49" s="32" t="s">
        <v>110</v>
      </c>
      <c r="D49" s="31" t="s">
        <v>111</v>
      </c>
      <c r="E49" s="30">
        <v>250</v>
      </c>
      <c r="F49" s="33">
        <v>250</v>
      </c>
      <c r="G49" s="33">
        <v>250</v>
      </c>
      <c r="H49" s="34">
        <v>250</v>
      </c>
      <c r="I49" s="33"/>
      <c r="J49" s="33"/>
      <c r="K49" s="33"/>
      <c r="L49" s="33">
        <v>250</v>
      </c>
      <c r="M49" s="49"/>
      <c r="N49" s="31"/>
      <c r="O49" s="31"/>
      <c r="P49" s="31"/>
      <c r="Q49" s="55"/>
      <c r="R49" s="32"/>
      <c r="S49" s="8"/>
      <c r="T49" s="4"/>
      <c r="U49" s="4"/>
      <c r="V49" s="4"/>
    </row>
    <row r="50" ht="24" spans="1:18">
      <c r="A50" s="31" t="s">
        <v>112</v>
      </c>
      <c r="B50" s="31" t="s">
        <v>113</v>
      </c>
      <c r="C50" s="35" t="s">
        <v>114</v>
      </c>
      <c r="D50" s="36" t="s">
        <v>115</v>
      </c>
      <c r="E50" s="33">
        <v>259</v>
      </c>
      <c r="F50" s="33">
        <v>259</v>
      </c>
      <c r="G50" s="40">
        <v>259</v>
      </c>
      <c r="H50" s="39">
        <v>259</v>
      </c>
      <c r="I50" s="40"/>
      <c r="J50" s="40"/>
      <c r="K50" s="40"/>
      <c r="L50" s="40">
        <v>259</v>
      </c>
      <c r="M50" s="50">
        <v>159</v>
      </c>
      <c r="N50" s="31"/>
      <c r="O50" s="31"/>
      <c r="P50" s="31"/>
      <c r="Q50" s="31"/>
      <c r="R50" s="32"/>
    </row>
    <row r="51" ht="24" spans="1:18">
      <c r="A51" s="31" t="s">
        <v>116</v>
      </c>
      <c r="B51" s="31" t="s">
        <v>117</v>
      </c>
      <c r="C51" s="35" t="s">
        <v>118</v>
      </c>
      <c r="D51" s="36" t="s">
        <v>119</v>
      </c>
      <c r="E51" s="33">
        <v>422</v>
      </c>
      <c r="F51" s="33">
        <v>422</v>
      </c>
      <c r="G51" s="33">
        <v>422</v>
      </c>
      <c r="H51" s="39"/>
      <c r="I51" s="40"/>
      <c r="J51" s="33"/>
      <c r="K51" s="33">
        <v>422</v>
      </c>
      <c r="L51" s="33">
        <v>422</v>
      </c>
      <c r="M51" s="49"/>
      <c r="N51" s="31"/>
      <c r="O51" s="31"/>
      <c r="P51" s="31"/>
      <c r="Q51" s="31"/>
      <c r="R51" s="32"/>
    </row>
    <row r="52" ht="24" spans="1:18">
      <c r="A52" s="31" t="s">
        <v>116</v>
      </c>
      <c r="B52" s="31" t="s">
        <v>117</v>
      </c>
      <c r="C52" s="35" t="s">
        <v>118</v>
      </c>
      <c r="D52" s="34" t="s">
        <v>120</v>
      </c>
      <c r="E52" s="33">
        <v>317</v>
      </c>
      <c r="F52" s="33">
        <v>317</v>
      </c>
      <c r="G52" s="33">
        <v>317</v>
      </c>
      <c r="H52" s="34">
        <v>317</v>
      </c>
      <c r="I52" s="40"/>
      <c r="J52" s="33"/>
      <c r="K52" s="33"/>
      <c r="L52" s="33">
        <v>317</v>
      </c>
      <c r="M52" s="49"/>
      <c r="N52" s="31"/>
      <c r="O52" s="31"/>
      <c r="P52" s="31"/>
      <c r="Q52" s="31"/>
      <c r="R52" s="32"/>
    </row>
    <row r="53" ht="24" spans="1:18">
      <c r="A53" s="31" t="s">
        <v>116</v>
      </c>
      <c r="B53" s="31" t="s">
        <v>117</v>
      </c>
      <c r="C53" s="35" t="s">
        <v>118</v>
      </c>
      <c r="D53" s="36" t="s">
        <v>72</v>
      </c>
      <c r="E53" s="33">
        <v>3</v>
      </c>
      <c r="F53" s="33">
        <v>3</v>
      </c>
      <c r="G53" s="33">
        <v>3</v>
      </c>
      <c r="H53" s="34">
        <v>3</v>
      </c>
      <c r="I53" s="33"/>
      <c r="J53" s="33"/>
      <c r="K53" s="33"/>
      <c r="L53" s="33">
        <v>3</v>
      </c>
      <c r="M53" s="49"/>
      <c r="N53" s="31"/>
      <c r="O53" s="31"/>
      <c r="P53" s="31"/>
      <c r="Q53" s="31"/>
      <c r="R53" s="41"/>
    </row>
  </sheetData>
  <mergeCells count="9">
    <mergeCell ref="A1:Q1"/>
    <mergeCell ref="K2:L2"/>
    <mergeCell ref="P2:R2"/>
    <mergeCell ref="H3:K3"/>
    <mergeCell ref="L3:M3"/>
    <mergeCell ref="C3:C4"/>
    <mergeCell ref="D3:D4"/>
    <mergeCell ref="E3:E4"/>
    <mergeCell ref="F3:F4"/>
  </mergeCells>
  <pageMargins left="0.48" right="0.27" top="0.748031496062992" bottom="0.748031496062992" header="0.31496062992126" footer="0.31496062992126"/>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小德</cp:lastModifiedBy>
  <dcterms:created xsi:type="dcterms:W3CDTF">2006-09-13T11:21:00Z</dcterms:created>
  <dcterms:modified xsi:type="dcterms:W3CDTF">2019-12-18T14:04:51Z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