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<sst xmlns="http://schemas.openxmlformats.org/spreadsheetml/2006/main" count="747" uniqueCount="334">
  <si>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</si>
  <si>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</si>
  <si>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</si>
  <si>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</si>
  <si>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</si>
  <si>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</si>
  <si>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</si>
  <si>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</si>
  <si>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</si>
  <si>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</si>
  <si>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</si>
  <si>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</si>
  <si>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</si>
  <si>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</si>
  <si>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</si>
  <si>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</si>
  <si>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</si>
  <si>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</si>
  <si>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</si>
  <si>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</si>
  <si>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</si>
  <si>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</si>
  <si>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</si>
  <si>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</si>
  <si>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</si>
  <si>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</si>
  <si>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</si>
  <si>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</si>
  <si>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</si>
  <si>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</si>
  <si>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</si>
  <si>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</si>
  <si>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</si>
  <si>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</si>
  <si>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</si>
  <si>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</si>
  <si>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</si>
  <si>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</si>
  <si>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</si>
  <si>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</si>
  <si>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</si>
  <si>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</si>
  <si>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</si>
  <si>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</si>
  <si>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</si>
  <si>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</si>
  <si>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</si>
  <si>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</si>
  <si>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</si>
  <si>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</si>
  <si>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</si>
  <si>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</si>
  <si>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</si>
  <si>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</si>
  <si>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</si>
  <si>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</si>
  <si>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</si>
  <si>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</si>
  <si>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</si>
  <si>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</si>
  <si>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</si>
  <si>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</si>
  <si>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</si>
  <si>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</si>
  <si>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</si>
  <si>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</si>
  <si>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</si>
  <si>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</si>
  <si>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</si>
  <si>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</si>
  <si>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105008</t>
  </si>
  <si>
    <t>凤庆县青少年校外活动中心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</si>
  <si>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</si>
  <si>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</si>
  <si>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</si>
  <si>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</si>
  <si>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</si>
  <si>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</si>
  <si>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</si>
  <si>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</si>
  <si>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</si>
  <si>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</si>
  <si>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</si>
  <si>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</si>
  <si>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</si>
  <si>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</si>
  <si>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</si>
  <si>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>教育管理事务</t>
  </si>
  <si>
    <t>2050199</t>
  </si>
  <si>
    <t>其他教育管理事务支出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</si>
  <si>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</si>
  <si>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</si>
  <si>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</si>
  <si>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</si>
  <si>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</si>
  <si>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</si>
  <si>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</si>
  <si>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</si>
  <si>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</si>
  <si>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</si>
  <si>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</si>
  <si>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</si>
  <si>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</si>
  <si>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</si>
  <si>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</si>
  <si>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</si>
  <si>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</si>
  <si>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</si>
  <si>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</si>
  <si>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</si>
  <si>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</si>
  <si>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</si>
  <si>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</si>
  <si>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</si>
  <si>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</si>
  <si>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</si>
  <si>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</si>
  <si>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</si>
  <si>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</si>
  <si>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</si>
  <si>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</si>
  <si>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</si>
  <si>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</si>
  <si>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</si>
  <si>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</si>
  <si>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</si>
  <si>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</si>
  <si>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</si>
  <si>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</si>
  <si>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</si>
  <si>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</si>
  <si>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</si>
  <si>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</si>
  <si>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</si>
  <si>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</si>
  <si>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</si>
  <si>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</si>
  <si>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</si>
  <si>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</si>
  <si>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</si>
  <si>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</si>
  <si>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</si>
  <si>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</si>
  <si>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</si>
  <si>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</si>
  <si>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</si>
  <si>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</si>
  <si>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</si>
  <si>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</si>
  <si>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</si>
  <si>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</si>
  <si>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</si>
  <si>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</si>
  <si>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</si>
  <si>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</si>
  <si>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</si>
  <si>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</si>
  <si>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</si>
  <si>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</si>
  <si>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</si>
  <si>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</si>
  <si>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</si>
  <si>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</si>
  <si>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</si>
  <si>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</si>
  <si>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</si>
  <si>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</si>
  <si>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</si>
  <si>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</si>
  <si>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</si>
  <si>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</si>
  <si>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</si>
  <si>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</si>
  <si>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备注：本单位无此公开事项，故公开表为空表。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</si>
  <si>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</si>
  <si>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</si>
  <si>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</si>
  <si>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</si>
  <si>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</si>
  <si>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</si>
  <si>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</si>
  <si>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</si>
  <si>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</si>
  <si>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</si>
  <si>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</si>
  <si>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</si>
  <si>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</si>
  <si>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</si>
  <si>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</si>
  <si>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</si>
  <si>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</si>
  <si>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</si>
  <si>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530921210000000004895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</si>
  <si>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</si>
  <si>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</si>
  <si>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</si>
  <si>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</si>
  <si>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</si>
  <si>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</si>
  <si>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</si>
  <si>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530921231100001441578</t>
  </si>
  <si>
    <t>事业人员绩效工资（2017年提高标准部分）</t>
  </si>
  <si>
    <t>530921210000000004896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</si>
  <si>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</si>
  <si>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</si>
  <si>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</si>
  <si>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</si>
  <si>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</si>
  <si>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</si>
  <si>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</si>
  <si>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</si>
  <si>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</si>
  <si>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530921210000000004897</t>
  </si>
  <si>
    <t>30113</t>
  </si>
  <si>
    <t>530921210000000004901</t>
  </si>
  <si>
    <t>一般公用经费</t>
  </si>
  <si>
    <t>30201</t>
  </si>
  <si>
    <t>办公费</t>
  </si>
  <si>
    <t>530921231100001441579</t>
  </si>
  <si>
    <t>职工教育经费（事业）</t>
  </si>
  <si>
    <t>30216</t>
  </si>
  <si>
    <t>培训费</t>
  </si>
  <si>
    <t>530921210000000004899</t>
  </si>
  <si>
    <t>工会经费</t>
  </si>
  <si>
    <t>30228</t>
  </si>
  <si>
    <t>530921210000000004900</t>
  </si>
  <si>
    <t>福利费</t>
  </si>
  <si>
    <t>30229</t>
  </si>
  <si>
    <t>530921241100002377137</t>
  </si>
  <si>
    <t>离退休费</t>
  </si>
  <si>
    <t>30302</t>
  </si>
  <si>
    <t>退休费</t>
  </si>
  <si>
    <t>530921251100003793340</t>
  </si>
  <si>
    <t>离退休人员建房安家经费</t>
  </si>
  <si>
    <t>30399</t>
  </si>
  <si>
    <t>其他对个人和家庭的补助</t>
  </si>
  <si>
    <t>530921251100003885257</t>
  </si>
  <si>
    <t>事业人员调整工资支出资金</t>
  </si>
  <si>
    <t>530921241100002378768</t>
  </si>
  <si>
    <t>单位扣缴个税手续费收入资金</t>
  </si>
  <si>
    <t>30204</t>
  </si>
  <si>
    <t>手续费</t>
  </si>
  <si>
    <t>530921241100002378775</t>
  </si>
  <si>
    <t>单位资金账户利息收入资金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</si>
  <si>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</si>
  <si>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</si>
  <si>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</si>
  <si>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</si>
  <si>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</si>
  <si>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</si>
  <si>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</si>
  <si>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特长班培训收入资金</t>
  </si>
  <si>
    <t>事业发展类</t>
  </si>
  <si>
    <t>530921241100003035337</t>
  </si>
  <si>
    <t>30205</t>
  </si>
  <si>
    <t>水费</t>
  </si>
  <si>
    <t>30206</t>
  </si>
  <si>
    <t>电费</t>
  </si>
  <si>
    <t>30207</t>
  </si>
  <si>
    <t>邮电费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</si>
  <si>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</si>
  <si>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</si>
  <si>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</si>
  <si>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</si>
  <si>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</si>
  <si>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</si>
  <si>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</si>
  <si>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</si>
  <si>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</si>
  <si>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</si>
  <si>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</si>
  <si>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</si>
  <si>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</si>
  <si>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通过对培训对象特长培养，提高学生整体素质。      
</t>
  </si>
  <si>
    <t>产出指标</t>
  </si>
  <si>
    <t>数量指标</t>
  </si>
  <si>
    <t>培训数量</t>
  </si>
  <si>
    <t>=</t>
  </si>
  <si>
    <t>82</t>
  </si>
  <si>
    <t>人</t>
  </si>
  <si>
    <t>定量指标</t>
  </si>
  <si>
    <t xml:space="preserve">反映培训人数
</t>
  </si>
  <si>
    <t>收费标准</t>
  </si>
  <si>
    <t>音乐类培训收费标准30元/课时；文体类培训标准20元/课时</t>
  </si>
  <si>
    <t xml:space="preserve">
反映收费标准
</t>
  </si>
  <si>
    <t>效益指标</t>
  </si>
  <si>
    <t>社会效益</t>
  </si>
  <si>
    <t>学生特长得到有效发挥，整体素质得以提升</t>
  </si>
  <si>
    <t>效果良好</t>
  </si>
  <si>
    <t>%</t>
  </si>
  <si>
    <t>定性指标</t>
  </si>
  <si>
    <t xml:space="preserve">反映培训成果
</t>
  </si>
  <si>
    <t>满意度指标</t>
  </si>
  <si>
    <t>服务对象满意度</t>
  </si>
  <si>
    <t>师生满意度</t>
  </si>
  <si>
    <t>&gt;=</t>
  </si>
  <si>
    <t>95</t>
  </si>
  <si>
    <t xml:space="preserve">反映满意度
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</si>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</sst>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abSelected="1" topLeftCell="A2" workbookViewId="0">
      <selection activeCell="E2" sqref="E$1:L$1048576"/>
    </sheetView>
  </sheetViews>
  <sheetFormatPr defaultColWidth="9.13333333333333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0"/>
      <c r="C2" s="200"/>
      <c r="D2" s="200"/>
    </row>
    <row r="3" ht="18.75" customHeight="1" spans="1:4">
      <c r="A3" s="39" t="str">
        <f>"单位名称："&amp;"凤庆县青少年校外活动中心"</f>
        <v>单位名称：凤庆县青少年校外活动中心</v>
      </c>
      <c r="B3" s="201"/>
      <c r="C3" s="20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7" t="s">
        <v>6</v>
      </c>
      <c r="B7" s="23">
        <v>677566.07</v>
      </c>
      <c r="C7" s="127" t="s">
        <v>7</v>
      </c>
      <c r="D7" s="23"/>
    </row>
    <row r="8" ht="18.75" customHeight="1" spans="1:4">
      <c r="A8" s="127" t="s">
        <v>8</v>
      </c>
      <c r="B8" s="23"/>
      <c r="C8" s="127" t="s">
        <v>9</v>
      </c>
      <c r="D8" s="23"/>
    </row>
    <row r="9" ht="18.75" customHeight="1" spans="1:4">
      <c r="A9" s="127" t="s">
        <v>10</v>
      </c>
      <c r="B9" s="23"/>
      <c r="C9" s="127" t="s">
        <v>11</v>
      </c>
      <c r="D9" s="23"/>
    </row>
    <row r="10" ht="18.75" customHeight="1" spans="1:4">
      <c r="A10" s="127" t="s">
        <v>12</v>
      </c>
      <c r="B10" s="23"/>
      <c r="C10" s="127" t="s">
        <v>13</v>
      </c>
      <c r="D10" s="23"/>
    </row>
    <row r="11" ht="18.75" customHeight="1" spans="1:4">
      <c r="A11" s="202" t="s">
        <v>14</v>
      </c>
      <c r="B11" s="23">
        <v>107400</v>
      </c>
      <c r="C11" s="159" t="s">
        <v>15</v>
      </c>
      <c r="D11" s="23">
        <v>589643.3</v>
      </c>
    </row>
    <row r="12" ht="18.75" customHeight="1" spans="1:4">
      <c r="A12" s="162" t="s">
        <v>16</v>
      </c>
      <c r="B12" s="23"/>
      <c r="C12" s="161" t="s">
        <v>17</v>
      </c>
      <c r="D12" s="23"/>
    </row>
    <row r="13" ht="18.75" customHeight="1" spans="1:4">
      <c r="A13" s="162" t="s">
        <v>18</v>
      </c>
      <c r="B13" s="23"/>
      <c r="C13" s="161" t="s">
        <v>19</v>
      </c>
      <c r="D13" s="23"/>
    </row>
    <row r="14" ht="18.75" customHeight="1" spans="1:4">
      <c r="A14" s="162" t="s">
        <v>20</v>
      </c>
      <c r="B14" s="23"/>
      <c r="C14" s="161" t="s">
        <v>21</v>
      </c>
      <c r="D14" s="23">
        <v>119014.32</v>
      </c>
    </row>
    <row r="15" ht="18.75" customHeight="1" spans="1:4">
      <c r="A15" s="162" t="s">
        <v>22</v>
      </c>
      <c r="B15" s="23"/>
      <c r="C15" s="161" t="s">
        <v>23</v>
      </c>
      <c r="D15" s="23">
        <v>29571.45</v>
      </c>
    </row>
    <row r="16" ht="18.75" customHeight="1" spans="1:4">
      <c r="A16" s="162" t="s">
        <v>24</v>
      </c>
      <c r="B16" s="23">
        <v>107400</v>
      </c>
      <c r="C16" s="162" t="s">
        <v>25</v>
      </c>
      <c r="D16" s="23"/>
    </row>
    <row r="17" ht="18.75" customHeight="1" spans="1:4">
      <c r="A17" s="162" t="s">
        <v>26</v>
      </c>
      <c r="B17" s="23"/>
      <c r="C17" s="162" t="s">
        <v>27</v>
      </c>
      <c r="D17" s="23"/>
    </row>
    <row r="18" ht="18.75" customHeight="1" spans="1:4">
      <c r="A18" s="163" t="s">
        <v>26</v>
      </c>
      <c r="B18" s="23"/>
      <c r="C18" s="161" t="s">
        <v>28</v>
      </c>
      <c r="D18" s="23"/>
    </row>
    <row r="19" ht="18.75" customHeight="1" spans="1:4">
      <c r="A19" s="163" t="s">
        <v>26</v>
      </c>
      <c r="B19" s="23"/>
      <c r="C19" s="161" t="s">
        <v>29</v>
      </c>
      <c r="D19" s="23"/>
    </row>
    <row r="20" ht="18.75" customHeight="1" spans="1:4">
      <c r="A20" s="163" t="s">
        <v>26</v>
      </c>
      <c r="B20" s="23"/>
      <c r="C20" s="161" t="s">
        <v>30</v>
      </c>
      <c r="D20" s="23"/>
    </row>
    <row r="21" ht="18.75" customHeight="1" spans="1:4">
      <c r="A21" s="163" t="s">
        <v>26</v>
      </c>
      <c r="B21" s="23"/>
      <c r="C21" s="161" t="s">
        <v>31</v>
      </c>
      <c r="D21" s="23"/>
    </row>
    <row r="22" ht="18.75" customHeight="1" spans="1:4">
      <c r="A22" s="163" t="s">
        <v>26</v>
      </c>
      <c r="B22" s="23"/>
      <c r="C22" s="161" t="s">
        <v>32</v>
      </c>
      <c r="D22" s="23"/>
    </row>
    <row r="23" ht="18.75" customHeight="1" spans="1:4">
      <c r="A23" s="163" t="s">
        <v>26</v>
      </c>
      <c r="B23" s="23"/>
      <c r="C23" s="161" t="s">
        <v>33</v>
      </c>
      <c r="D23" s="23"/>
    </row>
    <row r="24" ht="18.75" customHeight="1" spans="1:4">
      <c r="A24" s="163" t="s">
        <v>26</v>
      </c>
      <c r="B24" s="23"/>
      <c r="C24" s="161" t="s">
        <v>34</v>
      </c>
      <c r="D24" s="23"/>
    </row>
    <row r="25" ht="18.75" customHeight="1" spans="1:4">
      <c r="A25" s="163" t="s">
        <v>26</v>
      </c>
      <c r="B25" s="23"/>
      <c r="C25" s="161" t="s">
        <v>35</v>
      </c>
      <c r="D25" s="23">
        <v>46737</v>
      </c>
    </row>
    <row r="26" ht="18.75" customHeight="1" spans="1:4">
      <c r="A26" s="163" t="s">
        <v>26</v>
      </c>
      <c r="B26" s="23"/>
      <c r="C26" s="161" t="s">
        <v>36</v>
      </c>
      <c r="D26" s="23"/>
    </row>
    <row r="27" ht="18.75" customHeight="1" spans="1:4">
      <c r="A27" s="163" t="s">
        <v>26</v>
      </c>
      <c r="B27" s="23"/>
      <c r="C27" s="161" t="s">
        <v>37</v>
      </c>
      <c r="D27" s="23"/>
    </row>
    <row r="28" ht="18.75" customHeight="1" spans="1:4">
      <c r="A28" s="163" t="s">
        <v>26</v>
      </c>
      <c r="B28" s="23"/>
      <c r="C28" s="161" t="s">
        <v>38</v>
      </c>
      <c r="D28" s="23"/>
    </row>
    <row r="29" ht="18.75" customHeight="1" spans="1:4">
      <c r="A29" s="163" t="s">
        <v>26</v>
      </c>
      <c r="B29" s="23"/>
      <c r="C29" s="161" t="s">
        <v>39</v>
      </c>
      <c r="D29" s="23"/>
    </row>
    <row r="30" ht="18.75" customHeight="1" spans="1:4">
      <c r="A30" s="164" t="s">
        <v>26</v>
      </c>
      <c r="B30" s="23"/>
      <c r="C30" s="162" t="s">
        <v>40</v>
      </c>
      <c r="D30" s="23"/>
    </row>
    <row r="31" ht="18.75" customHeight="1" spans="1:4">
      <c r="A31" s="164" t="s">
        <v>26</v>
      </c>
      <c r="B31" s="23"/>
      <c r="C31" s="162" t="s">
        <v>41</v>
      </c>
      <c r="D31" s="23"/>
    </row>
    <row r="32" ht="18.75" customHeight="1" spans="1:4">
      <c r="A32" s="164" t="s">
        <v>26</v>
      </c>
      <c r="B32" s="23"/>
      <c r="C32" s="162" t="s">
        <v>42</v>
      </c>
      <c r="D32" s="23"/>
    </row>
    <row r="33" ht="18.75" customHeight="1" spans="1:4">
      <c r="A33" s="203"/>
      <c r="B33" s="165"/>
      <c r="C33" s="162" t="s">
        <v>43</v>
      </c>
      <c r="D33" s="23"/>
    </row>
    <row r="34" ht="18.75" customHeight="1" spans="1:4">
      <c r="A34" s="203" t="s">
        <v>44</v>
      </c>
      <c r="B34" s="165">
        <f>SUM(B7:B11)</f>
        <v>784966.07</v>
      </c>
      <c r="C34" s="204" t="s">
        <v>45</v>
      </c>
      <c r="D34" s="165">
        <v>784966.07</v>
      </c>
    </row>
    <row r="35" ht="18.75" customHeight="1" spans="1:4">
      <c r="A35" s="205" t="s">
        <v>46</v>
      </c>
      <c r="B35" s="23"/>
      <c r="C35" s="127" t="s">
        <v>47</v>
      </c>
      <c r="D35" s="23"/>
    </row>
    <row r="36" ht="18.75" customHeight="1" spans="1:4">
      <c r="A36" s="205" t="s">
        <v>48</v>
      </c>
      <c r="B36" s="23"/>
      <c r="C36" s="127" t="s">
        <v>48</v>
      </c>
      <c r="D36" s="23"/>
    </row>
    <row r="37" ht="18.75" customHeight="1" spans="1:4">
      <c r="A37" s="205" t="s">
        <v>49</v>
      </c>
      <c r="B37" s="23">
        <f>B35-B36</f>
        <v>0</v>
      </c>
      <c r="C37" s="127" t="s">
        <v>50</v>
      </c>
      <c r="D37" s="23"/>
    </row>
    <row r="38" ht="18.75" customHeight="1" spans="1:4">
      <c r="A38" s="206" t="s">
        <v>51</v>
      </c>
      <c r="B38" s="165">
        <f t="shared" ref="B38:D38" si="0">B34+B35</f>
        <v>784966.07</v>
      </c>
      <c r="C38" s="204" t="s">
        <v>52</v>
      </c>
      <c r="D38" s="165">
        <f t="shared" si="0"/>
        <v>784966.07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C14" sqref="C14"/>
    </sheetView>
  </sheetViews>
  <sheetFormatPr defaultColWidth="9.13333333333333" defaultRowHeight="14.25" customHeight="1" outlineLevelCol="5"/>
  <cols>
    <col min="1" max="1" width="32.1333333333333" customWidth="1"/>
    <col min="2" max="2" width="16.8571428571429" customWidth="1"/>
    <col min="3" max="3" width="32.1333333333333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298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299</v>
      </c>
      <c r="C2" s="101"/>
      <c r="D2" s="102"/>
      <c r="E2" s="102"/>
      <c r="F2" s="102"/>
    </row>
    <row r="3" ht="18.75" customHeight="1" spans="1:6">
      <c r="A3" s="7" t="str">
        <f>"单位名称："&amp;"凤庆县青少年校外活动中心"</f>
        <v>单位名称：凤庆县青少年校外活动中心</v>
      </c>
      <c r="B3" s="7" t="s">
        <v>300</v>
      </c>
      <c r="C3" s="96"/>
      <c r="D3" s="98"/>
      <c r="E3" s="98"/>
      <c r="F3" s="37" t="s">
        <v>1</v>
      </c>
    </row>
    <row r="4" ht="18.75" customHeight="1" spans="1:6">
      <c r="A4" s="103" t="s">
        <v>175</v>
      </c>
      <c r="B4" s="104" t="s">
        <v>73</v>
      </c>
      <c r="C4" s="105" t="s">
        <v>74</v>
      </c>
      <c r="D4" s="13" t="s">
        <v>301</v>
      </c>
      <c r="E4" s="13"/>
      <c r="F4" s="14"/>
    </row>
    <row r="5" ht="18.75" customHeight="1" spans="1:6">
      <c r="A5" s="106"/>
      <c r="B5" s="107"/>
      <c r="C5" s="93"/>
      <c r="D5" s="92" t="s">
        <v>56</v>
      </c>
      <c r="E5" s="92" t="s">
        <v>75</v>
      </c>
      <c r="F5" s="92" t="s">
        <v>76</v>
      </c>
    </row>
    <row r="6" ht="18.75" customHeight="1" spans="1:6">
      <c r="A6" s="106">
        <v>1</v>
      </c>
      <c r="B6" s="108" t="s">
        <v>155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112</v>
      </c>
      <c r="B9" s="111" t="s">
        <v>112</v>
      </c>
      <c r="C9" s="112" t="s">
        <v>112</v>
      </c>
      <c r="D9" s="23"/>
      <c r="E9" s="23"/>
      <c r="F9" s="23"/>
    </row>
    <row r="10" customHeight="1" spans="1:1">
      <c r="A10" t="s">
        <v>173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B16" sqref="B16"/>
    </sheetView>
  </sheetViews>
  <sheetFormatPr defaultColWidth="9.13333333333333" defaultRowHeight="14.25" customHeight="1"/>
  <cols>
    <col min="1" max="1" width="39.1333333333333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302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"单位名称："&amp;"凤庆县青少年校外活动中心"</f>
        <v>单位名称：凤庆县青少年校外活动中心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161</v>
      </c>
    </row>
    <row r="4" ht="18.75" customHeight="1" spans="1:17">
      <c r="A4" s="11" t="s">
        <v>303</v>
      </c>
      <c r="B4" s="70" t="s">
        <v>304</v>
      </c>
      <c r="C4" s="70" t="s">
        <v>305</v>
      </c>
      <c r="D4" s="70" t="s">
        <v>306</v>
      </c>
      <c r="E4" s="70" t="s">
        <v>307</v>
      </c>
      <c r="F4" s="70" t="s">
        <v>308</v>
      </c>
      <c r="G4" s="42" t="s">
        <v>182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56</v>
      </c>
      <c r="H5" s="73" t="s">
        <v>59</v>
      </c>
      <c r="I5" s="73" t="s">
        <v>309</v>
      </c>
      <c r="J5" s="73" t="s">
        <v>310</v>
      </c>
      <c r="K5" s="74" t="s">
        <v>311</v>
      </c>
      <c r="L5" s="87" t="s">
        <v>78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58</v>
      </c>
      <c r="I6" s="75"/>
      <c r="J6" s="75"/>
      <c r="K6" s="76"/>
      <c r="L6" s="75" t="s">
        <v>58</v>
      </c>
      <c r="M6" s="75" t="s">
        <v>65</v>
      </c>
      <c r="N6" s="75" t="s">
        <v>190</v>
      </c>
      <c r="O6" s="90" t="s">
        <v>67</v>
      </c>
      <c r="P6" s="76" t="s">
        <v>68</v>
      </c>
      <c r="Q6" s="75" t="s">
        <v>69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112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173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4" sqref="B14"/>
    </sheetView>
  </sheetViews>
  <sheetFormatPr defaultColWidth="9.13333333333333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312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"单位名称："&amp;"凤庆县青少年校外活动中心"</f>
        <v>单位名称：凤庆县青少年校外活动中心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161</v>
      </c>
    </row>
    <row r="4" ht="18.75" customHeight="1" spans="1:14">
      <c r="A4" s="11" t="s">
        <v>303</v>
      </c>
      <c r="B4" s="70" t="s">
        <v>313</v>
      </c>
      <c r="C4" s="71" t="s">
        <v>314</v>
      </c>
      <c r="D4" s="42" t="s">
        <v>182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56</v>
      </c>
      <c r="E5" s="73" t="s">
        <v>59</v>
      </c>
      <c r="F5" s="73" t="s">
        <v>309</v>
      </c>
      <c r="G5" s="73" t="s">
        <v>310</v>
      </c>
      <c r="H5" s="74" t="s">
        <v>311</v>
      </c>
      <c r="I5" s="87" t="s">
        <v>78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58</v>
      </c>
      <c r="J6" s="75" t="s">
        <v>65</v>
      </c>
      <c r="K6" s="75" t="s">
        <v>190</v>
      </c>
      <c r="L6" s="90" t="s">
        <v>67</v>
      </c>
      <c r="M6" s="76" t="s">
        <v>68</v>
      </c>
      <c r="N6" s="75" t="s">
        <v>69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112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173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14" sqref="C14"/>
    </sheetView>
  </sheetViews>
  <sheetFormatPr defaultColWidth="9.13333333333333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315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"单位名称："&amp;"凤庆县青少年校外活动中心"</f>
        <v>单位名称：凤庆县青少年校外活动中心</v>
      </c>
      <c r="B3" s="58"/>
      <c r="C3" s="58"/>
      <c r="D3" s="59"/>
      <c r="E3" s="60"/>
      <c r="G3" s="61"/>
      <c r="H3" s="61"/>
      <c r="I3" s="36" t="s">
        <v>161</v>
      </c>
    </row>
    <row r="4" ht="18.75" customHeight="1" spans="1:9">
      <c r="A4" s="29" t="s">
        <v>316</v>
      </c>
      <c r="B4" s="12" t="s">
        <v>182</v>
      </c>
      <c r="C4" s="13"/>
      <c r="D4" s="13"/>
      <c r="E4" s="12" t="s">
        <v>317</v>
      </c>
      <c r="F4" s="13"/>
      <c r="G4" s="62"/>
      <c r="H4" s="62"/>
      <c r="I4" s="14"/>
    </row>
    <row r="5" ht="18.75" customHeight="1" spans="1:9">
      <c r="A5" s="31"/>
      <c r="B5" s="30" t="s">
        <v>56</v>
      </c>
      <c r="C5" s="11" t="s">
        <v>59</v>
      </c>
      <c r="D5" s="63" t="s">
        <v>318</v>
      </c>
      <c r="E5" s="64" t="s">
        <v>319</v>
      </c>
      <c r="F5" s="64" t="s">
        <v>319</v>
      </c>
      <c r="G5" s="64" t="s">
        <v>319</v>
      </c>
      <c r="H5" s="64" t="s">
        <v>319</v>
      </c>
      <c r="I5" s="64" t="s">
        <v>319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173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B19" sqref="B19"/>
    </sheetView>
  </sheetViews>
  <sheetFormatPr defaultColWidth="9.13333333333333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333333333333" customWidth="1"/>
    <col min="8" max="8" width="15.5714285714286" customWidth="1"/>
    <col min="9" max="9" width="13.4190476190476" customWidth="1"/>
    <col min="10" max="10" width="18.8571428571429" customWidth="1"/>
  </cols>
  <sheetData>
    <row r="1" ht="15" customHeight="1" spans="10:10">
      <c r="J1" s="36" t="s">
        <v>320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"单位名称："&amp;"凤庆县青少年校外活动中心"</f>
        <v>单位名称：凤庆县青少年校外活动中心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263</v>
      </c>
      <c r="B4" s="44" t="s">
        <v>264</v>
      </c>
      <c r="C4" s="44" t="s">
        <v>265</v>
      </c>
      <c r="D4" s="44" t="s">
        <v>266</v>
      </c>
      <c r="E4" s="44" t="s">
        <v>267</v>
      </c>
      <c r="F4" s="51" t="s">
        <v>268</v>
      </c>
      <c r="G4" s="44" t="s">
        <v>269</v>
      </c>
      <c r="H4" s="51" t="s">
        <v>270</v>
      </c>
      <c r="I4" s="51" t="s">
        <v>271</v>
      </c>
      <c r="J4" s="44" t="s">
        <v>272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173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6" sqref="C16"/>
    </sheetView>
  </sheetViews>
  <sheetFormatPr defaultColWidth="9.13333333333333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333333333333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321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"单位名称："&amp;"凤庆县青少年校外活动中心"</f>
        <v>单位名称：凤庆县青少年校外活动中心</v>
      </c>
      <c r="B3" s="8"/>
      <c r="C3" s="3"/>
      <c r="H3" s="40" t="s">
        <v>161</v>
      </c>
    </row>
    <row r="4" ht="18.75" customHeight="1" spans="1:8">
      <c r="A4" s="11" t="s">
        <v>175</v>
      </c>
      <c r="B4" s="11" t="s">
        <v>322</v>
      </c>
      <c r="C4" s="11" t="s">
        <v>323</v>
      </c>
      <c r="D4" s="11" t="s">
        <v>324</v>
      </c>
      <c r="E4" s="11" t="s">
        <v>325</v>
      </c>
      <c r="F4" s="41" t="s">
        <v>326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307</v>
      </c>
      <c r="G5" s="44" t="s">
        <v>327</v>
      </c>
      <c r="H5" s="44" t="s">
        <v>328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56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173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C15" sqref="C15"/>
    </sheetView>
  </sheetViews>
  <sheetFormatPr defaultColWidth="9.13333333333333" defaultRowHeight="14.25" customHeight="1"/>
  <cols>
    <col min="1" max="1" width="13.4190476190476" customWidth="1"/>
    <col min="2" max="2" width="43.8761904761905" customWidth="1"/>
    <col min="3" max="3" width="23.8571428571429" customWidth="1"/>
    <col min="4" max="4" width="11.1333333333333" customWidth="1"/>
    <col min="5" max="5" width="33.1619047619048" customWidth="1"/>
    <col min="6" max="6" width="9.85714285714286" customWidth="1"/>
    <col min="7" max="7" width="17.7047619047619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329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"单位名称："&amp;"凤庆县青少年校外活动中心"</f>
        <v>单位名称：凤庆县青少年校外活动中心</v>
      </c>
      <c r="B3" s="8"/>
      <c r="C3" s="8"/>
      <c r="D3" s="8"/>
      <c r="E3" s="8"/>
      <c r="F3" s="8"/>
      <c r="G3" s="8"/>
      <c r="H3" s="9"/>
      <c r="I3" s="9"/>
      <c r="J3" s="9"/>
      <c r="K3" s="4" t="s">
        <v>161</v>
      </c>
    </row>
    <row r="4" ht="18.75" customHeight="1" spans="1:11">
      <c r="A4" s="10" t="s">
        <v>245</v>
      </c>
      <c r="B4" s="10" t="s">
        <v>177</v>
      </c>
      <c r="C4" s="10" t="s">
        <v>246</v>
      </c>
      <c r="D4" s="11" t="s">
        <v>178</v>
      </c>
      <c r="E4" s="11" t="s">
        <v>179</v>
      </c>
      <c r="F4" s="11" t="s">
        <v>247</v>
      </c>
      <c r="G4" s="11" t="s">
        <v>248</v>
      </c>
      <c r="H4" s="29" t="s">
        <v>56</v>
      </c>
      <c r="I4" s="12" t="s">
        <v>330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112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2:2">
      <c r="B11" t="s">
        <v>173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16" sqref="C16"/>
    </sheetView>
  </sheetViews>
  <sheetFormatPr defaultColWidth="9.13333333333333" defaultRowHeight="14.25" customHeight="1" outlineLevelCol="6"/>
  <cols>
    <col min="1" max="1" width="29.4190476190476" customWidth="1"/>
    <col min="2" max="2" width="23.1333333333333" customWidth="1"/>
    <col min="3" max="3" width="31.5714285714286" customWidth="1"/>
    <col min="4" max="4" width="20.4190476190476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331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"单位名称："&amp;"凤庆县青少年校外活动中心"</f>
        <v>单位名称：凤庆县青少年校外活动中心</v>
      </c>
      <c r="B3" s="8"/>
      <c r="C3" s="8"/>
      <c r="D3" s="8"/>
      <c r="E3" s="9"/>
      <c r="F3" s="9"/>
      <c r="G3" s="4" t="s">
        <v>161</v>
      </c>
    </row>
    <row r="4" ht="18.75" customHeight="1" spans="1:7">
      <c r="A4" s="10" t="s">
        <v>246</v>
      </c>
      <c r="B4" s="10" t="s">
        <v>245</v>
      </c>
      <c r="C4" s="10" t="s">
        <v>177</v>
      </c>
      <c r="D4" s="11" t="s">
        <v>332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/>
      <c r="B8" s="22"/>
      <c r="C8" s="22"/>
      <c r="D8" s="21"/>
      <c r="E8" s="23"/>
      <c r="F8" s="23"/>
      <c r="G8" s="23"/>
    </row>
    <row r="9" ht="18.75" customHeight="1" spans="1:7">
      <c r="A9" s="21"/>
      <c r="B9" s="21"/>
      <c r="C9" s="21"/>
      <c r="D9" s="21"/>
      <c r="E9" s="23"/>
      <c r="F9" s="23"/>
      <c r="G9" s="23"/>
    </row>
    <row r="10" ht="18.75" customHeight="1" spans="1:7">
      <c r="A10" s="24" t="s">
        <v>56</v>
      </c>
      <c r="B10" s="25" t="s">
        <v>333</v>
      </c>
      <c r="C10" s="25"/>
      <c r="D10" s="26"/>
      <c r="E10" s="23"/>
      <c r="F10" s="23"/>
      <c r="G10" s="23"/>
    </row>
    <row r="11" customHeight="1" spans="1:1">
      <c r="A11" t="s">
        <v>173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3333333333333" defaultRowHeight="14.25" customHeight="1"/>
  <cols>
    <col min="1" max="1" width="21.1333333333333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3"/>
      <c r="O1" s="65"/>
      <c r="P1" s="65"/>
      <c r="Q1" s="65"/>
      <c r="R1" s="65"/>
      <c r="S1" s="36" t="s">
        <v>53</v>
      </c>
    </row>
    <row r="2" ht="57.75" customHeight="1" spans="1:19">
      <c r="A2" s="123" t="str">
        <f>"2025"&amp;"年部门收入预算表"</f>
        <v>2025年部门收入预算表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94"/>
      <c r="P2" s="194"/>
      <c r="Q2" s="194"/>
      <c r="R2" s="194"/>
      <c r="S2" s="194"/>
    </row>
    <row r="3" ht="18.75" customHeight="1" spans="1:19">
      <c r="A3" s="39" t="str">
        <f>"单位名称："&amp;"凤庆县青少年校外活动中心"</f>
        <v>单位名称：凤庆县青少年校外活动中心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9" t="s">
        <v>54</v>
      </c>
      <c r="B4" s="180" t="s">
        <v>55</v>
      </c>
      <c r="C4" s="180" t="s">
        <v>56</v>
      </c>
      <c r="D4" s="181" t="s">
        <v>57</v>
      </c>
      <c r="E4" s="182"/>
      <c r="F4" s="182"/>
      <c r="G4" s="182"/>
      <c r="H4" s="182"/>
      <c r="I4" s="182"/>
      <c r="J4" s="195"/>
      <c r="K4" s="182"/>
      <c r="L4" s="182"/>
      <c r="M4" s="182"/>
      <c r="N4" s="196"/>
      <c r="O4" s="181" t="s">
        <v>46</v>
      </c>
      <c r="P4" s="181"/>
      <c r="Q4" s="181"/>
      <c r="R4" s="181"/>
      <c r="S4" s="199"/>
    </row>
    <row r="5" ht="18.75" customHeight="1" spans="1:19">
      <c r="A5" s="183"/>
      <c r="B5" s="184"/>
      <c r="C5" s="184"/>
      <c r="D5" s="185" t="s">
        <v>58</v>
      </c>
      <c r="E5" s="185" t="s">
        <v>59</v>
      </c>
      <c r="F5" s="185" t="s">
        <v>60</v>
      </c>
      <c r="G5" s="185" t="s">
        <v>61</v>
      </c>
      <c r="H5" s="185" t="s">
        <v>62</v>
      </c>
      <c r="I5" s="197" t="s">
        <v>63</v>
      </c>
      <c r="J5" s="197"/>
      <c r="K5" s="197"/>
      <c r="L5" s="197"/>
      <c r="M5" s="197"/>
      <c r="N5" s="188"/>
      <c r="O5" s="185" t="s">
        <v>58</v>
      </c>
      <c r="P5" s="185" t="s">
        <v>59</v>
      </c>
      <c r="Q5" s="185" t="s">
        <v>60</v>
      </c>
      <c r="R5" s="185" t="s">
        <v>61</v>
      </c>
      <c r="S5" s="185" t="s">
        <v>64</v>
      </c>
    </row>
    <row r="6" ht="18.75" customHeight="1" spans="1:19">
      <c r="A6" s="186"/>
      <c r="B6" s="187"/>
      <c r="C6" s="187"/>
      <c r="D6" s="188"/>
      <c r="E6" s="188"/>
      <c r="F6" s="188"/>
      <c r="G6" s="188"/>
      <c r="H6" s="188"/>
      <c r="I6" s="187" t="s">
        <v>58</v>
      </c>
      <c r="J6" s="187" t="s">
        <v>65</v>
      </c>
      <c r="K6" s="187" t="s">
        <v>66</v>
      </c>
      <c r="L6" s="187" t="s">
        <v>67</v>
      </c>
      <c r="M6" s="187" t="s">
        <v>68</v>
      </c>
      <c r="N6" s="187" t="s">
        <v>69</v>
      </c>
      <c r="O6" s="198"/>
      <c r="P6" s="198"/>
      <c r="Q6" s="198"/>
      <c r="R6" s="198"/>
      <c r="S6" s="18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9" t="s">
        <v>70</v>
      </c>
      <c r="B8" s="190" t="s">
        <v>71</v>
      </c>
      <c r="C8" s="23">
        <v>784966.07</v>
      </c>
      <c r="D8" s="23">
        <v>784966.07</v>
      </c>
      <c r="E8" s="23">
        <v>677566.07</v>
      </c>
      <c r="F8" s="23"/>
      <c r="G8" s="23"/>
      <c r="H8" s="23"/>
      <c r="I8" s="23">
        <v>107400</v>
      </c>
      <c r="J8" s="23"/>
      <c r="K8" s="23"/>
      <c r="L8" s="23"/>
      <c r="M8" s="23"/>
      <c r="N8" s="23">
        <v>107400</v>
      </c>
      <c r="O8" s="23"/>
      <c r="P8" s="23"/>
      <c r="Q8" s="23"/>
      <c r="R8" s="23"/>
      <c r="S8" s="23"/>
    </row>
    <row r="9" ht="18.75" customHeight="1" spans="1:19">
      <c r="A9" s="191" t="s">
        <v>56</v>
      </c>
      <c r="B9" s="192"/>
      <c r="C9" s="23">
        <v>784966.07</v>
      </c>
      <c r="D9" s="23">
        <v>784966.07</v>
      </c>
      <c r="E9" s="23">
        <v>677566.07</v>
      </c>
      <c r="F9" s="23"/>
      <c r="G9" s="23"/>
      <c r="H9" s="23"/>
      <c r="I9" s="23">
        <v>107400</v>
      </c>
      <c r="J9" s="23"/>
      <c r="K9" s="23"/>
      <c r="L9" s="23"/>
      <c r="M9" s="23"/>
      <c r="N9" s="23">
        <v>107400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1"/>
  <sheetViews>
    <sheetView showZeros="0" workbookViewId="0">
      <selection activeCell="A1" sqref="A1"/>
    </sheetView>
  </sheetViews>
  <sheetFormatPr defaultColWidth="9.13333333333333" defaultRowHeight="14.25" customHeight="1"/>
  <cols>
    <col min="1" max="1" width="14.2857142857143" customWidth="1"/>
    <col min="2" max="2" width="37.7047619047619" customWidth="1"/>
    <col min="3" max="6" width="19.1333333333333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67"/>
      <c r="E1" s="1"/>
      <c r="F1" s="1"/>
      <c r="G1" s="1"/>
      <c r="H1" s="167"/>
      <c r="I1" s="1"/>
      <c r="J1" s="167"/>
      <c r="K1" s="1"/>
      <c r="L1" s="1"/>
      <c r="M1" s="1"/>
      <c r="N1" s="1"/>
      <c r="O1" s="37" t="s">
        <v>72</v>
      </c>
    </row>
    <row r="2" ht="42" customHeight="1" spans="1:15">
      <c r="A2" s="5" t="str">
        <f>"2025"&amp;"年部门支出预算表"</f>
        <v>2025年部门支出预算表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ht="18.75" customHeight="1" spans="1:15">
      <c r="A3" s="169" t="str">
        <f>"单位名称："&amp;"凤庆县青少年校外活动中心"</f>
        <v>单位名称：凤庆县青少年校外活动中心</v>
      </c>
      <c r="B3" s="170"/>
      <c r="C3" s="60"/>
      <c r="D3" s="28"/>
      <c r="E3" s="60"/>
      <c r="F3" s="60"/>
      <c r="G3" s="60"/>
      <c r="H3" s="28"/>
      <c r="I3" s="60"/>
      <c r="J3" s="28"/>
      <c r="K3" s="60"/>
      <c r="L3" s="60"/>
      <c r="M3" s="177"/>
      <c r="N3" s="177"/>
      <c r="O3" s="37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2" t="s">
        <v>75</v>
      </c>
      <c r="F4" s="13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0" t="s">
        <v>75</v>
      </c>
      <c r="F5" s="90" t="s">
        <v>76</v>
      </c>
      <c r="G5" s="18"/>
      <c r="H5" s="18"/>
      <c r="I5" s="18"/>
      <c r="J5" s="64" t="s">
        <v>58</v>
      </c>
      <c r="K5" s="44" t="s">
        <v>79</v>
      </c>
      <c r="L5" s="44" t="s">
        <v>80</v>
      </c>
      <c r="M5" s="44" t="s">
        <v>81</v>
      </c>
      <c r="N5" s="44" t="s">
        <v>82</v>
      </c>
      <c r="O5" s="44" t="s">
        <v>83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7" t="s">
        <v>84</v>
      </c>
      <c r="B7" s="156" t="s">
        <v>85</v>
      </c>
      <c r="C7" s="23">
        <v>589643.3</v>
      </c>
      <c r="D7" s="23">
        <v>482243.3</v>
      </c>
      <c r="E7" s="23">
        <v>482243.3</v>
      </c>
      <c r="F7" s="23"/>
      <c r="G7" s="23"/>
      <c r="H7" s="23"/>
      <c r="I7" s="23"/>
      <c r="J7" s="23">
        <v>107400</v>
      </c>
      <c r="K7" s="23"/>
      <c r="L7" s="23"/>
      <c r="M7" s="23"/>
      <c r="N7" s="23"/>
      <c r="O7" s="23">
        <v>107400</v>
      </c>
    </row>
    <row r="8" ht="18.75" customHeight="1" spans="1:15">
      <c r="A8" s="171" t="s">
        <v>86</v>
      </c>
      <c r="B8" s="207" t="s">
        <v>87</v>
      </c>
      <c r="C8" s="23">
        <v>589643.3</v>
      </c>
      <c r="D8" s="23">
        <v>482243.3</v>
      </c>
      <c r="E8" s="23">
        <v>482243.3</v>
      </c>
      <c r="F8" s="23"/>
      <c r="G8" s="23"/>
      <c r="H8" s="23"/>
      <c r="I8" s="23"/>
      <c r="J8" s="23">
        <v>107400</v>
      </c>
      <c r="K8" s="23"/>
      <c r="L8" s="23"/>
      <c r="M8" s="23"/>
      <c r="N8" s="23"/>
      <c r="O8" s="23">
        <v>107400</v>
      </c>
    </row>
    <row r="9" ht="18.75" customHeight="1" spans="1:15">
      <c r="A9" s="173" t="s">
        <v>88</v>
      </c>
      <c r="B9" s="208" t="s">
        <v>89</v>
      </c>
      <c r="C9" s="23">
        <v>589643.3</v>
      </c>
      <c r="D9" s="23">
        <v>482243.3</v>
      </c>
      <c r="E9" s="23">
        <v>482243.3</v>
      </c>
      <c r="F9" s="23"/>
      <c r="G9" s="23"/>
      <c r="H9" s="23"/>
      <c r="I9" s="23"/>
      <c r="J9" s="23">
        <v>107400</v>
      </c>
      <c r="K9" s="23"/>
      <c r="L9" s="23"/>
      <c r="M9" s="23"/>
      <c r="N9" s="23"/>
      <c r="O9" s="23">
        <v>107400</v>
      </c>
    </row>
    <row r="10" ht="18.75" customHeight="1" spans="1:15">
      <c r="A10" s="127" t="s">
        <v>90</v>
      </c>
      <c r="B10" s="156" t="s">
        <v>91</v>
      </c>
      <c r="C10" s="23">
        <v>119014.32</v>
      </c>
      <c r="D10" s="23">
        <v>119014.32</v>
      </c>
      <c r="E10" s="23">
        <v>119014.32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1" t="s">
        <v>92</v>
      </c>
      <c r="B11" s="207" t="s">
        <v>93</v>
      </c>
      <c r="C11" s="23">
        <v>119014.32</v>
      </c>
      <c r="D11" s="23">
        <v>119014.32</v>
      </c>
      <c r="E11" s="23">
        <v>119014.32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3" t="s">
        <v>94</v>
      </c>
      <c r="B12" s="208" t="s">
        <v>95</v>
      </c>
      <c r="C12" s="23">
        <v>56698.8</v>
      </c>
      <c r="D12" s="23">
        <v>56698.8</v>
      </c>
      <c r="E12" s="23">
        <v>56698.8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3" t="s">
        <v>96</v>
      </c>
      <c r="B13" s="208" t="s">
        <v>97</v>
      </c>
      <c r="C13" s="23">
        <v>62315.52</v>
      </c>
      <c r="D13" s="23">
        <v>62315.52</v>
      </c>
      <c r="E13" s="23">
        <v>62315.52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27" t="s">
        <v>98</v>
      </c>
      <c r="B14" s="156" t="s">
        <v>99</v>
      </c>
      <c r="C14" s="23">
        <v>29571.45</v>
      </c>
      <c r="D14" s="23">
        <v>29571.45</v>
      </c>
      <c r="E14" s="23">
        <v>29571.45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1" t="s">
        <v>100</v>
      </c>
      <c r="B15" s="207" t="s">
        <v>101</v>
      </c>
      <c r="C15" s="23">
        <v>29571.45</v>
      </c>
      <c r="D15" s="23">
        <v>29571.45</v>
      </c>
      <c r="E15" s="23">
        <v>29571.45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8" t="s">
        <v>103</v>
      </c>
      <c r="C16" s="23">
        <v>27652.51</v>
      </c>
      <c r="D16" s="23">
        <v>27652.51</v>
      </c>
      <c r="E16" s="23">
        <v>27652.51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104</v>
      </c>
      <c r="B17" s="208" t="s">
        <v>105</v>
      </c>
      <c r="C17" s="23">
        <v>1918.94</v>
      </c>
      <c r="D17" s="23">
        <v>1918.94</v>
      </c>
      <c r="E17" s="23">
        <v>1918.94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7" t="s">
        <v>106</v>
      </c>
      <c r="B18" s="156" t="s">
        <v>107</v>
      </c>
      <c r="C18" s="23">
        <v>46737</v>
      </c>
      <c r="D18" s="23">
        <v>46737</v>
      </c>
      <c r="E18" s="23">
        <v>46737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1" t="s">
        <v>108</v>
      </c>
      <c r="B19" s="207" t="s">
        <v>109</v>
      </c>
      <c r="C19" s="23">
        <v>46737</v>
      </c>
      <c r="D19" s="23">
        <v>46737</v>
      </c>
      <c r="E19" s="23">
        <v>46737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3" t="s">
        <v>110</v>
      </c>
      <c r="B20" s="208" t="s">
        <v>111</v>
      </c>
      <c r="C20" s="23">
        <v>46737</v>
      </c>
      <c r="D20" s="23">
        <v>46737</v>
      </c>
      <c r="E20" s="23">
        <v>46737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112</v>
      </c>
      <c r="B21" s="176" t="s">
        <v>112</v>
      </c>
      <c r="C21" s="23">
        <v>784966.07</v>
      </c>
      <c r="D21" s="23">
        <v>677566.07</v>
      </c>
      <c r="E21" s="23">
        <v>677566.07</v>
      </c>
      <c r="F21" s="23"/>
      <c r="G21" s="23"/>
      <c r="H21" s="23"/>
      <c r="I21" s="23"/>
      <c r="J21" s="23">
        <v>107400</v>
      </c>
      <c r="K21" s="23"/>
      <c r="L21" s="23"/>
      <c r="M21" s="23"/>
      <c r="N21" s="23"/>
      <c r="O21" s="23">
        <v>107400</v>
      </c>
    </row>
  </sheetData>
  <mergeCells count="11">
    <mergeCell ref="A2:O2"/>
    <mergeCell ref="A3:L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3333333333333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37" t="s">
        <v>113</v>
      </c>
    </row>
    <row r="2" ht="36" customHeight="1" spans="1:4">
      <c r="A2" s="5" t="str">
        <f>"2025"&amp;"年部门财政拨款收支预算总表"</f>
        <v>2025年部门财政拨款收支预算总表</v>
      </c>
      <c r="B2" s="154"/>
      <c r="C2" s="154"/>
      <c r="D2" s="154"/>
    </row>
    <row r="3" ht="18.75" customHeight="1" spans="1:4">
      <c r="A3" s="7" t="str">
        <f>"单位名称："&amp;"凤庆县青少年校外活动中心"</f>
        <v>单位名称：凤庆县青少年校外活动中心</v>
      </c>
      <c r="B3" s="155"/>
      <c r="C3" s="15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114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6" t="s">
        <v>115</v>
      </c>
      <c r="B7" s="23">
        <v>677566.07</v>
      </c>
      <c r="C7" s="22" t="s">
        <v>116</v>
      </c>
      <c r="D7" s="23">
        <v>677566.07</v>
      </c>
    </row>
    <row r="8" ht="18.75" customHeight="1" spans="1:4">
      <c r="A8" s="157" t="s">
        <v>117</v>
      </c>
      <c r="B8" s="23">
        <v>677566.07</v>
      </c>
      <c r="C8" s="22" t="s">
        <v>118</v>
      </c>
      <c r="D8" s="23"/>
    </row>
    <row r="9" ht="18.75" customHeight="1" spans="1:4">
      <c r="A9" s="157" t="s">
        <v>119</v>
      </c>
      <c r="B9" s="23"/>
      <c r="C9" s="22" t="s">
        <v>120</v>
      </c>
      <c r="D9" s="23"/>
    </row>
    <row r="10" ht="18.75" customHeight="1" spans="1:4">
      <c r="A10" s="157" t="s">
        <v>121</v>
      </c>
      <c r="B10" s="23"/>
      <c r="C10" s="22" t="s">
        <v>122</v>
      </c>
      <c r="D10" s="23"/>
    </row>
    <row r="11" ht="18.75" customHeight="1" spans="1:4">
      <c r="A11" s="158" t="s">
        <v>123</v>
      </c>
      <c r="B11" s="23"/>
      <c r="C11" s="159" t="s">
        <v>124</v>
      </c>
      <c r="D11" s="23"/>
    </row>
    <row r="12" ht="18.75" customHeight="1" spans="1:4">
      <c r="A12" s="160" t="s">
        <v>117</v>
      </c>
      <c r="B12" s="23"/>
      <c r="C12" s="161" t="s">
        <v>125</v>
      </c>
      <c r="D12" s="23">
        <v>482243.3</v>
      </c>
    </row>
    <row r="13" ht="18.75" customHeight="1" spans="1:4">
      <c r="A13" s="160" t="s">
        <v>119</v>
      </c>
      <c r="B13" s="23"/>
      <c r="C13" s="161" t="s">
        <v>126</v>
      </c>
      <c r="D13" s="23"/>
    </row>
    <row r="14" ht="18.75" customHeight="1" spans="1:4">
      <c r="A14" s="160" t="s">
        <v>121</v>
      </c>
      <c r="B14" s="23"/>
      <c r="C14" s="161" t="s">
        <v>127</v>
      </c>
      <c r="D14" s="23"/>
    </row>
    <row r="15" ht="18.75" customHeight="1" spans="1:4">
      <c r="A15" s="160" t="s">
        <v>26</v>
      </c>
      <c r="B15" s="23"/>
      <c r="C15" s="161" t="s">
        <v>128</v>
      </c>
      <c r="D15" s="23">
        <v>119014.32</v>
      </c>
    </row>
    <row r="16" ht="18.75" customHeight="1" spans="1:4">
      <c r="A16" s="160" t="s">
        <v>26</v>
      </c>
      <c r="B16" s="23" t="s">
        <v>26</v>
      </c>
      <c r="C16" s="161" t="s">
        <v>129</v>
      </c>
      <c r="D16" s="23">
        <v>29571.45</v>
      </c>
    </row>
    <row r="17" ht="18.75" customHeight="1" spans="1:4">
      <c r="A17" s="162" t="s">
        <v>26</v>
      </c>
      <c r="B17" s="23" t="s">
        <v>26</v>
      </c>
      <c r="C17" s="161" t="s">
        <v>130</v>
      </c>
      <c r="D17" s="23"/>
    </row>
    <row r="18" ht="18.75" customHeight="1" spans="1:4">
      <c r="A18" s="162" t="s">
        <v>26</v>
      </c>
      <c r="B18" s="23" t="s">
        <v>26</v>
      </c>
      <c r="C18" s="161" t="s">
        <v>131</v>
      </c>
      <c r="D18" s="23"/>
    </row>
    <row r="19" ht="18.75" customHeight="1" spans="1:4">
      <c r="A19" s="163" t="s">
        <v>26</v>
      </c>
      <c r="B19" s="23" t="s">
        <v>26</v>
      </c>
      <c r="C19" s="161" t="s">
        <v>132</v>
      </c>
      <c r="D19" s="23"/>
    </row>
    <row r="20" ht="18.75" customHeight="1" spans="1:4">
      <c r="A20" s="163" t="s">
        <v>26</v>
      </c>
      <c r="B20" s="23" t="s">
        <v>26</v>
      </c>
      <c r="C20" s="161" t="s">
        <v>133</v>
      </c>
      <c r="D20" s="23"/>
    </row>
    <row r="21" ht="18.75" customHeight="1" spans="1:4">
      <c r="A21" s="163" t="s">
        <v>26</v>
      </c>
      <c r="B21" s="23" t="s">
        <v>26</v>
      </c>
      <c r="C21" s="161" t="s">
        <v>134</v>
      </c>
      <c r="D21" s="23"/>
    </row>
    <row r="22" ht="18.75" customHeight="1" spans="1:4">
      <c r="A22" s="163" t="s">
        <v>26</v>
      </c>
      <c r="B22" s="23" t="s">
        <v>26</v>
      </c>
      <c r="C22" s="161" t="s">
        <v>135</v>
      </c>
      <c r="D22" s="23"/>
    </row>
    <row r="23" ht="18.75" customHeight="1" spans="1:4">
      <c r="A23" s="163" t="s">
        <v>26</v>
      </c>
      <c r="B23" s="23" t="s">
        <v>26</v>
      </c>
      <c r="C23" s="161" t="s">
        <v>136</v>
      </c>
      <c r="D23" s="23"/>
    </row>
    <row r="24" ht="18.75" customHeight="1" spans="1:4">
      <c r="A24" s="163" t="s">
        <v>26</v>
      </c>
      <c r="B24" s="23" t="s">
        <v>26</v>
      </c>
      <c r="C24" s="161" t="s">
        <v>137</v>
      </c>
      <c r="D24" s="23"/>
    </row>
    <row r="25" ht="18.75" customHeight="1" spans="1:4">
      <c r="A25" s="163" t="s">
        <v>26</v>
      </c>
      <c r="B25" s="23" t="s">
        <v>26</v>
      </c>
      <c r="C25" s="161" t="s">
        <v>138</v>
      </c>
      <c r="D25" s="23"/>
    </row>
    <row r="26" ht="18.75" customHeight="1" spans="1:4">
      <c r="A26" s="163" t="s">
        <v>26</v>
      </c>
      <c r="B26" s="23" t="s">
        <v>26</v>
      </c>
      <c r="C26" s="161" t="s">
        <v>139</v>
      </c>
      <c r="D26" s="23">
        <v>46737</v>
      </c>
    </row>
    <row r="27" ht="18.75" customHeight="1" spans="1:4">
      <c r="A27" s="163" t="s">
        <v>26</v>
      </c>
      <c r="B27" s="23" t="s">
        <v>26</v>
      </c>
      <c r="C27" s="161" t="s">
        <v>140</v>
      </c>
      <c r="D27" s="23"/>
    </row>
    <row r="28" ht="18.75" customHeight="1" spans="1:4">
      <c r="A28" s="163" t="s">
        <v>26</v>
      </c>
      <c r="B28" s="23" t="s">
        <v>26</v>
      </c>
      <c r="C28" s="161" t="s">
        <v>141</v>
      </c>
      <c r="D28" s="23"/>
    </row>
    <row r="29" ht="18.75" customHeight="1" spans="1:4">
      <c r="A29" s="163" t="s">
        <v>26</v>
      </c>
      <c r="B29" s="23" t="s">
        <v>26</v>
      </c>
      <c r="C29" s="161" t="s">
        <v>142</v>
      </c>
      <c r="D29" s="23"/>
    </row>
    <row r="30" ht="18.75" customHeight="1" spans="1:4">
      <c r="A30" s="163" t="s">
        <v>26</v>
      </c>
      <c r="B30" s="23" t="s">
        <v>26</v>
      </c>
      <c r="C30" s="161" t="s">
        <v>143</v>
      </c>
      <c r="D30" s="23"/>
    </row>
    <row r="31" ht="18.75" customHeight="1" spans="1:4">
      <c r="A31" s="164" t="s">
        <v>26</v>
      </c>
      <c r="B31" s="23" t="s">
        <v>26</v>
      </c>
      <c r="C31" s="161" t="s">
        <v>144</v>
      </c>
      <c r="D31" s="23"/>
    </row>
    <row r="32" ht="18.75" customHeight="1" spans="1:4">
      <c r="A32" s="164" t="s">
        <v>26</v>
      </c>
      <c r="B32" s="23" t="s">
        <v>26</v>
      </c>
      <c r="C32" s="161" t="s">
        <v>145</v>
      </c>
      <c r="D32" s="23"/>
    </row>
    <row r="33" ht="18.75" customHeight="1" spans="1:4">
      <c r="A33" s="164" t="s">
        <v>26</v>
      </c>
      <c r="B33" s="23" t="s">
        <v>26</v>
      </c>
      <c r="C33" s="161" t="s">
        <v>146</v>
      </c>
      <c r="D33" s="23"/>
    </row>
    <row r="34" ht="18.75" customHeight="1" spans="1:4">
      <c r="A34" s="164"/>
      <c r="B34" s="23"/>
      <c r="C34" s="161" t="s">
        <v>147</v>
      </c>
      <c r="D34" s="23"/>
    </row>
    <row r="35" ht="18.75" customHeight="1" spans="1:4">
      <c r="A35" s="164" t="s">
        <v>26</v>
      </c>
      <c r="B35" s="23" t="s">
        <v>26</v>
      </c>
      <c r="C35" s="161" t="s">
        <v>148</v>
      </c>
      <c r="D35" s="23"/>
    </row>
    <row r="36" ht="18.75" customHeight="1" spans="1:4">
      <c r="A36" s="53" t="s">
        <v>149</v>
      </c>
      <c r="B36" s="165">
        <v>677566.07</v>
      </c>
      <c r="C36" s="166" t="s">
        <v>52</v>
      </c>
      <c r="D36" s="165">
        <v>677566.07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showZeros="0" workbookViewId="0">
      <selection activeCell="A1" sqref="A1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4"/>
      <c r="F1" s="55"/>
      <c r="G1" s="37" t="s">
        <v>150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5"/>
      <c r="C2" s="145"/>
      <c r="D2" s="145"/>
      <c r="E2" s="145"/>
      <c r="F2" s="145"/>
      <c r="G2" s="145"/>
    </row>
    <row r="3" ht="18" customHeight="1" spans="1:7">
      <c r="A3" s="146" t="str">
        <f>"单位名称："&amp;"凤庆县青少年校外活动中心"</f>
        <v>单位名称：凤庆县青少年校外活动中心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7" t="s">
        <v>151</v>
      </c>
      <c r="B4" s="148"/>
      <c r="C4" s="103" t="s">
        <v>56</v>
      </c>
      <c r="D4" s="125" t="s">
        <v>75</v>
      </c>
      <c r="E4" s="13"/>
      <c r="F4" s="14"/>
      <c r="G4" s="118" t="s">
        <v>76</v>
      </c>
    </row>
    <row r="5" ht="20.25" customHeight="1" spans="1:7">
      <c r="A5" s="149" t="s">
        <v>73</v>
      </c>
      <c r="B5" s="149" t="s">
        <v>74</v>
      </c>
      <c r="C5" s="31"/>
      <c r="D5" s="64" t="s">
        <v>58</v>
      </c>
      <c r="E5" s="64" t="s">
        <v>152</v>
      </c>
      <c r="F5" s="64" t="s">
        <v>153</v>
      </c>
      <c r="G5" s="92"/>
    </row>
    <row r="6" ht="19.5" customHeight="1" spans="1:7">
      <c r="A6" s="149" t="s">
        <v>154</v>
      </c>
      <c r="B6" s="149" t="s">
        <v>155</v>
      </c>
      <c r="C6" s="149" t="s">
        <v>156</v>
      </c>
      <c r="D6" s="64">
        <v>4</v>
      </c>
      <c r="E6" s="150" t="s">
        <v>157</v>
      </c>
      <c r="F6" s="150" t="s">
        <v>158</v>
      </c>
      <c r="G6" s="149" t="s">
        <v>159</v>
      </c>
    </row>
    <row r="7" ht="18" customHeight="1" spans="1:7">
      <c r="A7" s="32" t="s">
        <v>84</v>
      </c>
      <c r="B7" s="32" t="s">
        <v>85</v>
      </c>
      <c r="C7" s="23">
        <v>482243.3</v>
      </c>
      <c r="D7" s="23">
        <v>482243.3</v>
      </c>
      <c r="E7" s="23">
        <v>461658.3</v>
      </c>
      <c r="F7" s="23">
        <v>20585</v>
      </c>
      <c r="G7" s="23"/>
    </row>
    <row r="8" ht="18" customHeight="1" spans="1:7">
      <c r="A8" s="114" t="s">
        <v>86</v>
      </c>
      <c r="B8" s="114" t="s">
        <v>87</v>
      </c>
      <c r="C8" s="23">
        <v>482243.3</v>
      </c>
      <c r="D8" s="23">
        <v>482243.3</v>
      </c>
      <c r="E8" s="23">
        <v>461658.3</v>
      </c>
      <c r="F8" s="23">
        <v>20585</v>
      </c>
      <c r="G8" s="23"/>
    </row>
    <row r="9" ht="18" customHeight="1" spans="1:7">
      <c r="A9" s="151" t="s">
        <v>88</v>
      </c>
      <c r="B9" s="151" t="s">
        <v>89</v>
      </c>
      <c r="C9" s="23">
        <v>482243.3</v>
      </c>
      <c r="D9" s="23">
        <v>482243.3</v>
      </c>
      <c r="E9" s="23">
        <v>461658.3</v>
      </c>
      <c r="F9" s="23">
        <v>20585</v>
      </c>
      <c r="G9" s="23"/>
    </row>
    <row r="10" ht="18" customHeight="1" spans="1:7">
      <c r="A10" s="32" t="s">
        <v>90</v>
      </c>
      <c r="B10" s="32" t="s">
        <v>91</v>
      </c>
      <c r="C10" s="23">
        <v>119014.32</v>
      </c>
      <c r="D10" s="23">
        <v>119014.32</v>
      </c>
      <c r="E10" s="23">
        <v>119014.32</v>
      </c>
      <c r="F10" s="23"/>
      <c r="G10" s="23"/>
    </row>
    <row r="11" ht="18" customHeight="1" spans="1:7">
      <c r="A11" s="114" t="s">
        <v>92</v>
      </c>
      <c r="B11" s="114" t="s">
        <v>93</v>
      </c>
      <c r="C11" s="23">
        <v>119014.32</v>
      </c>
      <c r="D11" s="23">
        <v>119014.32</v>
      </c>
      <c r="E11" s="23">
        <v>119014.32</v>
      </c>
      <c r="F11" s="23"/>
      <c r="G11" s="23"/>
    </row>
    <row r="12" ht="18" customHeight="1" spans="1:7">
      <c r="A12" s="151" t="s">
        <v>94</v>
      </c>
      <c r="B12" s="151" t="s">
        <v>95</v>
      </c>
      <c r="C12" s="23">
        <v>56698.8</v>
      </c>
      <c r="D12" s="23">
        <v>56698.8</v>
      </c>
      <c r="E12" s="23">
        <v>56698.8</v>
      </c>
      <c r="F12" s="23"/>
      <c r="G12" s="23"/>
    </row>
    <row r="13" ht="18" customHeight="1" spans="1:7">
      <c r="A13" s="151" t="s">
        <v>96</v>
      </c>
      <c r="B13" s="151" t="s">
        <v>97</v>
      </c>
      <c r="C13" s="23">
        <v>62315.52</v>
      </c>
      <c r="D13" s="23">
        <v>62315.52</v>
      </c>
      <c r="E13" s="23">
        <v>62315.52</v>
      </c>
      <c r="F13" s="23"/>
      <c r="G13" s="23"/>
    </row>
    <row r="14" ht="18" customHeight="1" spans="1:7">
      <c r="A14" s="32" t="s">
        <v>98</v>
      </c>
      <c r="B14" s="32" t="s">
        <v>99</v>
      </c>
      <c r="C14" s="23">
        <v>29571.45</v>
      </c>
      <c r="D14" s="23">
        <v>29571.45</v>
      </c>
      <c r="E14" s="23">
        <v>29571.45</v>
      </c>
      <c r="F14" s="23"/>
      <c r="G14" s="23"/>
    </row>
    <row r="15" ht="18" customHeight="1" spans="1:7">
      <c r="A15" s="114" t="s">
        <v>100</v>
      </c>
      <c r="B15" s="114" t="s">
        <v>101</v>
      </c>
      <c r="C15" s="23">
        <v>29571.45</v>
      </c>
      <c r="D15" s="23">
        <v>29571.45</v>
      </c>
      <c r="E15" s="23">
        <v>29571.45</v>
      </c>
      <c r="F15" s="23"/>
      <c r="G15" s="23"/>
    </row>
    <row r="16" ht="18" customHeight="1" spans="1:7">
      <c r="A16" s="151" t="s">
        <v>102</v>
      </c>
      <c r="B16" s="151" t="s">
        <v>103</v>
      </c>
      <c r="C16" s="23">
        <v>27652.51</v>
      </c>
      <c r="D16" s="23">
        <v>27652.51</v>
      </c>
      <c r="E16" s="23">
        <v>27652.51</v>
      </c>
      <c r="F16" s="23"/>
      <c r="G16" s="23"/>
    </row>
    <row r="17" ht="18" customHeight="1" spans="1:7">
      <c r="A17" s="151" t="s">
        <v>104</v>
      </c>
      <c r="B17" s="151" t="s">
        <v>105</v>
      </c>
      <c r="C17" s="23">
        <v>1918.94</v>
      </c>
      <c r="D17" s="23">
        <v>1918.94</v>
      </c>
      <c r="E17" s="23">
        <v>1918.94</v>
      </c>
      <c r="F17" s="23"/>
      <c r="G17" s="23"/>
    </row>
    <row r="18" ht="18" customHeight="1" spans="1:7">
      <c r="A18" s="32" t="s">
        <v>106</v>
      </c>
      <c r="B18" s="32" t="s">
        <v>107</v>
      </c>
      <c r="C18" s="23">
        <v>46737</v>
      </c>
      <c r="D18" s="23">
        <v>46737</v>
      </c>
      <c r="E18" s="23">
        <v>46737</v>
      </c>
      <c r="F18" s="23"/>
      <c r="G18" s="23"/>
    </row>
    <row r="19" ht="18" customHeight="1" spans="1:7">
      <c r="A19" s="114" t="s">
        <v>108</v>
      </c>
      <c r="B19" s="114" t="s">
        <v>109</v>
      </c>
      <c r="C19" s="23">
        <v>46737</v>
      </c>
      <c r="D19" s="23">
        <v>46737</v>
      </c>
      <c r="E19" s="23">
        <v>46737</v>
      </c>
      <c r="F19" s="23"/>
      <c r="G19" s="23"/>
    </row>
    <row r="20" ht="18" customHeight="1" spans="1:7">
      <c r="A20" s="151" t="s">
        <v>110</v>
      </c>
      <c r="B20" s="151" t="s">
        <v>111</v>
      </c>
      <c r="C20" s="23">
        <v>46737</v>
      </c>
      <c r="D20" s="23">
        <v>46737</v>
      </c>
      <c r="E20" s="23">
        <v>46737</v>
      </c>
      <c r="F20" s="23"/>
      <c r="G20" s="23"/>
    </row>
    <row r="21" ht="18" customHeight="1" spans="1:7">
      <c r="A21" s="152" t="s">
        <v>112</v>
      </c>
      <c r="B21" s="153" t="s">
        <v>112</v>
      </c>
      <c r="C21" s="23">
        <v>677566.07</v>
      </c>
      <c r="D21" s="23">
        <v>677566.07</v>
      </c>
      <c r="E21" s="23">
        <v>656981.07</v>
      </c>
      <c r="F21" s="23">
        <v>20585</v>
      </c>
      <c r="G21" s="23"/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selection activeCell="D16" sqref="D16"/>
    </sheetView>
  </sheetViews>
  <sheetFormatPr defaultColWidth="9.13333333333333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34"/>
      <c r="B1" s="135"/>
      <c r="C1" s="136"/>
      <c r="D1" s="60"/>
      <c r="G1" s="85" t="s">
        <v>160</v>
      </c>
    </row>
    <row r="2" ht="39" customHeight="1" spans="1:7">
      <c r="A2" s="123" t="str">
        <f>"2025"&amp;"年“三公”经费支出预算表"</f>
        <v>2025年“三公”经费支出预算表</v>
      </c>
      <c r="B2" s="49"/>
      <c r="C2" s="49"/>
      <c r="D2" s="49"/>
      <c r="E2" s="49"/>
      <c r="F2" s="49"/>
      <c r="G2" s="49"/>
    </row>
    <row r="3" ht="18.75" customHeight="1" spans="1:7">
      <c r="A3" s="39" t="str">
        <f>"单位名称："&amp;"凤庆县青少年校外活动中心"</f>
        <v>单位名称：凤庆县青少年校外活动中心</v>
      </c>
      <c r="B3" s="135"/>
      <c r="C3" s="136"/>
      <c r="D3" s="60"/>
      <c r="E3" s="28"/>
      <c r="G3" s="85" t="s">
        <v>161</v>
      </c>
    </row>
    <row r="4" ht="18.75" customHeight="1" spans="1:7">
      <c r="A4" s="10" t="s">
        <v>162</v>
      </c>
      <c r="B4" s="10" t="s">
        <v>163</v>
      </c>
      <c r="C4" s="29" t="s">
        <v>164</v>
      </c>
      <c r="D4" s="12" t="s">
        <v>165</v>
      </c>
      <c r="E4" s="13"/>
      <c r="F4" s="14"/>
      <c r="G4" s="29" t="s">
        <v>166</v>
      </c>
    </row>
    <row r="5" ht="18.75" customHeight="1" spans="1:7">
      <c r="A5" s="17"/>
      <c r="B5" s="137"/>
      <c r="C5" s="31"/>
      <c r="D5" s="64" t="s">
        <v>58</v>
      </c>
      <c r="E5" s="64" t="s">
        <v>167</v>
      </c>
      <c r="F5" s="64" t="s">
        <v>168</v>
      </c>
      <c r="G5" s="31"/>
    </row>
    <row r="6" ht="18.75" customHeight="1" spans="1:7">
      <c r="A6" s="138" t="s">
        <v>56</v>
      </c>
      <c r="B6" s="139">
        <v>1</v>
      </c>
      <c r="C6" s="140">
        <v>2</v>
      </c>
      <c r="D6" s="141">
        <v>3</v>
      </c>
      <c r="E6" s="141">
        <v>4</v>
      </c>
      <c r="F6" s="141">
        <v>5</v>
      </c>
      <c r="G6" s="140">
        <v>6</v>
      </c>
    </row>
    <row r="7" ht="18.75" customHeight="1" spans="1:7">
      <c r="A7" s="138" t="s">
        <v>56</v>
      </c>
      <c r="B7" s="142"/>
      <c r="C7" s="142"/>
      <c r="D7" s="142"/>
      <c r="E7" s="142"/>
      <c r="F7" s="142"/>
      <c r="G7" s="142"/>
    </row>
    <row r="8" ht="18.75" customHeight="1" spans="1:7">
      <c r="A8" s="143" t="s">
        <v>169</v>
      </c>
      <c r="B8" s="142"/>
      <c r="C8" s="142"/>
      <c r="D8" s="142"/>
      <c r="E8" s="142"/>
      <c r="F8" s="142"/>
      <c r="G8" s="142"/>
    </row>
    <row r="9" ht="18.75" customHeight="1" spans="1:7">
      <c r="A9" s="143" t="s">
        <v>170</v>
      </c>
      <c r="B9" s="142"/>
      <c r="C9" s="142"/>
      <c r="D9" s="142"/>
      <c r="E9" s="142"/>
      <c r="F9" s="142"/>
      <c r="G9" s="142"/>
    </row>
    <row r="10" ht="18.75" customHeight="1" spans="1:7">
      <c r="A10" s="143" t="s">
        <v>171</v>
      </c>
      <c r="B10" s="142"/>
      <c r="C10" s="142"/>
      <c r="D10" s="142"/>
      <c r="E10" s="142"/>
      <c r="F10" s="142"/>
      <c r="G10" s="142"/>
    </row>
    <row r="11" ht="18.75" customHeight="1" spans="1:7">
      <c r="A11" s="143" t="s">
        <v>172</v>
      </c>
      <c r="B11" s="142"/>
      <c r="C11" s="142"/>
      <c r="D11" s="142"/>
      <c r="E11" s="142"/>
      <c r="F11" s="142"/>
      <c r="G11" s="142"/>
    </row>
    <row r="12" customHeight="1" spans="1:1">
      <c r="A12" t="s">
        <v>173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6"/>
  <sheetViews>
    <sheetView showZeros="0" workbookViewId="0">
      <selection activeCell="A1" sqref="A1"/>
    </sheetView>
  </sheetViews>
  <sheetFormatPr defaultColWidth="9.13333333333333" defaultRowHeight="14.25" customHeight="1"/>
  <cols>
    <col min="1" max="1" width="32.8571428571429" customWidth="1"/>
    <col min="2" max="2" width="25.4190476190476" customWidth="1"/>
    <col min="3" max="3" width="26.5714285714286" customWidth="1"/>
    <col min="4" max="4" width="10.1333333333333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ht="15" customHeight="1" spans="2:23">
      <c r="B1" s="121"/>
      <c r="D1" s="122"/>
      <c r="E1" s="122"/>
      <c r="F1" s="122"/>
      <c r="G1" s="122"/>
      <c r="H1" s="65"/>
      <c r="I1" s="65"/>
      <c r="J1" s="65"/>
      <c r="K1" s="65"/>
      <c r="L1" s="65"/>
      <c r="M1" s="65"/>
      <c r="N1" s="28"/>
      <c r="O1" s="28"/>
      <c r="P1" s="28"/>
      <c r="Q1" s="65"/>
      <c r="U1" s="121"/>
      <c r="W1" s="36" t="s">
        <v>174</v>
      </c>
    </row>
    <row r="2" ht="39.75" customHeight="1" spans="1:23">
      <c r="A2" s="123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"单位名称："&amp;"凤庆县青少年校外活动中心"</f>
        <v>单位名称：凤庆县青少年校外活动中心</v>
      </c>
      <c r="B3" s="124"/>
      <c r="C3" s="124"/>
      <c r="D3" s="124"/>
      <c r="E3" s="124"/>
      <c r="F3" s="124"/>
      <c r="G3" s="124"/>
      <c r="H3" s="69"/>
      <c r="I3" s="69"/>
      <c r="J3" s="69"/>
      <c r="K3" s="69"/>
      <c r="L3" s="69"/>
      <c r="M3" s="69"/>
      <c r="N3" s="91"/>
      <c r="O3" s="91"/>
      <c r="P3" s="91"/>
      <c r="Q3" s="69"/>
      <c r="U3" s="121"/>
      <c r="W3" s="36" t="s">
        <v>161</v>
      </c>
    </row>
    <row r="4" ht="18" customHeight="1" spans="1:23">
      <c r="A4" s="10" t="s">
        <v>175</v>
      </c>
      <c r="B4" s="10" t="s">
        <v>176</v>
      </c>
      <c r="C4" s="10" t="s">
        <v>177</v>
      </c>
      <c r="D4" s="10" t="s">
        <v>178</v>
      </c>
      <c r="E4" s="10" t="s">
        <v>179</v>
      </c>
      <c r="F4" s="10" t="s">
        <v>180</v>
      </c>
      <c r="G4" s="10" t="s">
        <v>181</v>
      </c>
      <c r="H4" s="125" t="s">
        <v>182</v>
      </c>
      <c r="I4" s="62" t="s">
        <v>182</v>
      </c>
      <c r="J4" s="62"/>
      <c r="K4" s="62"/>
      <c r="L4" s="62"/>
      <c r="M4" s="62"/>
      <c r="N4" s="13"/>
      <c r="O4" s="13"/>
      <c r="P4" s="13"/>
      <c r="Q4" s="72" t="s">
        <v>62</v>
      </c>
      <c r="R4" s="62" t="s">
        <v>78</v>
      </c>
      <c r="S4" s="62"/>
      <c r="T4" s="62"/>
      <c r="U4" s="62"/>
      <c r="V4" s="62"/>
      <c r="W4" s="131"/>
    </row>
    <row r="5" ht="18" customHeight="1" spans="1:23">
      <c r="A5" s="15"/>
      <c r="B5" s="120"/>
      <c r="C5" s="15"/>
      <c r="D5" s="15"/>
      <c r="E5" s="15"/>
      <c r="F5" s="15"/>
      <c r="G5" s="15"/>
      <c r="H5" s="103" t="s">
        <v>183</v>
      </c>
      <c r="I5" s="125" t="s">
        <v>59</v>
      </c>
      <c r="J5" s="62"/>
      <c r="K5" s="62"/>
      <c r="L5" s="62"/>
      <c r="M5" s="131"/>
      <c r="N5" s="12" t="s">
        <v>184</v>
      </c>
      <c r="O5" s="13"/>
      <c r="P5" s="14"/>
      <c r="Q5" s="10" t="s">
        <v>62</v>
      </c>
      <c r="R5" s="125" t="s">
        <v>78</v>
      </c>
      <c r="S5" s="72" t="s">
        <v>65</v>
      </c>
      <c r="T5" s="62" t="s">
        <v>78</v>
      </c>
      <c r="U5" s="72" t="s">
        <v>67</v>
      </c>
      <c r="V5" s="72" t="s">
        <v>68</v>
      </c>
      <c r="W5" s="133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185</v>
      </c>
      <c r="J6" s="10" t="s">
        <v>186</v>
      </c>
      <c r="K6" s="10" t="s">
        <v>187</v>
      </c>
      <c r="L6" s="10" t="s">
        <v>188</v>
      </c>
      <c r="M6" s="10" t="s">
        <v>189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190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191</v>
      </c>
      <c r="K7" s="17" t="s">
        <v>187</v>
      </c>
      <c r="L7" s="17" t="s">
        <v>188</v>
      </c>
      <c r="M7" s="17" t="s">
        <v>189</v>
      </c>
      <c r="N7" s="17" t="s">
        <v>187</v>
      </c>
      <c r="O7" s="17" t="s">
        <v>188</v>
      </c>
      <c r="P7" s="17" t="s">
        <v>189</v>
      </c>
      <c r="Q7" s="17" t="s">
        <v>62</v>
      </c>
      <c r="R7" s="17" t="s">
        <v>58</v>
      </c>
      <c r="S7" s="17" t="s">
        <v>65</v>
      </c>
      <c r="T7" s="17" t="s">
        <v>190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21" customHeight="1" spans="1:23">
      <c r="A9" s="127" t="s">
        <v>71</v>
      </c>
      <c r="B9" s="127"/>
      <c r="C9" s="127"/>
      <c r="D9" s="127"/>
      <c r="E9" s="127"/>
      <c r="F9" s="127"/>
      <c r="G9" s="127"/>
      <c r="H9" s="23">
        <v>678066.07</v>
      </c>
      <c r="I9" s="23">
        <v>677566.07</v>
      </c>
      <c r="J9" s="23"/>
      <c r="K9" s="23"/>
      <c r="L9" s="23">
        <v>677566.07</v>
      </c>
      <c r="M9" s="23"/>
      <c r="N9" s="23"/>
      <c r="O9" s="23"/>
      <c r="P9" s="23"/>
      <c r="Q9" s="23"/>
      <c r="R9" s="23">
        <v>500</v>
      </c>
      <c r="S9" s="23"/>
      <c r="T9" s="23"/>
      <c r="U9" s="23"/>
      <c r="V9" s="23"/>
      <c r="W9" s="23">
        <v>500</v>
      </c>
    </row>
    <row r="10" ht="21" customHeight="1" spans="1:23">
      <c r="A10" s="127"/>
      <c r="B10" s="21" t="s">
        <v>192</v>
      </c>
      <c r="C10" s="21" t="s">
        <v>193</v>
      </c>
      <c r="D10" s="21" t="s">
        <v>88</v>
      </c>
      <c r="E10" s="21" t="s">
        <v>89</v>
      </c>
      <c r="F10" s="21" t="s">
        <v>194</v>
      </c>
      <c r="G10" s="21" t="s">
        <v>195</v>
      </c>
      <c r="H10" s="23">
        <v>236472</v>
      </c>
      <c r="I10" s="23">
        <v>236472</v>
      </c>
      <c r="J10" s="23"/>
      <c r="K10" s="23"/>
      <c r="L10" s="23">
        <v>236472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/>
      <c r="B11" s="21" t="s">
        <v>192</v>
      </c>
      <c r="C11" s="21" t="s">
        <v>193</v>
      </c>
      <c r="D11" s="21" t="s">
        <v>88</v>
      </c>
      <c r="E11" s="21" t="s">
        <v>89</v>
      </c>
      <c r="F11" s="21" t="s">
        <v>196</v>
      </c>
      <c r="G11" s="21" t="s">
        <v>197</v>
      </c>
      <c r="H11" s="23">
        <v>18720</v>
      </c>
      <c r="I11" s="23">
        <v>18720</v>
      </c>
      <c r="J11" s="23"/>
      <c r="K11" s="23"/>
      <c r="L11" s="23">
        <v>18720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/>
      <c r="B12" s="21" t="s">
        <v>192</v>
      </c>
      <c r="C12" s="21" t="s">
        <v>193</v>
      </c>
      <c r="D12" s="21" t="s">
        <v>88</v>
      </c>
      <c r="E12" s="21" t="s">
        <v>89</v>
      </c>
      <c r="F12" s="21" t="s">
        <v>198</v>
      </c>
      <c r="G12" s="21" t="s">
        <v>199</v>
      </c>
      <c r="H12" s="23">
        <v>44880</v>
      </c>
      <c r="I12" s="23">
        <v>44880</v>
      </c>
      <c r="J12" s="23"/>
      <c r="K12" s="23"/>
      <c r="L12" s="23">
        <v>44880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/>
      <c r="B13" s="21" t="s">
        <v>200</v>
      </c>
      <c r="C13" s="21" t="s">
        <v>201</v>
      </c>
      <c r="D13" s="21" t="s">
        <v>88</v>
      </c>
      <c r="E13" s="21" t="s">
        <v>89</v>
      </c>
      <c r="F13" s="21" t="s">
        <v>198</v>
      </c>
      <c r="G13" s="21" t="s">
        <v>199</v>
      </c>
      <c r="H13" s="23">
        <v>54000</v>
      </c>
      <c r="I13" s="23">
        <v>54000</v>
      </c>
      <c r="J13" s="23"/>
      <c r="K13" s="23"/>
      <c r="L13" s="23">
        <v>54000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/>
      <c r="B14" s="21" t="s">
        <v>192</v>
      </c>
      <c r="C14" s="21" t="s">
        <v>193</v>
      </c>
      <c r="D14" s="21" t="s">
        <v>88</v>
      </c>
      <c r="E14" s="21" t="s">
        <v>89</v>
      </c>
      <c r="F14" s="21" t="s">
        <v>198</v>
      </c>
      <c r="G14" s="21" t="s">
        <v>199</v>
      </c>
      <c r="H14" s="23">
        <v>56820</v>
      </c>
      <c r="I14" s="23">
        <v>56820</v>
      </c>
      <c r="J14" s="23"/>
      <c r="K14" s="23"/>
      <c r="L14" s="23">
        <v>56820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/>
      <c r="B15" s="21" t="s">
        <v>192</v>
      </c>
      <c r="C15" s="21" t="s">
        <v>193</v>
      </c>
      <c r="D15" s="21" t="s">
        <v>88</v>
      </c>
      <c r="E15" s="21" t="s">
        <v>89</v>
      </c>
      <c r="F15" s="21" t="s">
        <v>198</v>
      </c>
      <c r="G15" s="21" t="s">
        <v>199</v>
      </c>
      <c r="H15" s="23">
        <v>32580</v>
      </c>
      <c r="I15" s="23">
        <v>32580</v>
      </c>
      <c r="J15" s="23"/>
      <c r="K15" s="23"/>
      <c r="L15" s="23">
        <v>32580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/>
      <c r="B16" s="21" t="s">
        <v>202</v>
      </c>
      <c r="C16" s="21" t="s">
        <v>203</v>
      </c>
      <c r="D16" s="21" t="s">
        <v>96</v>
      </c>
      <c r="E16" s="21" t="s">
        <v>97</v>
      </c>
      <c r="F16" s="21" t="s">
        <v>204</v>
      </c>
      <c r="G16" s="21" t="s">
        <v>205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/>
      <c r="B17" s="21" t="s">
        <v>202</v>
      </c>
      <c r="C17" s="21" t="s">
        <v>203</v>
      </c>
      <c r="D17" s="21" t="s">
        <v>96</v>
      </c>
      <c r="E17" s="21" t="s">
        <v>97</v>
      </c>
      <c r="F17" s="21" t="s">
        <v>204</v>
      </c>
      <c r="G17" s="21" t="s">
        <v>205</v>
      </c>
      <c r="H17" s="23">
        <v>62315.52</v>
      </c>
      <c r="I17" s="23">
        <v>62315.52</v>
      </c>
      <c r="J17" s="23"/>
      <c r="K17" s="23"/>
      <c r="L17" s="23">
        <v>62315.52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/>
      <c r="B18" s="21" t="s">
        <v>202</v>
      </c>
      <c r="C18" s="21" t="s">
        <v>203</v>
      </c>
      <c r="D18" s="21" t="s">
        <v>206</v>
      </c>
      <c r="E18" s="21" t="s">
        <v>207</v>
      </c>
      <c r="F18" s="21" t="s">
        <v>208</v>
      </c>
      <c r="G18" s="21" t="s">
        <v>209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/>
      <c r="B19" s="21" t="s">
        <v>202</v>
      </c>
      <c r="C19" s="21" t="s">
        <v>203</v>
      </c>
      <c r="D19" s="21" t="s">
        <v>102</v>
      </c>
      <c r="E19" s="21" t="s">
        <v>103</v>
      </c>
      <c r="F19" s="21" t="s">
        <v>208</v>
      </c>
      <c r="G19" s="21" t="s">
        <v>209</v>
      </c>
      <c r="H19" s="23">
        <v>27652.51</v>
      </c>
      <c r="I19" s="23">
        <v>27652.51</v>
      </c>
      <c r="J19" s="23"/>
      <c r="K19" s="23"/>
      <c r="L19" s="23">
        <v>27652.51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/>
      <c r="B20" s="21" t="s">
        <v>202</v>
      </c>
      <c r="C20" s="21" t="s">
        <v>203</v>
      </c>
      <c r="D20" s="21" t="s">
        <v>104</v>
      </c>
      <c r="E20" s="21" t="s">
        <v>105</v>
      </c>
      <c r="F20" s="21" t="s">
        <v>210</v>
      </c>
      <c r="G20" s="21" t="s">
        <v>211</v>
      </c>
      <c r="H20" s="23">
        <v>456</v>
      </c>
      <c r="I20" s="23">
        <v>456</v>
      </c>
      <c r="J20" s="23"/>
      <c r="K20" s="23"/>
      <c r="L20" s="23">
        <v>456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/>
      <c r="B21" s="21" t="s">
        <v>202</v>
      </c>
      <c r="C21" s="21" t="s">
        <v>203</v>
      </c>
      <c r="D21" s="21" t="s">
        <v>104</v>
      </c>
      <c r="E21" s="21" t="s">
        <v>105</v>
      </c>
      <c r="F21" s="21" t="s">
        <v>210</v>
      </c>
      <c r="G21" s="21" t="s">
        <v>211</v>
      </c>
      <c r="H21" s="23">
        <v>684</v>
      </c>
      <c r="I21" s="23">
        <v>684</v>
      </c>
      <c r="J21" s="23"/>
      <c r="K21" s="23"/>
      <c r="L21" s="23">
        <v>684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/>
      <c r="B22" s="21" t="s">
        <v>202</v>
      </c>
      <c r="C22" s="21" t="s">
        <v>203</v>
      </c>
      <c r="D22" s="21" t="s">
        <v>88</v>
      </c>
      <c r="E22" s="21" t="s">
        <v>89</v>
      </c>
      <c r="F22" s="21" t="s">
        <v>210</v>
      </c>
      <c r="G22" s="21" t="s">
        <v>211</v>
      </c>
      <c r="H22" s="23">
        <v>2726.3</v>
      </c>
      <c r="I22" s="23">
        <v>2726.3</v>
      </c>
      <c r="J22" s="23"/>
      <c r="K22" s="23"/>
      <c r="L22" s="23">
        <v>2726.3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/>
      <c r="B23" s="21" t="s">
        <v>202</v>
      </c>
      <c r="C23" s="21" t="s">
        <v>203</v>
      </c>
      <c r="D23" s="21" t="s">
        <v>104</v>
      </c>
      <c r="E23" s="21" t="s">
        <v>105</v>
      </c>
      <c r="F23" s="21" t="s">
        <v>210</v>
      </c>
      <c r="G23" s="21" t="s">
        <v>211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/>
      <c r="B24" s="21" t="s">
        <v>202</v>
      </c>
      <c r="C24" s="21" t="s">
        <v>203</v>
      </c>
      <c r="D24" s="21" t="s">
        <v>104</v>
      </c>
      <c r="E24" s="21" t="s">
        <v>105</v>
      </c>
      <c r="F24" s="21" t="s">
        <v>210</v>
      </c>
      <c r="G24" s="21" t="s">
        <v>211</v>
      </c>
      <c r="H24" s="23">
        <v>778.94</v>
      </c>
      <c r="I24" s="23">
        <v>778.94</v>
      </c>
      <c r="J24" s="23"/>
      <c r="K24" s="23"/>
      <c r="L24" s="23">
        <v>778.94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/>
      <c r="B25" s="21" t="s">
        <v>212</v>
      </c>
      <c r="C25" s="21" t="s">
        <v>111</v>
      </c>
      <c r="D25" s="21" t="s">
        <v>110</v>
      </c>
      <c r="E25" s="21" t="s">
        <v>111</v>
      </c>
      <c r="F25" s="21" t="s">
        <v>213</v>
      </c>
      <c r="G25" s="21" t="s">
        <v>111</v>
      </c>
      <c r="H25" s="23">
        <v>46737</v>
      </c>
      <c r="I25" s="23">
        <v>46737</v>
      </c>
      <c r="J25" s="23"/>
      <c r="K25" s="23"/>
      <c r="L25" s="23">
        <v>46737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/>
      <c r="B26" s="21" t="s">
        <v>212</v>
      </c>
      <c r="C26" s="21" t="s">
        <v>111</v>
      </c>
      <c r="D26" s="21" t="s">
        <v>110</v>
      </c>
      <c r="E26" s="21" t="s">
        <v>111</v>
      </c>
      <c r="F26" s="21" t="s">
        <v>213</v>
      </c>
      <c r="G26" s="21" t="s">
        <v>111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/>
      <c r="B27" s="21" t="s">
        <v>214</v>
      </c>
      <c r="C27" s="21" t="s">
        <v>215</v>
      </c>
      <c r="D27" s="21" t="s">
        <v>88</v>
      </c>
      <c r="E27" s="21" t="s">
        <v>89</v>
      </c>
      <c r="F27" s="21" t="s">
        <v>216</v>
      </c>
      <c r="G27" s="21" t="s">
        <v>217</v>
      </c>
      <c r="H27" s="23">
        <v>6900</v>
      </c>
      <c r="I27" s="23">
        <v>6900</v>
      </c>
      <c r="J27" s="23"/>
      <c r="K27" s="23"/>
      <c r="L27" s="23">
        <v>6900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/>
      <c r="B28" s="21" t="s">
        <v>218</v>
      </c>
      <c r="C28" s="21" t="s">
        <v>219</v>
      </c>
      <c r="D28" s="21" t="s">
        <v>88</v>
      </c>
      <c r="E28" s="21" t="s">
        <v>89</v>
      </c>
      <c r="F28" s="21" t="s">
        <v>220</v>
      </c>
      <c r="G28" s="21" t="s">
        <v>221</v>
      </c>
      <c r="H28" s="23">
        <v>5842</v>
      </c>
      <c r="I28" s="23">
        <v>5842</v>
      </c>
      <c r="J28" s="23"/>
      <c r="K28" s="23"/>
      <c r="L28" s="23">
        <v>5842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/>
      <c r="B29" s="21" t="s">
        <v>222</v>
      </c>
      <c r="C29" s="21" t="s">
        <v>223</v>
      </c>
      <c r="D29" s="21" t="s">
        <v>88</v>
      </c>
      <c r="E29" s="21" t="s">
        <v>89</v>
      </c>
      <c r="F29" s="21" t="s">
        <v>224</v>
      </c>
      <c r="G29" s="21" t="s">
        <v>223</v>
      </c>
      <c r="H29" s="23">
        <v>7789</v>
      </c>
      <c r="I29" s="23">
        <v>7789</v>
      </c>
      <c r="J29" s="23"/>
      <c r="K29" s="23"/>
      <c r="L29" s="23">
        <v>7789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/>
      <c r="B30" s="21" t="s">
        <v>225</v>
      </c>
      <c r="C30" s="21" t="s">
        <v>226</v>
      </c>
      <c r="D30" s="21" t="s">
        <v>88</v>
      </c>
      <c r="E30" s="21" t="s">
        <v>89</v>
      </c>
      <c r="F30" s="21" t="s">
        <v>227</v>
      </c>
      <c r="G30" s="21" t="s">
        <v>226</v>
      </c>
      <c r="H30" s="23">
        <v>54</v>
      </c>
      <c r="I30" s="23">
        <v>54</v>
      </c>
      <c r="J30" s="23"/>
      <c r="K30" s="23"/>
      <c r="L30" s="23">
        <v>54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/>
      <c r="B31" s="21" t="s">
        <v>228</v>
      </c>
      <c r="C31" s="21" t="s">
        <v>229</v>
      </c>
      <c r="D31" s="21" t="s">
        <v>94</v>
      </c>
      <c r="E31" s="21" t="s">
        <v>95</v>
      </c>
      <c r="F31" s="21" t="s">
        <v>230</v>
      </c>
      <c r="G31" s="21" t="s">
        <v>231</v>
      </c>
      <c r="H31" s="23">
        <v>49948.8</v>
      </c>
      <c r="I31" s="23">
        <v>49948.8</v>
      </c>
      <c r="J31" s="23"/>
      <c r="K31" s="23"/>
      <c r="L31" s="23">
        <v>49948.8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/>
      <c r="B32" s="21" t="s">
        <v>232</v>
      </c>
      <c r="C32" s="21" t="s">
        <v>233</v>
      </c>
      <c r="D32" s="21" t="s">
        <v>94</v>
      </c>
      <c r="E32" s="21" t="s">
        <v>95</v>
      </c>
      <c r="F32" s="21" t="s">
        <v>234</v>
      </c>
      <c r="G32" s="21" t="s">
        <v>235</v>
      </c>
      <c r="H32" s="23">
        <v>6750</v>
      </c>
      <c r="I32" s="23">
        <v>6750</v>
      </c>
      <c r="J32" s="23"/>
      <c r="K32" s="23"/>
      <c r="L32" s="23">
        <v>6750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/>
      <c r="B33" s="21" t="s">
        <v>236</v>
      </c>
      <c r="C33" s="21" t="s">
        <v>237</v>
      </c>
      <c r="D33" s="21" t="s">
        <v>88</v>
      </c>
      <c r="E33" s="21" t="s">
        <v>89</v>
      </c>
      <c r="F33" s="21" t="s">
        <v>194</v>
      </c>
      <c r="G33" s="21" t="s">
        <v>195</v>
      </c>
      <c r="H33" s="23">
        <v>15460</v>
      </c>
      <c r="I33" s="23">
        <v>15460</v>
      </c>
      <c r="J33" s="23"/>
      <c r="K33" s="23"/>
      <c r="L33" s="23">
        <v>15460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28"/>
      <c r="B34" s="21" t="s">
        <v>238</v>
      </c>
      <c r="C34" s="21" t="s">
        <v>239</v>
      </c>
      <c r="D34" s="21" t="s">
        <v>88</v>
      </c>
      <c r="E34" s="21" t="s">
        <v>89</v>
      </c>
      <c r="F34" s="21" t="s">
        <v>240</v>
      </c>
      <c r="G34" s="21" t="s">
        <v>241</v>
      </c>
      <c r="H34" s="23">
        <v>140</v>
      </c>
      <c r="I34" s="23"/>
      <c r="J34" s="23"/>
      <c r="K34" s="23"/>
      <c r="L34" s="23"/>
      <c r="M34" s="23"/>
      <c r="N34" s="23"/>
      <c r="O34" s="23"/>
      <c r="P34" s="23"/>
      <c r="Q34" s="23"/>
      <c r="R34" s="23">
        <v>140</v>
      </c>
      <c r="S34" s="23"/>
      <c r="T34" s="23"/>
      <c r="U34" s="23"/>
      <c r="V34" s="23"/>
      <c r="W34" s="23">
        <v>140</v>
      </c>
    </row>
    <row r="35" ht="21" customHeight="1" spans="1:23">
      <c r="A35" s="128"/>
      <c r="B35" s="21" t="s">
        <v>242</v>
      </c>
      <c r="C35" s="21" t="s">
        <v>243</v>
      </c>
      <c r="D35" s="21" t="s">
        <v>88</v>
      </c>
      <c r="E35" s="21" t="s">
        <v>89</v>
      </c>
      <c r="F35" s="21" t="s">
        <v>216</v>
      </c>
      <c r="G35" s="21" t="s">
        <v>217</v>
      </c>
      <c r="H35" s="23">
        <v>360</v>
      </c>
      <c r="I35" s="23"/>
      <c r="J35" s="23"/>
      <c r="K35" s="23"/>
      <c r="L35" s="23"/>
      <c r="M35" s="23"/>
      <c r="N35" s="23"/>
      <c r="O35" s="23"/>
      <c r="P35" s="23"/>
      <c r="Q35" s="23"/>
      <c r="R35" s="23">
        <v>360</v>
      </c>
      <c r="S35" s="23"/>
      <c r="T35" s="23"/>
      <c r="U35" s="23"/>
      <c r="V35" s="23"/>
      <c r="W35" s="23">
        <v>360</v>
      </c>
    </row>
    <row r="36" ht="21" customHeight="1" spans="1:23">
      <c r="A36" s="33" t="s">
        <v>112</v>
      </c>
      <c r="B36" s="129"/>
      <c r="C36" s="129"/>
      <c r="D36" s="129"/>
      <c r="E36" s="129"/>
      <c r="F36" s="129"/>
      <c r="G36" s="130"/>
      <c r="H36" s="23">
        <v>678066.07</v>
      </c>
      <c r="I36" s="23">
        <v>677566.07</v>
      </c>
      <c r="J36" s="23"/>
      <c r="K36" s="23"/>
      <c r="L36" s="23">
        <v>677566.07</v>
      </c>
      <c r="M36" s="23"/>
      <c r="N36" s="23"/>
      <c r="O36" s="23"/>
      <c r="P36" s="23"/>
      <c r="Q36" s="23"/>
      <c r="R36" s="23">
        <v>500</v>
      </c>
      <c r="S36" s="23"/>
      <c r="T36" s="23"/>
      <c r="U36" s="23"/>
      <c r="V36" s="23"/>
      <c r="W36" s="23">
        <v>500</v>
      </c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4"/>
  <sheetViews>
    <sheetView showZeros="0" workbookViewId="0">
      <selection activeCell="A1" sqref="A1"/>
    </sheetView>
  </sheetViews>
  <sheetFormatPr defaultColWidth="9.13333333333333" defaultRowHeight="14.25" customHeight="1"/>
  <cols>
    <col min="1" max="1" width="12.4190476190476" customWidth="1"/>
    <col min="2" max="2" width="30.447619047619" customWidth="1"/>
    <col min="3" max="3" width="32.8571428571429" customWidth="1"/>
    <col min="4" max="4" width="23.8571428571429" customWidth="1"/>
    <col min="5" max="5" width="11.1333333333333" customWidth="1"/>
    <col min="6" max="6" width="17.7047619047619" customWidth="1"/>
    <col min="7" max="7" width="9.85714285714286" customWidth="1"/>
    <col min="8" max="8" width="17.7047619047619" customWidth="1"/>
    <col min="9" max="21" width="19.1333333333333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244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"单位名称："&amp;"凤庆县青少年校外活动中心"</f>
        <v>单位名称：凤庆县青少年校外活动中心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161</v>
      </c>
    </row>
    <row r="4" ht="18.75" customHeight="1" spans="1:23">
      <c r="A4" s="10" t="s">
        <v>245</v>
      </c>
      <c r="B4" s="11" t="s">
        <v>176</v>
      </c>
      <c r="C4" s="10" t="s">
        <v>177</v>
      </c>
      <c r="D4" s="10" t="s">
        <v>246</v>
      </c>
      <c r="E4" s="11" t="s">
        <v>178</v>
      </c>
      <c r="F4" s="11" t="s">
        <v>179</v>
      </c>
      <c r="G4" s="11" t="s">
        <v>247</v>
      </c>
      <c r="H4" s="11" t="s">
        <v>248</v>
      </c>
      <c r="I4" s="29" t="s">
        <v>56</v>
      </c>
      <c r="J4" s="12" t="s">
        <v>249</v>
      </c>
      <c r="K4" s="13"/>
      <c r="L4" s="13"/>
      <c r="M4" s="14"/>
      <c r="N4" s="12" t="s">
        <v>184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7" t="s">
        <v>59</v>
      </c>
      <c r="K5" s="118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190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19" t="s">
        <v>58</v>
      </c>
      <c r="K6" s="92"/>
      <c r="L6" s="30"/>
      <c r="M6" s="30"/>
      <c r="N6" s="30"/>
      <c r="O6" s="30"/>
      <c r="P6" s="30"/>
      <c r="Q6" s="30"/>
      <c r="R6" s="30"/>
      <c r="S6" s="120"/>
      <c r="T6" s="120"/>
      <c r="U6" s="120"/>
      <c r="V6" s="120"/>
      <c r="W6" s="120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58</v>
      </c>
      <c r="K7" s="44" t="s">
        <v>250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251</v>
      </c>
      <c r="D9" s="21"/>
      <c r="E9" s="21"/>
      <c r="F9" s="21"/>
      <c r="G9" s="21"/>
      <c r="H9" s="21"/>
      <c r="I9" s="23">
        <v>106900</v>
      </c>
      <c r="J9" s="23"/>
      <c r="K9" s="23"/>
      <c r="L9" s="23"/>
      <c r="M9" s="23"/>
      <c r="N9" s="23"/>
      <c r="O9" s="23"/>
      <c r="P9" s="23"/>
      <c r="Q9" s="23"/>
      <c r="R9" s="23">
        <v>106900</v>
      </c>
      <c r="S9" s="23"/>
      <c r="T9" s="23"/>
      <c r="U9" s="23"/>
      <c r="V9" s="23"/>
      <c r="W9" s="23">
        <v>106900</v>
      </c>
    </row>
    <row r="10" ht="18.75" customHeight="1" spans="1:23">
      <c r="A10" s="116" t="s">
        <v>252</v>
      </c>
      <c r="B10" s="116" t="s">
        <v>253</v>
      </c>
      <c r="C10" s="21" t="s">
        <v>251</v>
      </c>
      <c r="D10" s="116" t="s">
        <v>71</v>
      </c>
      <c r="E10" s="116" t="s">
        <v>88</v>
      </c>
      <c r="F10" s="116" t="s">
        <v>89</v>
      </c>
      <c r="G10" s="116" t="s">
        <v>254</v>
      </c>
      <c r="H10" s="116" t="s">
        <v>255</v>
      </c>
      <c r="I10" s="23">
        <v>2500</v>
      </c>
      <c r="J10" s="23"/>
      <c r="K10" s="23"/>
      <c r="L10" s="23"/>
      <c r="M10" s="23"/>
      <c r="N10" s="23"/>
      <c r="O10" s="23"/>
      <c r="P10" s="23"/>
      <c r="Q10" s="23"/>
      <c r="R10" s="23">
        <v>2500</v>
      </c>
      <c r="S10" s="23"/>
      <c r="T10" s="23"/>
      <c r="U10" s="23"/>
      <c r="V10" s="23"/>
      <c r="W10" s="23">
        <v>2500</v>
      </c>
    </row>
    <row r="11" ht="18.75" customHeight="1" spans="1:23">
      <c r="A11" s="116" t="s">
        <v>252</v>
      </c>
      <c r="B11" s="116" t="s">
        <v>253</v>
      </c>
      <c r="C11" s="21" t="s">
        <v>251</v>
      </c>
      <c r="D11" s="116" t="s">
        <v>71</v>
      </c>
      <c r="E11" s="116" t="s">
        <v>88</v>
      </c>
      <c r="F11" s="116" t="s">
        <v>89</v>
      </c>
      <c r="G11" s="116" t="s">
        <v>256</v>
      </c>
      <c r="H11" s="116" t="s">
        <v>257</v>
      </c>
      <c r="I11" s="23">
        <v>8200</v>
      </c>
      <c r="J11" s="23"/>
      <c r="K11" s="23"/>
      <c r="L11" s="23"/>
      <c r="M11" s="23"/>
      <c r="N11" s="23"/>
      <c r="O11" s="23"/>
      <c r="P11" s="23"/>
      <c r="Q11" s="23"/>
      <c r="R11" s="23">
        <v>8200</v>
      </c>
      <c r="S11" s="23"/>
      <c r="T11" s="23"/>
      <c r="U11" s="23"/>
      <c r="V11" s="23"/>
      <c r="W11" s="23">
        <v>8200</v>
      </c>
    </row>
    <row r="12" ht="18.75" customHeight="1" spans="1:23">
      <c r="A12" s="116" t="s">
        <v>252</v>
      </c>
      <c r="B12" s="116" t="s">
        <v>253</v>
      </c>
      <c r="C12" s="21" t="s">
        <v>251</v>
      </c>
      <c r="D12" s="116" t="s">
        <v>71</v>
      </c>
      <c r="E12" s="116" t="s">
        <v>88</v>
      </c>
      <c r="F12" s="116" t="s">
        <v>89</v>
      </c>
      <c r="G12" s="116" t="s">
        <v>258</v>
      </c>
      <c r="H12" s="116" t="s">
        <v>259</v>
      </c>
      <c r="I12" s="23">
        <v>1200</v>
      </c>
      <c r="J12" s="23"/>
      <c r="K12" s="23"/>
      <c r="L12" s="23"/>
      <c r="M12" s="23"/>
      <c r="N12" s="23"/>
      <c r="O12" s="23"/>
      <c r="P12" s="23"/>
      <c r="Q12" s="23"/>
      <c r="R12" s="23">
        <v>1200</v>
      </c>
      <c r="S12" s="23"/>
      <c r="T12" s="23"/>
      <c r="U12" s="23"/>
      <c r="V12" s="23"/>
      <c r="W12" s="23">
        <v>1200</v>
      </c>
    </row>
    <row r="13" ht="18.75" customHeight="1" spans="1:23">
      <c r="A13" s="116" t="s">
        <v>252</v>
      </c>
      <c r="B13" s="116" t="s">
        <v>253</v>
      </c>
      <c r="C13" s="21" t="s">
        <v>251</v>
      </c>
      <c r="D13" s="116" t="s">
        <v>71</v>
      </c>
      <c r="E13" s="116" t="s">
        <v>88</v>
      </c>
      <c r="F13" s="116" t="s">
        <v>89</v>
      </c>
      <c r="G13" s="116" t="s">
        <v>260</v>
      </c>
      <c r="H13" s="116" t="s">
        <v>261</v>
      </c>
      <c r="I13" s="23">
        <v>95000</v>
      </c>
      <c r="J13" s="23"/>
      <c r="K13" s="23"/>
      <c r="L13" s="23"/>
      <c r="M13" s="23"/>
      <c r="N13" s="23"/>
      <c r="O13" s="23"/>
      <c r="P13" s="23"/>
      <c r="Q13" s="23"/>
      <c r="R13" s="23">
        <v>95000</v>
      </c>
      <c r="S13" s="23"/>
      <c r="T13" s="23"/>
      <c r="U13" s="23"/>
      <c r="V13" s="23"/>
      <c r="W13" s="23">
        <v>95000</v>
      </c>
    </row>
    <row r="14" ht="18.75" customHeight="1" spans="1:23">
      <c r="A14" s="33" t="s">
        <v>112</v>
      </c>
      <c r="B14" s="34"/>
      <c r="C14" s="34"/>
      <c r="D14" s="34"/>
      <c r="E14" s="34"/>
      <c r="F14" s="34"/>
      <c r="G14" s="34"/>
      <c r="H14" s="35"/>
      <c r="I14" s="23">
        <v>106900</v>
      </c>
      <c r="J14" s="23"/>
      <c r="K14" s="23"/>
      <c r="L14" s="23"/>
      <c r="M14" s="23"/>
      <c r="N14" s="23"/>
      <c r="O14" s="23"/>
      <c r="P14" s="23"/>
      <c r="Q14" s="23"/>
      <c r="R14" s="23">
        <v>106900</v>
      </c>
      <c r="S14" s="23"/>
      <c r="T14" s="23"/>
      <c r="U14" s="23"/>
      <c r="V14" s="23"/>
      <c r="W14" s="23">
        <v>106900</v>
      </c>
    </row>
  </sheetData>
  <mergeCells count="28">
    <mergeCell ref="A2:W2"/>
    <mergeCell ref="A3:H3"/>
    <mergeCell ref="J4:M4"/>
    <mergeCell ref="N4:P4"/>
    <mergeCell ref="R4:W4"/>
    <mergeCell ref="A14:H1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selection activeCell="A7" sqref="A7:A10"/>
    </sheetView>
  </sheetViews>
  <sheetFormatPr defaultColWidth="9.13333333333333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262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"单位名称："&amp;"凤庆县青少年校外活动中心"</f>
        <v>单位名称：凤庆县青少年校外活动中心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263</v>
      </c>
      <c r="B4" s="44" t="s">
        <v>264</v>
      </c>
      <c r="C4" s="44" t="s">
        <v>265</v>
      </c>
      <c r="D4" s="44" t="s">
        <v>266</v>
      </c>
      <c r="E4" s="44" t="s">
        <v>267</v>
      </c>
      <c r="F4" s="51" t="s">
        <v>268</v>
      </c>
      <c r="G4" s="44" t="s">
        <v>269</v>
      </c>
      <c r="H4" s="51" t="s">
        <v>270</v>
      </c>
      <c r="I4" s="51" t="s">
        <v>271</v>
      </c>
      <c r="J4" s="44" t="s">
        <v>272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71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9" t="s">
        <v>251</v>
      </c>
      <c r="B7" s="21" t="s">
        <v>273</v>
      </c>
      <c r="C7" s="21" t="s">
        <v>274</v>
      </c>
      <c r="D7" s="21" t="s">
        <v>275</v>
      </c>
      <c r="E7" s="32" t="s">
        <v>276</v>
      </c>
      <c r="F7" s="21" t="s">
        <v>277</v>
      </c>
      <c r="G7" s="32" t="s">
        <v>278</v>
      </c>
      <c r="H7" s="21" t="s">
        <v>279</v>
      </c>
      <c r="I7" s="21" t="s">
        <v>280</v>
      </c>
      <c r="J7" s="32" t="s">
        <v>281</v>
      </c>
    </row>
    <row r="8" ht="23" customHeight="1" spans="1:10">
      <c r="A8" s="209" t="s">
        <v>251</v>
      </c>
      <c r="B8" s="21" t="s">
        <v>273</v>
      </c>
      <c r="C8" s="21" t="s">
        <v>274</v>
      </c>
      <c r="D8" s="21" t="s">
        <v>275</v>
      </c>
      <c r="E8" s="32" t="s">
        <v>282</v>
      </c>
      <c r="F8" s="21" t="s">
        <v>277</v>
      </c>
      <c r="G8" s="32" t="s">
        <v>283</v>
      </c>
      <c r="H8" s="21" t="s">
        <v>279</v>
      </c>
      <c r="I8" s="21" t="s">
        <v>280</v>
      </c>
      <c r="J8" s="32" t="s">
        <v>284</v>
      </c>
    </row>
    <row r="9" ht="18.75" customHeight="1" spans="1:10">
      <c r="A9" s="209" t="s">
        <v>251</v>
      </c>
      <c r="B9" s="21" t="s">
        <v>273</v>
      </c>
      <c r="C9" s="21" t="s">
        <v>285</v>
      </c>
      <c r="D9" s="21" t="s">
        <v>286</v>
      </c>
      <c r="E9" s="32" t="s">
        <v>287</v>
      </c>
      <c r="F9" s="21" t="s">
        <v>277</v>
      </c>
      <c r="G9" s="32" t="s">
        <v>288</v>
      </c>
      <c r="H9" s="21" t="s">
        <v>289</v>
      </c>
      <c r="I9" s="21" t="s">
        <v>290</v>
      </c>
      <c r="J9" s="32" t="s">
        <v>291</v>
      </c>
    </row>
    <row r="10" ht="18.75" customHeight="1" spans="1:10">
      <c r="A10" s="209" t="s">
        <v>251</v>
      </c>
      <c r="B10" s="21" t="s">
        <v>273</v>
      </c>
      <c r="C10" s="21" t="s">
        <v>292</v>
      </c>
      <c r="D10" s="21" t="s">
        <v>293</v>
      </c>
      <c r="E10" s="32" t="s">
        <v>294</v>
      </c>
      <c r="F10" s="21" t="s">
        <v>295</v>
      </c>
      <c r="G10" s="32" t="s">
        <v>296</v>
      </c>
      <c r="H10" s="21" t="s">
        <v>289</v>
      </c>
      <c r="I10" s="21" t="s">
        <v>290</v>
      </c>
      <c r="J10" s="32" t="s">
        <v>297</v>
      </c>
    </row>
  </sheetData>
  <mergeCells count="4">
    <mergeCell ref="A2:J2"/>
    <mergeCell ref="A3:H3"/>
    <mergeCell ref="A7:A10"/>
    <mergeCell ref="B7:B10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春光</cp:lastModifiedBy>
  <dcterms:created xsi:type="dcterms:W3CDTF">2025-03-14T06:56:00Z</dcterms:created>
  <dcterms:modified xsi:type="dcterms:W3CDTF">2025-03-26T01:29:41Z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8E9BD9C2AC1448A68C9B5AED72FA8FFA_12</vt:lpwstr>
  </property>
  <property fmtid="{D5CDD505-2E9C-101B-9397-08002B2CF9AE}" pid="3" name="KSOProductBuildVer">
    <vt:lpwstr>2052-12.1.0.19302</vt:lpwstr>
  </property>
</Properties>
</file>