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<sst xmlns="http://schemas.openxmlformats.org/spreadsheetml/2006/main" count="134" uniqueCount="108">
  <si>
    <t>凤庆县2024年度（省级第三批次）衔接资金项目计划安排情况表（公告）</t>
  </si>
  <si>
    <t>序号</t>
  </si>
  <si>
    <t>乡镇/部门</t>
  </si>
  <si>
    <t>村</t>
  </si>
  <si>
    <t>项目名称</t>
  </si>
  <si>
    <t>项目子类型</t>
  </si>
  <si>
    <t>建设内容</t>
  </si>
  <si>
    <t>计划投入资金</t>
  </si>
  <si>
    <t>资金来源</t>
  </si>
  <si>
    <t>计划实施期限（年月—年月）</t>
  </si>
  <si>
    <t>预期绩效目标</t>
  </si>
  <si>
    <t>联农带农富农利益联结机制（简述）</t>
  </si>
  <si>
    <t>责任单位</t>
  </si>
  <si>
    <t>责任人</t>
  </si>
  <si>
    <t>备注</t>
  </si>
  <si>
    <t>中央衔接资金</t>
  </si>
  <si>
    <t>省级衔接资金</t>
  </si>
  <si>
    <t>市级衔接资金</t>
  </si>
  <si>
    <t>县级衔接资金</t>
  </si>
  <si>
    <t>其他资金</t>
  </si>
  <si>
    <t>合计： 10个项目</t>
  </si>
  <si>
    <t>一、产业发展</t>
  </si>
  <si>
    <t>勐佑镇人民政府</t>
  </si>
  <si>
    <t>岔路村</t>
  </si>
  <si>
    <t>勐佑镇岔路村香料烟种植基地建设项目</t>
  </si>
  <si>
    <t>产业发展</t>
  </si>
  <si>
    <t>投资110万元，在岔路村建设香料烟收购房1间380平方米、收购钢架棚400平方米，调制钢架棚200个，硬化场地100平方米；购置育苗漂盘5万片、穿烟机100台，配套雨污排水设施等；带动岔路等7个村发展种植香料烟1500亩。</t>
  </si>
  <si>
    <t>2024年9月—2024年12月</t>
  </si>
  <si>
    <t>通过建设香料烟收购房1间380平方米、收购棚400平方米，调制钢架棚200个，购置育苗漂盘5万片、穿烟机100台，带动岔路村等7个村发展种植香料烟1500亩，项目受益农户308户1232人，其中脱贫户、监测对象75户302人</t>
  </si>
  <si>
    <t>1.农户增收：（1）每年季节性用工4000人次，按每天100元/人计算，需支付务工工资40万元；（2）项目实施预计增加香料烟种植面积500亩，按每亩收益3500元计算，可增加香料烟种植收入175万元。
综上，308户受益农户共计增收215万元，户均增收6980元。                  
2.村集体经济增收：（1）将建成的香料烟收购房、收购钢架棚等资产交由村集体管理，出租给云南香料烟有限责任公司使用，村集体增收6万元；（2）出租穿烟机、钢架棚等生产资料给农户有偿使用，增加村集体收入1万元。
综上，岔路村集体共计增收7万元。</t>
  </si>
  <si>
    <t>吴兴蕊</t>
  </si>
  <si>
    <t>营盘镇人民政府</t>
  </si>
  <si>
    <t>里拐村、干塘村</t>
  </si>
  <si>
    <t>营盘镇香料烟晾棚建设项目</t>
  </si>
  <si>
    <t>种植业基地</t>
  </si>
  <si>
    <t>完善香料烟产业基础配套设施，建设香料烟晾棚1503座，购置播种机20台。</t>
  </si>
  <si>
    <t>项目建成后，可覆盖里拐、干塘等香料烟种植村860亩香料烟种植基地，可改善香料烟产业基础设施条件，合作社经营种植860亩香料烟可实现产值344万元，扣除生产成本后，每年可获取纯利润约103.2万元，收益较为可观，可有效促进香料烟产业发展，增加集体经济收入。</t>
  </si>
  <si>
    <t>项目按照“村党组织+专业合作社+农户”的模式，一是项目建设形成的经营性资产按资产坐落地归里拐村、干塘村所有，通过资产租赁方式，合作社每年支付晾棚及设备租金共5.16万元，壮大村集体经济；二是项目投用后有效解决860亩香料烟晾晒调制设施欠缺问题，可促进烟农增收326万元，受益527户2512人，其中可带动脱贫户及监测对象268户1009人。同时，为农户提供50个就业岗位，增加群众务工收入45万元。三是可整合村内空闲土地，带动营盘镇香料烟产业发展，避免农户因晾房不足导致的弃管弃收问题，保证农户完成全部烟叶的采收调制，促进农户持续稳定增收。</t>
  </si>
  <si>
    <t>施吴贤</t>
  </si>
  <si>
    <t>凤庆县林业和草原局</t>
  </si>
  <si>
    <t>凤庆县12个乡镇</t>
  </si>
  <si>
    <t>凤庆县2024年度临沧坚果提质增效项目</t>
  </si>
  <si>
    <t xml:space="preserve">  
  1.在凤山镇外12个乡镇坚果提质增效基地配置1750箱蜜蜂，投入资金140万元。
  2.对凤山镇外12个乡镇坚果提质增效基地，实施落头开心修剪，开展技术培训500人次，投入资金55万元。
 </t>
  </si>
  <si>
    <t>2024年9月—2025年6月</t>
  </si>
  <si>
    <t xml:space="preserve">  通过养殖蜜蜂1750箱，开展技术培训500人次，带动果农开展坚果提质增效10000亩，提高坚果管护技术水平，增加坚果授粉成功率，促进坚果数量、质量较大提升，增加群众收入。</t>
  </si>
  <si>
    <t xml:space="preserve"> 
  1.发展蜜蜂1750箱，形成资产归所在村村委会，由村集体租赁给专业合作社运营管理，收益分成由双方协定。
  2.通过修剪、果园放蜂，提高果园座率，预计产量增20%以上。           
 3.带动农户管护坚果面积10000亩，受益农户4130户20354人，实现农户坚果产业增收160万元以上，户均增收387元。
  4.通过对脱贫人口和监测对象培训，发放务工补助18万元，培训对象掌握一门技术，可就近就便有效务工，增加工资性收入。</t>
  </si>
  <si>
    <t>王宏波</t>
  </si>
  <si>
    <t>凤山镇人民政府</t>
  </si>
  <si>
    <t>安石村</t>
  </si>
  <si>
    <t>凤山镇安石村滇红茶生产示范基地建设项目（第三批）</t>
  </si>
  <si>
    <t>加工业</t>
  </si>
  <si>
    <t>在安石村规划建设总建筑面积11569.56平方米的滇红茶生产基地，其中：生产线厂房建筑面积1184.28平方米，新建 CTC 茶厂7996.06平方米，新建滇红茶产品展示区489.6平方米，新建仓库等1074.86平方米，新建设备用房851.76平方米。项目采取EPC模式，委托凤庆县旅游产业投资开发有限责任公司负责实施，此次申请财政补助资金287万元。</t>
  </si>
  <si>
    <t xml:space="preserve"> </t>
  </si>
  <si>
    <t xml:space="preserve">2024年9月—2024年12月
</t>
  </si>
  <si>
    <t>通过新建滇红茶加工基地，补齐产业发展空白，提升滇红第一村品牌，通过租赁、出租、合作经营、代管等多种模式，在促进群众产业增收同时，增加村集体经济，受益农户824户3385人，其中脱贫户和监测对象71户208人。</t>
  </si>
  <si>
    <t>1.农户增收：①项目建成后，将有效提升安石村滇红茶生产能力，提高项目区优质茶叶收购价格，提高收购价0.5元/公斤，亩产270公斤鲜叶，户均10亩，总面积8240亩，共增加收入111.24万元；②茶厂最低提供就业岗位100人，按每人年均工资4万元计，务工收入为400万元。从而保证群众收入持续增长预计可直接带动824户农户实现增收，户均增收6204元；2.村集体经济增收：项目建成后租赁给凤庆县稳隆茶叶有限责任公司，村集体年增收14万元以上。</t>
  </si>
  <si>
    <t>李  虎</t>
  </si>
  <si>
    <t>二、就业项目</t>
  </si>
  <si>
    <t>凤庆县人力资源和社会保障局</t>
  </si>
  <si>
    <t>凤庆县13个乡镇</t>
  </si>
  <si>
    <t>凤庆县2024年脱贫人口省内跨州市务工交通补助项目</t>
  </si>
  <si>
    <t>交通费补助</t>
  </si>
  <si>
    <t>按照每人每年400元的标准，对全县省内跨州市农村脱贫劳动力外出务工发放一次性交通补助。预计补助脱贫人口和监测对象劳动力4500人，具体补助人数以实际申报审核通过为准。</t>
  </si>
  <si>
    <t>通过开展省内跨州市脱贫劳动力务工交通补助工作，鼓励农村劳动力外出务工并稳定就业,切实增加脱贫人口收入。</t>
  </si>
  <si>
    <t>预计补助脱贫人口和监测对象劳动力4500人。</t>
  </si>
  <si>
    <t>董旺强</t>
  </si>
  <si>
    <t>三、巩固三保障成果</t>
  </si>
  <si>
    <t>凤庆县农业农村局</t>
  </si>
  <si>
    <t>凤庆县2024年秋季学期雨露计划补助项目（第二批）</t>
  </si>
  <si>
    <t>享受“雨露计划”职业教育补助</t>
  </si>
  <si>
    <t>实施雨露计划职业教育项目，接受全日制职业高中中等职业教育的学生按3000元/人/年的标准进行补助；接受全日制普通中专、技工院校中等职业教育的学生按4000元/人年的标准进行补助；接受全日制普通大专、高职院校、技师学院、职业本科院等高等职业教育的学生按5000元/人/年的标准进行补助。预计补助学生230人，具体补助人数以实际申报审核通过为准。</t>
  </si>
  <si>
    <t>通过雨露计划工作，对全县13个乡镇符合条件的脱贫户（含监测对象）学生秋季学期接受全日制普通大专、高职院校、技师学院、职业本科院校等高等职业教育进行补助。切实减轻脱贫人口和监测对象家庭教育支出负担，为促进学生按时毕业、稳定就业提供支持。</t>
  </si>
  <si>
    <t>预计补助脱贫人口和监测对象学生235人。</t>
  </si>
  <si>
    <t>张学起</t>
  </si>
  <si>
    <t>四、乡村建设行动</t>
  </si>
  <si>
    <t>等上社区</t>
  </si>
  <si>
    <t>凤山镇等上社区大水井自然村人居环境提升项目</t>
  </si>
  <si>
    <t>村容村貌提升</t>
  </si>
  <si>
    <t>在等上社区风吹坡片区新建污水管网1.6公里，新建粪污资源化利用小型氧化塘100立方米，新建垃圾收集池4座，购置垃圾箱48组，产业道路提质改造2.5公里，产业道路加宽500米，浇筑C30混凝土路面3325平方米，浇筑混凝土挡土墙150立方米，砌筑浆砌石挡土墙1050立方米，埋设涵管22米，边沟浇筑250米。</t>
  </si>
  <si>
    <t>通过人居环境提升改造，提升村民整体收入水平和生活质量，有效改善基础设施建设和环境卫生整治，项目建成后受益1个行政村1个自然村174户778人，其中脱贫和监测人口26户78人。</t>
  </si>
  <si>
    <t>项目建成后受益1个行政村1个自然村174户778人，其中脱贫和监测人口26户78人。</t>
  </si>
  <si>
    <t>洛党镇人民政府</t>
  </si>
  <si>
    <t>新峰村</t>
  </si>
  <si>
    <t>凤庆县洛党镇新峰村
大寨子片区饮水工程</t>
  </si>
  <si>
    <t>农村供水保障设施建设</t>
  </si>
  <si>
    <t>安装给水管网3300米，建设24m³蓄水池及附属配套。</t>
  </si>
  <si>
    <t>通过安装给水管网3300米，建设24m³蓄水池及附属配套，解决新峰村人饮饮水问题，人们生产生活更加便利，项目受益农户150户513人，其中脱贫户和监测对象29户83人。</t>
  </si>
  <si>
    <t>项目受益1个行政村，受益农户150户513人，其中脱贫户和监测对象29户83人。</t>
  </si>
  <si>
    <t>于学文</t>
  </si>
  <si>
    <t>大兴村</t>
  </si>
  <si>
    <t>凤庆县洛党镇大兴村坚果种植示范基地基础设施建设项目</t>
  </si>
  <si>
    <t>产业路、资源路、旅游路建设</t>
  </si>
  <si>
    <t>道路800平方米，污水管道安装4米等建设。</t>
  </si>
  <si>
    <t>通过道路800平方米，污水管道安装4米等建设，改善大兴村坚果种植条件，提升坚果管理水平，增加群众经济收入，促进乡村振兴，受益农户123户490人，其中脱贫户和监测对象11户44人。</t>
  </si>
  <si>
    <t>项目受益1个行政村，受益农户123户490人，其中脱贫户和监测对象11户44人。</t>
  </si>
  <si>
    <t>五、项目管理费</t>
  </si>
  <si>
    <t>凤庆县</t>
  </si>
  <si>
    <t>凤庆县2024年第三批省级财政衔接推进乡村振兴补助资金项目管理费</t>
  </si>
  <si>
    <t>项目管理费</t>
  </si>
  <si>
    <t>根据《云南省财政衔接推进乡村振兴补助资金管理办法》，按照不超过5%标准，提取项目管理费61万元，统筹用于项目前期规划设计评审评估、招标监理、检查验收、绩效评价以及资金监管等于项目管理相关的支出。</t>
  </si>
  <si>
    <t>通过项目前期规划设计、评审评估、招标监理、检查验收、绩效评价以及资金监管工作，提升项目管理水平，确保项目按时开工，按时完工、按时交付使用。</t>
  </si>
  <si>
    <t>——</t>
  </si>
  <si>
    <t>公告/公示时间：10月11日至10月21日（至少10日）</t>
  </si>
  <si>
    <t>监督电话：12317，12345；本单位监督举报电话：0883-42*****2</t>
  </si>
  <si>
    <t>通讯地址：凤庆县滇红南路</t>
  </si>
  <si>
    <t>电子邮箱：</t>
  </si>
  <si>
    <t>公告/公示单位盖章：</t>
  </si>
  <si>
    <t>备注：用于县/乡/村年度资金项目计划公开。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</si>
</sst>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);[Red]\(0.0000\)"/>
    <numFmt numFmtId="178" formatCode="0.00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indexed="8"/>
      <name val="宋体"/>
      <charset val="134"/>
    </font>
    <font>
      <sz val="15"/>
      <color theme="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"/>
    </font>
    <font>
      <sz val="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protection locked="0"/>
    </xf>
    <xf numFmtId="0" fontId="33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8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9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H24"/>
  <sheetViews>
    <sheetView tabSelected="1" workbookViewId="0">
      <selection activeCell="F5" sqref="F5"/>
    </sheetView>
  </sheetViews>
  <sheetFormatPr defaultColWidth="9" defaultRowHeight="13.5"/>
  <cols>
    <col min="1" max="1" width="4.875" customWidth="1"/>
    <col min="2" max="2" width="14.5" customWidth="1"/>
    <col min="4" max="4" width="18" customWidth="1"/>
    <col min="5" max="5" width="15.625" customWidth="1"/>
    <col min="6" max="6" width="33" customWidth="1"/>
    <col min="7" max="7" width="9.25"/>
    <col min="13" max="13" width="13.25" customWidth="1"/>
    <col min="14" max="14" width="35.125" customWidth="1"/>
    <col min="15" max="15" width="41.625" customWidth="1"/>
  </cols>
  <sheetData>
    <row r="1" ht="38" customHeight="1" spans="1:18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="1" customFormat="1" ht="36" customHeight="1" spans="1:1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/>
      <c r="J2" s="12"/>
      <c r="K2" s="12"/>
      <c r="L2" s="12"/>
      <c r="M2" s="12" t="s">
        <v>9</v>
      </c>
      <c r="N2" s="12" t="s">
        <v>10</v>
      </c>
      <c r="O2" s="12" t="s">
        <v>11</v>
      </c>
      <c r="P2" s="12" t="s">
        <v>12</v>
      </c>
      <c r="Q2" s="12" t="s">
        <v>13</v>
      </c>
      <c r="R2" s="12" t="s">
        <v>14</v>
      </c>
    </row>
    <row r="3" s="1" customFormat="1" ht="36" customHeight="1" spans="1:18">
      <c r="A3" s="12"/>
      <c r="B3" s="12"/>
      <c r="C3" s="12"/>
      <c r="D3" s="12"/>
      <c r="E3" s="12"/>
      <c r="F3" s="12"/>
      <c r="G3" s="12"/>
      <c r="H3" s="13" t="s">
        <v>15</v>
      </c>
      <c r="I3" s="12" t="s">
        <v>16</v>
      </c>
      <c r="J3" s="12" t="s">
        <v>17</v>
      </c>
      <c r="K3" s="12" t="s">
        <v>18</v>
      </c>
      <c r="L3" s="12" t="s">
        <v>19</v>
      </c>
      <c r="M3" s="12"/>
      <c r="N3" s="12"/>
      <c r="O3" s="12"/>
      <c r="P3" s="12"/>
      <c r="Q3" s="12"/>
      <c r="R3" s="12"/>
    </row>
    <row r="4" s="2" customFormat="1" ht="25" customHeight="1" spans="1:18">
      <c r="A4" s="14" t="s">
        <v>20</v>
      </c>
      <c r="B4" s="14"/>
      <c r="C4" s="14"/>
      <c r="D4" s="14"/>
      <c r="E4" s="14"/>
      <c r="F4" s="14"/>
      <c r="G4" s="14">
        <f>G5+G10+G12+G14+G18</f>
        <v>1230</v>
      </c>
      <c r="H4" s="14"/>
      <c r="I4" s="14">
        <f>I5+I10+I12+I14+I18</f>
        <v>1230</v>
      </c>
      <c r="J4" s="14"/>
      <c r="K4" s="14"/>
      <c r="L4" s="14"/>
      <c r="M4" s="14"/>
      <c r="N4" s="16"/>
      <c r="O4" s="2"/>
      <c r="P4" s="14"/>
      <c r="Q4" s="14"/>
      <c r="R4" s="14"/>
    </row>
    <row r="5" s="2" customFormat="1" ht="28" customHeight="1" spans="1:18">
      <c r="A5" s="14" t="s">
        <v>21</v>
      </c>
      <c r="B5" s="14"/>
      <c r="C5" s="14"/>
      <c r="D5" s="14"/>
      <c r="E5" s="14"/>
      <c r="F5" s="14"/>
      <c r="G5" s="15">
        <f>SUM(G6:G9)</f>
        <v>712</v>
      </c>
      <c r="H5" s="15"/>
      <c r="I5" s="15">
        <f>SUM(I6:I9)</f>
        <v>712</v>
      </c>
      <c r="J5" s="15"/>
      <c r="K5" s="15"/>
      <c r="L5" s="15"/>
      <c r="M5" s="14"/>
      <c r="N5" s="16"/>
      <c r="O5" s="16"/>
      <c r="P5" s="14"/>
      <c r="Q5" s="14"/>
      <c r="R5" s="14"/>
    </row>
    <row r="6" s="3" customFormat="1" ht="275" customHeight="1" spans="1:190">
      <c r="A6" s="16">
        <v>1</v>
      </c>
      <c r="B6" s="17" t="s">
        <v>22</v>
      </c>
      <c r="C6" s="18" t="s">
        <v>23</v>
      </c>
      <c r="D6" s="18" t="s">
        <v>24</v>
      </c>
      <c r="E6" s="18" t="s">
        <v>25</v>
      </c>
      <c r="F6" s="18" t="s">
        <v>26</v>
      </c>
      <c r="G6" s="19">
        <v>110</v>
      </c>
      <c r="H6" s="20"/>
      <c r="I6" s="26">
        <v>110</v>
      </c>
      <c r="J6" s="20"/>
      <c r="K6" s="20"/>
      <c r="L6" s="26"/>
      <c r="M6" s="16" t="s">
        <v>27</v>
      </c>
      <c r="N6" s="39" t="s">
        <v>28</v>
      </c>
      <c r="O6" s="39" t="s">
        <v>29</v>
      </c>
      <c r="P6" s="17" t="s">
        <v>22</v>
      </c>
      <c r="Q6" s="20" t="s">
        <v>30</v>
      </c>
      <c r="R6" s="42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</row>
    <row r="7" s="4" customFormat="1" ht="344" customHeight="1" spans="1:18">
      <c r="A7" s="16">
        <v>2</v>
      </c>
      <c r="B7" s="21" t="s">
        <v>31</v>
      </c>
      <c r="C7" s="21" t="s">
        <v>32</v>
      </c>
      <c r="D7" s="21" t="s">
        <v>33</v>
      </c>
      <c r="E7" s="22" t="s">
        <v>34</v>
      </c>
      <c r="F7" s="23" t="s">
        <v>35</v>
      </c>
      <c r="G7" s="19">
        <f t="shared" ref="G7:G11" si="0">H7+I7+J7+K7+L7</f>
        <v>120</v>
      </c>
      <c r="H7" s="21"/>
      <c r="I7" s="21">
        <v>120</v>
      </c>
      <c r="J7" s="21"/>
      <c r="K7" s="21"/>
      <c r="L7" s="21"/>
      <c r="M7" s="16" t="s">
        <v>27</v>
      </c>
      <c r="N7" s="23" t="s">
        <v>36</v>
      </c>
      <c r="O7" s="21" t="s">
        <v>37</v>
      </c>
      <c r="P7" s="21" t="s">
        <v>31</v>
      </c>
      <c r="Q7" s="44" t="s">
        <v>38</v>
      </c>
      <c r="R7" s="21"/>
    </row>
    <row r="8" s="3" customFormat="1" ht="281" customHeight="1" spans="1:184">
      <c r="A8" s="16">
        <v>3</v>
      </c>
      <c r="B8" s="17" t="s">
        <v>39</v>
      </c>
      <c r="C8" s="18" t="s">
        <v>40</v>
      </c>
      <c r="D8" s="24" t="s">
        <v>41</v>
      </c>
      <c r="E8" s="22" t="s">
        <v>34</v>
      </c>
      <c r="F8" s="25" t="s">
        <v>42</v>
      </c>
      <c r="G8" s="19">
        <f t="shared" si="0"/>
        <v>195</v>
      </c>
      <c r="H8" s="20"/>
      <c r="I8" s="26">
        <v>195</v>
      </c>
      <c r="J8" s="20"/>
      <c r="K8" s="20"/>
      <c r="L8" s="20"/>
      <c r="M8" s="16" t="s">
        <v>43</v>
      </c>
      <c r="N8" s="40" t="s">
        <v>44</v>
      </c>
      <c r="O8" s="40" t="s">
        <v>45</v>
      </c>
      <c r="P8" s="17" t="s">
        <v>39</v>
      </c>
      <c r="Q8" s="20" t="s">
        <v>46</v>
      </c>
      <c r="R8" s="20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</row>
    <row r="9" s="3" customFormat="1" ht="271" customHeight="1" spans="1:184">
      <c r="A9" s="26">
        <v>4</v>
      </c>
      <c r="B9" s="22" t="s">
        <v>47</v>
      </c>
      <c r="C9" s="22" t="s">
        <v>48</v>
      </c>
      <c r="D9" s="22" t="s">
        <v>49</v>
      </c>
      <c r="E9" s="22" t="s">
        <v>50</v>
      </c>
      <c r="F9" s="22" t="s">
        <v>51</v>
      </c>
      <c r="G9" s="27">
        <v>287</v>
      </c>
      <c r="H9" s="28" t="s">
        <v>52</v>
      </c>
      <c r="I9" s="26">
        <v>287</v>
      </c>
      <c r="J9" s="28"/>
      <c r="K9" s="28"/>
      <c r="L9" s="28"/>
      <c r="M9" s="26" t="s">
        <v>53</v>
      </c>
      <c r="N9" s="22" t="s">
        <v>54</v>
      </c>
      <c r="O9" s="22" t="s">
        <v>55</v>
      </c>
      <c r="P9" s="17" t="s">
        <v>47</v>
      </c>
      <c r="Q9" s="20" t="s">
        <v>56</v>
      </c>
      <c r="R9" s="20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</row>
    <row r="10" s="5" customFormat="1" ht="25" customHeight="1" spans="1:18">
      <c r="A10" s="29" t="s">
        <v>57</v>
      </c>
      <c r="B10" s="29"/>
      <c r="C10" s="29"/>
      <c r="D10" s="29"/>
      <c r="E10" s="29"/>
      <c r="F10" s="18"/>
      <c r="G10" s="30">
        <f>G11</f>
        <v>180</v>
      </c>
      <c r="H10" s="30"/>
      <c r="I10" s="30">
        <f>I11</f>
        <v>180</v>
      </c>
      <c r="J10" s="29"/>
      <c r="K10" s="29"/>
      <c r="L10" s="29"/>
      <c r="M10" s="29"/>
      <c r="N10" s="29"/>
      <c r="O10" s="29"/>
      <c r="P10" s="29"/>
      <c r="Q10" s="29"/>
      <c r="R10" s="29"/>
    </row>
    <row r="11" s="6" customFormat="1" ht="79" customHeight="1" spans="1:18">
      <c r="A11" s="19">
        <v>1</v>
      </c>
      <c r="B11" s="31" t="s">
        <v>58</v>
      </c>
      <c r="C11" s="19" t="s">
        <v>59</v>
      </c>
      <c r="D11" s="18" t="s">
        <v>60</v>
      </c>
      <c r="E11" s="32" t="s">
        <v>61</v>
      </c>
      <c r="F11" s="18" t="s">
        <v>62</v>
      </c>
      <c r="G11" s="19">
        <f t="shared" si="0"/>
        <v>180</v>
      </c>
      <c r="H11" s="33"/>
      <c r="I11" s="19">
        <v>180</v>
      </c>
      <c r="J11" s="19"/>
      <c r="K11" s="19"/>
      <c r="L11" s="19"/>
      <c r="M11" s="16" t="s">
        <v>27</v>
      </c>
      <c r="N11" s="18" t="s">
        <v>63</v>
      </c>
      <c r="O11" s="19" t="s">
        <v>64</v>
      </c>
      <c r="P11" s="31" t="s">
        <v>58</v>
      </c>
      <c r="Q11" s="19" t="s">
        <v>65</v>
      </c>
      <c r="R11" s="19"/>
    </row>
    <row r="12" s="5" customFormat="1" ht="32" customHeight="1" spans="1:18">
      <c r="A12" s="29" t="s">
        <v>66</v>
      </c>
      <c r="B12" s="29"/>
      <c r="C12" s="29"/>
      <c r="D12" s="29"/>
      <c r="E12" s="29"/>
      <c r="F12" s="29"/>
      <c r="G12" s="30">
        <f>G13</f>
        <v>47</v>
      </c>
      <c r="H12" s="30"/>
      <c r="I12" s="30">
        <f>I13</f>
        <v>47</v>
      </c>
      <c r="J12" s="29"/>
      <c r="K12" s="29"/>
      <c r="L12" s="29"/>
      <c r="M12" s="29"/>
      <c r="N12" s="29"/>
      <c r="O12" s="29"/>
      <c r="P12" s="29"/>
      <c r="Q12" s="29"/>
      <c r="R12" s="29"/>
    </row>
    <row r="13" s="6" customFormat="1" ht="161" customHeight="1" spans="1:18">
      <c r="A13" s="19">
        <v>1</v>
      </c>
      <c r="B13" s="18" t="s">
        <v>67</v>
      </c>
      <c r="C13" s="18" t="s">
        <v>59</v>
      </c>
      <c r="D13" s="18" t="s">
        <v>68</v>
      </c>
      <c r="E13" s="22" t="s">
        <v>69</v>
      </c>
      <c r="F13" s="17" t="s">
        <v>70</v>
      </c>
      <c r="G13" s="19">
        <f>H13+I13+J13+K13+L13</f>
        <v>47</v>
      </c>
      <c r="H13" s="34"/>
      <c r="I13" s="19">
        <v>47</v>
      </c>
      <c r="J13" s="19"/>
      <c r="K13" s="19"/>
      <c r="L13" s="19"/>
      <c r="M13" s="16" t="s">
        <v>27</v>
      </c>
      <c r="N13" s="17" t="s">
        <v>71</v>
      </c>
      <c r="O13" s="19" t="s">
        <v>72</v>
      </c>
      <c r="P13" s="18" t="s">
        <v>67</v>
      </c>
      <c r="Q13" s="19" t="s">
        <v>73</v>
      </c>
      <c r="R13" s="19"/>
    </row>
    <row r="14" s="2" customFormat="1" ht="30" customHeight="1" spans="1:18">
      <c r="A14" s="14" t="s">
        <v>74</v>
      </c>
      <c r="B14" s="14"/>
      <c r="C14" s="14"/>
      <c r="D14" s="14"/>
      <c r="E14" s="14"/>
      <c r="F14" s="14"/>
      <c r="G14" s="15">
        <f>SUM(G15:G17)</f>
        <v>230</v>
      </c>
      <c r="H14" s="15"/>
      <c r="I14" s="15">
        <f>SUM(I15:I17)</f>
        <v>230</v>
      </c>
      <c r="J14" s="15"/>
      <c r="K14" s="15"/>
      <c r="L14" s="15"/>
      <c r="M14" s="14"/>
      <c r="N14" s="18"/>
      <c r="O14" s="18"/>
      <c r="P14" s="14"/>
      <c r="Q14" s="14"/>
      <c r="R14" s="14"/>
    </row>
    <row r="15" s="7" customFormat="1" ht="143" customHeight="1" spans="1:184">
      <c r="A15" s="26">
        <v>1</v>
      </c>
      <c r="B15" s="22" t="s">
        <v>47</v>
      </c>
      <c r="C15" s="22" t="s">
        <v>75</v>
      </c>
      <c r="D15" s="18" t="s">
        <v>76</v>
      </c>
      <c r="E15" s="22" t="s">
        <v>77</v>
      </c>
      <c r="F15" s="22" t="s">
        <v>78</v>
      </c>
      <c r="G15" s="22">
        <v>200</v>
      </c>
      <c r="H15" s="28" t="s">
        <v>52</v>
      </c>
      <c r="I15" s="22">
        <v>200</v>
      </c>
      <c r="J15" s="28"/>
      <c r="K15" s="28"/>
      <c r="L15" s="26"/>
      <c r="M15" s="26" t="s">
        <v>53</v>
      </c>
      <c r="N15" s="22" t="s">
        <v>79</v>
      </c>
      <c r="O15" s="27" t="s">
        <v>80</v>
      </c>
      <c r="P15" s="22" t="s">
        <v>47</v>
      </c>
      <c r="Q15" s="26" t="s">
        <v>56</v>
      </c>
      <c r="R15" s="4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</row>
    <row r="16" s="8" customFormat="1" ht="154" customHeight="1" spans="1:184">
      <c r="A16" s="35">
        <v>2</v>
      </c>
      <c r="B16" s="22" t="s">
        <v>81</v>
      </c>
      <c r="C16" s="22" t="s">
        <v>82</v>
      </c>
      <c r="D16" s="22" t="s">
        <v>83</v>
      </c>
      <c r="E16" s="22" t="s">
        <v>84</v>
      </c>
      <c r="F16" s="22" t="s">
        <v>85</v>
      </c>
      <c r="G16" s="18">
        <f>H16+I16+J16+K16+L16</f>
        <v>20</v>
      </c>
      <c r="H16" s="33"/>
      <c r="I16" s="22">
        <v>20</v>
      </c>
      <c r="J16" s="22"/>
      <c r="K16" s="22"/>
      <c r="L16" s="22"/>
      <c r="M16" s="18" t="s">
        <v>27</v>
      </c>
      <c r="N16" s="25" t="s">
        <v>86</v>
      </c>
      <c r="O16" s="41" t="s">
        <v>87</v>
      </c>
      <c r="P16" s="22" t="s">
        <v>81</v>
      </c>
      <c r="Q16" s="22" t="s">
        <v>88</v>
      </c>
      <c r="R16" s="41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</row>
    <row r="17" s="8" customFormat="1" ht="154" customHeight="1" spans="1:184">
      <c r="A17" s="35">
        <v>3</v>
      </c>
      <c r="B17" s="22" t="s">
        <v>81</v>
      </c>
      <c r="C17" s="22" t="s">
        <v>89</v>
      </c>
      <c r="D17" s="22" t="s">
        <v>90</v>
      </c>
      <c r="E17" s="22" t="s">
        <v>91</v>
      </c>
      <c r="F17" s="22" t="s">
        <v>92</v>
      </c>
      <c r="G17" s="18">
        <v>10</v>
      </c>
      <c r="H17" s="33"/>
      <c r="I17" s="22">
        <v>10</v>
      </c>
      <c r="J17" s="22"/>
      <c r="K17" s="22"/>
      <c r="L17" s="22"/>
      <c r="M17" s="18" t="s">
        <v>27</v>
      </c>
      <c r="N17" s="41" t="s">
        <v>93</v>
      </c>
      <c r="O17" s="41" t="s">
        <v>94</v>
      </c>
      <c r="P17" s="22" t="s">
        <v>81</v>
      </c>
      <c r="Q17" s="22" t="s">
        <v>88</v>
      </c>
      <c r="R17" s="41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</row>
    <row r="18" s="2" customFormat="1" ht="31" customHeight="1" spans="1:18">
      <c r="A18" s="14" t="s">
        <v>95</v>
      </c>
      <c r="B18" s="14"/>
      <c r="C18" s="14"/>
      <c r="D18" s="14"/>
      <c r="E18" s="14"/>
      <c r="F18" s="14"/>
      <c r="G18" s="14">
        <f>G19</f>
        <v>61</v>
      </c>
      <c r="H18" s="14"/>
      <c r="I18" s="14">
        <f>I19</f>
        <v>61</v>
      </c>
      <c r="J18" s="14"/>
      <c r="K18" s="14"/>
      <c r="L18" s="14"/>
      <c r="M18" s="14"/>
      <c r="N18" s="14"/>
      <c r="O18" s="14"/>
      <c r="P18" s="14"/>
      <c r="Q18" s="14"/>
      <c r="R18" s="14"/>
    </row>
    <row r="19" s="9" customFormat="1" ht="107" customHeight="1" spans="1:18">
      <c r="A19" s="16">
        <v>1</v>
      </c>
      <c r="B19" s="18" t="s">
        <v>67</v>
      </c>
      <c r="C19" s="18" t="s">
        <v>96</v>
      </c>
      <c r="D19" s="18" t="s">
        <v>97</v>
      </c>
      <c r="E19" s="36" t="s">
        <v>98</v>
      </c>
      <c r="F19" s="18" t="s">
        <v>99</v>
      </c>
      <c r="G19" s="16">
        <f>H19+I19+J19+K19+L19</f>
        <v>61</v>
      </c>
      <c r="H19" s="37"/>
      <c r="I19" s="16">
        <v>61</v>
      </c>
      <c r="J19" s="16"/>
      <c r="K19" s="16"/>
      <c r="L19" s="16"/>
      <c r="M19" s="16" t="s">
        <v>27</v>
      </c>
      <c r="N19" s="18" t="s">
        <v>100</v>
      </c>
      <c r="O19" s="16" t="s">
        <v>101</v>
      </c>
      <c r="P19" s="18" t="s">
        <v>67</v>
      </c>
      <c r="Q19" s="16" t="s">
        <v>73</v>
      </c>
      <c r="R19" s="16"/>
    </row>
    <row r="22" ht="26" customHeight="1" spans="1:16">
      <c r="A22" t="s">
        <v>102</v>
      </c>
      <c r="F22" s="38" t="s">
        <v>103</v>
      </c>
      <c r="G22" s="38"/>
      <c r="H22" s="38"/>
      <c r="I22" s="38"/>
      <c r="J22" s="38" t="s">
        <v>104</v>
      </c>
      <c r="K22" s="38"/>
      <c r="L22" s="38"/>
      <c r="M22" s="38"/>
      <c r="N22" t="s">
        <v>105</v>
      </c>
      <c r="P22" t="s">
        <v>106</v>
      </c>
    </row>
    <row r="24" customFormat="1" spans="1:1">
      <c r="A24" t="s">
        <v>107</v>
      </c>
    </row>
  </sheetData>
  <mergeCells count="23">
    <mergeCell ref="A1:R1"/>
    <mergeCell ref="H2:L2"/>
    <mergeCell ref="A4:F4"/>
    <mergeCell ref="A5:C5"/>
    <mergeCell ref="A10:C10"/>
    <mergeCell ref="A12:C12"/>
    <mergeCell ref="A14:C14"/>
    <mergeCell ref="A18:C18"/>
    <mergeCell ref="F22:I22"/>
    <mergeCell ref="J22:M22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  <mergeCell ref="Q2:Q3"/>
    <mergeCell ref="R2:R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</cp:lastModifiedBy>
  <dcterms:created xsi:type="dcterms:W3CDTF">2023-05-12T11:15:00Z</dcterms:created>
  <dcterms:modified xsi:type="dcterms:W3CDTF">2024-10-26T12:12:32Z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99A6F6989702482A8AB53EF478C991EB_13</vt:lpwstr>
  </property>
</Properties>
</file>