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<sst xmlns="http://schemas.openxmlformats.org/spreadsheetml/2006/main" count="58" uniqueCount="52">
  <si>
    <t>凤庆县2025年度（提前下达中央批次其它巩固拓展脱贫攻坚成果和乡村振兴任务）衔接资金项目计划安排情况表（公告）</t>
  </si>
  <si>
    <t>序号</t>
  </si>
  <si>
    <t>乡镇/部门</t>
  </si>
  <si>
    <t>村</t>
  </si>
  <si>
    <t>项目名称</t>
  </si>
  <si>
    <t>项目子类型</t>
  </si>
  <si>
    <t>建设内容</t>
  </si>
  <si>
    <t>计划投入资金</t>
  </si>
  <si>
    <t>资金来源</t>
  </si>
  <si>
    <t>计划实施期限（年月—年月）</t>
  </si>
  <si>
    <t>预期绩效目标</t>
  </si>
  <si>
    <t>联农带农富农利益联结机制（简述）</t>
  </si>
  <si>
    <t>责任单位</t>
  </si>
  <si>
    <t>责任人</t>
  </si>
  <si>
    <t>备注</t>
  </si>
  <si>
    <t>中央衔接资金</t>
  </si>
  <si>
    <t>省级衔接资金</t>
  </si>
  <si>
    <t>市级衔接资金</t>
  </si>
  <si>
    <t>县级衔接资金</t>
  </si>
  <si>
    <t>其他资金</t>
  </si>
  <si>
    <t>合计：3个项目</t>
  </si>
  <si>
    <t>一、产业发展</t>
  </si>
  <si>
    <t>洛党镇人民政府</t>
  </si>
  <si>
    <t>鹿鸣村、田心村、中村</t>
  </si>
  <si>
    <t>凤庆县洛党镇鹿鸣村等3个村滇橄榄牙膏生产线建设项目</t>
  </si>
  <si>
    <t>新型农村集体经济发展项目</t>
  </si>
  <si>
    <t>项目计划总投资810万元，其中：1.投入财政衔接资金210万元，建设滇橄榄牙膏生产线，主要内容是安装双螺旋压榨机1台、去核机1台、自动清洗机1套、三套管式列管杀菌机1台、双头盒中袋灌装机1台；2.企业投入资金600万元，建设制管机、牙膏嘴拼装机、一体化生产线1条</t>
  </si>
  <si>
    <t>2025年1月—2025年12月</t>
  </si>
  <si>
    <t>通过建设滇橄榄牙膏生产线1条，增加企业滇橄榄产品生产能力，可实现年生产加工滇橄榄牙膏90吨，预计经济总收入900万元。覆盖周边农户提升滇橄榄管理1800亩，企业按滇橄榄牙膏标准要求农户管理滇橄榄，提升滇橄榄质量和品质，与农户签订收购合同，受益农户1102户4916人，其中脱贫人口和监测对象173 户 678人。</t>
  </si>
  <si>
    <t>1.帮助产销对接：亩产滇橄榄2吨，按收购价2500元/吨计，可实现最低收入100万元；2.就业务工：企业可提供就业岗位20个，支付劳务工资80万元。农户收益共计180万元，农户960户，户均收益1875元。3.资产收益分红：3个村将建成的滇橄榄生产线资产按投入财政衔接资金的7%租赁给运营企业，收取租金，3个村集体经济增收14.7万元，通过四议两公开优先向脱贫人口和监测对象倾斜。</t>
  </si>
  <si>
    <t>于学文</t>
  </si>
  <si>
    <t>雪山镇人民政府</t>
  </si>
  <si>
    <t xml:space="preserve">新化村 </t>
  </si>
  <si>
    <t>凤庆县雪山镇新化村等6个村玉兰品牌饮料加工厂建设项目</t>
  </si>
  <si>
    <t>项目计划总投资786.8万元，其中：1.财政衔接资金420万元，建设内容为：玉兰花饮料生产厂房1090平方米，叉车2台，1条PET含气饮料生产线（风冷式低温冷冻机、混合机系统一套、风道系统一套、输送系统一套、污水净化系统一套等配套相关设备），污水净化系统一套；2.企业自筹366.8万元，建设内容为：建设管理房150平方米并配套相关设备，土地流转1.86亩，生物质蒸汽发生器及配套设施，弱电设施、网络组网、监控及照明设施，自动装箱机1台，建设排水管道及配套设施，饮料配方试验及研发4款，化验、检验器设施材一套。本批资金安排140万元。</t>
  </si>
  <si>
    <t>2025年1月—2025年9月</t>
  </si>
  <si>
    <t>该项目通过建设饮料加工厂，以生产玉兰花饮、滇红茶饮为主，后期开发果味饮料、小香槟、气泡水、薄荷水、维生素功能饮料等产品，项目建成后，企业每年支付每个村租金，同时企业当年纯收入的10%分红给6个村，收益归6个村集体经济所有。企业年产能达91万件，以现有销售渠道为基础，可销售总产能的80%（即73万件/年），年利润可达277万元以上。项目的建设有效拓宽雪山产业渠道，增加当地群众增收致富新道路。</t>
  </si>
  <si>
    <t>1.就业务工：项目建设过程中，可提供18名脱贫户长期稳定就业岗位（计划以厂址临近村、组脱贫户为主），提供4000余人次短期务工岗位；2.带动生产：项目建成后，每年消耗玉兰花瓣不低于80吨，消耗2250亩茶叶、干茶不低于90吨有效提高本地农户生产热情，带动500户花农、茶农增收，同时项目建成后将带动从事运输、零售行业的周边群众增收。3.资产收益分红：项目采取“企业+党组织+村集体+农户”的模式经营，,经营利润分成为“租金+分成”，即每年租赁收入21万元（6个村均分）+分成（企业当年纯收入的10%分红给6村，6村均分），收益归6个村集体经济所有。</t>
  </si>
  <si>
    <t>王贵荣</t>
  </si>
  <si>
    <t>营盘镇人民政府</t>
  </si>
  <si>
    <t>大乃坝村</t>
  </si>
  <si>
    <t>凤庆县营盘镇三塔村等7个村青贮饲料加工项目</t>
  </si>
  <si>
    <t>项目计划总投资1975万元，其中：1.申请财政衔接资金490万元，营盘村、里拐村、干塘村、勐统村、帮拐村、贺费村、三塔村7个村抱团，在大乃坝村新建青贮饲料加工厂厂房2644平方米，配套水、电等相关附属设施设备。
2.经营主体投入1485万元，用于仓储用房及相关附属设施建设，购置青贮饲料加工相关机器设备等。</t>
  </si>
  <si>
    <t>通过建设青贮饲料加工厂，采取直接收购加工和代加工两种方式生产经营，预计可实现收入200万元/年，其中：代加工青贮饲料2000吨，按80元/吨加工费计，预计可实现收入16万元/ 年；销售青贮饲料4000吨，按460元/吨售价计，预计可实现收入184万元/年；扣除原料采购费、水电费、人工工资、设备维修费等生产运营成本共154万元后，预计可实现净收益46万元。项目受益7个行政村4335户17723人，其中，脱贫户及监测对象791户3033人。</t>
  </si>
  <si>
    <t>1.就业务工：青贮饲料加工厂建成投产可吸纳就近务工人员从事运营管理工作，提供就业岗位14个，优先选用脱贫人口及监测对象，带动增加群众收入每年25万元以上；2.帮助产销对接：饲料厂与农户签订青贮玉米收购订单，约定收购的品种、数量、质量和价格，开展订单式回收，带动农户大面积种植青贮玉米，饲料厂为农户提供种植管护技术帮助农户提高青贮饲料的产量和质量，预计鼓励周边农户种植青贮玉米1万亩以上，按照每年种植一季测算，预计与种植传统玉米对比每亩可增收70元以上，共带动群众增收70万元。共计增加群众收入95万元，受益4335户，户均增收219元以上。3.资产收益分红：通过转让土地承包经营权，村集体每亩土地可获得700元地租收益；村集体将项目经营性资产租赁给运营主体，每年获取收益用于壮大村集体经济，每年可增加村集体固定租金收益24.5万元（经营性资产原值的5%），用于壮大村集体经济，并通过村集体二次收益分配，重点向脱贫人口和监测对象倾斜。</t>
  </si>
  <si>
    <t>施吴贤</t>
  </si>
  <si>
    <t>公告时间：1月10日至1月20日（至少10日）</t>
  </si>
  <si>
    <t>监督电话：12317，12345本单位监督举报电话：0883-4211112</t>
  </si>
  <si>
    <t>通讯地址：凤庆县凤平路</t>
  </si>
  <si>
    <t>电子邮箱：</t>
  </si>
  <si>
    <t>公告单位盖章：中共凤庆县委农村工作领导小组办公室</t>
  </si>
  <si>
    <t>备注：用于县/乡/村年度资金项目计划公开。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</si>
</sst>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6">
    <font>
      <sz val="11"/>
      <color theme="1"/>
      <name val="宋体"/>
      <charset val="134"/>
      <scheme val="minor"/>
    </font>
    <font>
      <b/>
      <sz val="11"/>
      <color theme="1"/>
      <name val="宋体"/>
      <charset val="134"/>
      <scheme val="minor"/>
    </font>
    <font>
      <sz val="12"/>
      <name val="宋体"/>
      <charset val="134"/>
    </font>
    <font>
      <b/>
      <sz val="12"/>
      <name val="宋体"/>
      <charset val="134"/>
    </font>
    <font>
      <sz val="12"/>
      <color theme="1"/>
      <name val="宋体"/>
      <charset val="134"/>
    </font>
    <font>
      <sz val="10"/>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 fillId="0" borderId="0">
      <protection locked="0"/>
    </xf>
    <xf numFmtId="0" fontId="2" fillId="0" borderId="0">
      <alignment vertical="center"/>
    </xf>
  </cellStyleXfs>
  <cellXfs count="22">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0" borderId="0" xfId="0" applyAlignment="1">
      <alignment horizontal="left"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9"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tabSelected="1" workbookViewId="0">
      <selection activeCell="K8" sqref="K8"/>
    </sheetView>
  </sheetViews>
  <sheetFormatPr defaultColWidth="9" defaultRowHeight="13.5"/>
  <cols>
    <col min="1" max="1" width="4.875" customWidth="1"/>
    <col min="2" max="2" width="14.5" customWidth="1"/>
    <col min="4" max="4" width="18" customWidth="1"/>
    <col min="5" max="5" width="15.625" customWidth="1"/>
    <col min="6" max="6" width="33" customWidth="1"/>
    <col min="13" max="13" width="13.25" customWidth="1"/>
    <col min="14" max="14" width="35.125" customWidth="1"/>
    <col min="15" max="15" width="31.125" customWidth="1"/>
  </cols>
  <sheetData>
    <row r="1" ht="38" customHeight="1" spans="1:18">
      <c r="A1" s="4" t="s">
        <v>0</v>
      </c>
      <c r="B1" s="4"/>
      <c r="C1" s="4"/>
      <c r="D1" s="4"/>
      <c r="E1" s="4"/>
      <c r="F1" s="4"/>
      <c r="G1" s="4"/>
      <c r="H1" s="4"/>
      <c r="I1" s="4"/>
      <c r="J1" s="4"/>
      <c r="K1" s="4"/>
      <c r="L1" s="4"/>
      <c r="M1" s="4"/>
      <c r="N1" s="4"/>
      <c r="O1" s="4"/>
      <c r="P1" s="4"/>
      <c r="Q1" s="4"/>
      <c r="R1" s="4"/>
    </row>
    <row r="2" s="1" customFormat="1" ht="36" customHeight="1" spans="1:18">
      <c r="A2" s="5" t="s">
        <v>1</v>
      </c>
      <c r="B2" s="5" t="s">
        <v>2</v>
      </c>
      <c r="C2" s="5" t="s">
        <v>3</v>
      </c>
      <c r="D2" s="5" t="s">
        <v>4</v>
      </c>
      <c r="E2" s="5" t="s">
        <v>5</v>
      </c>
      <c r="F2" s="5" t="s">
        <v>6</v>
      </c>
      <c r="G2" s="5" t="s">
        <v>7</v>
      </c>
      <c r="H2" s="6" t="s">
        <v>8</v>
      </c>
      <c r="I2" s="16"/>
      <c r="J2" s="16"/>
      <c r="K2" s="16"/>
      <c r="L2" s="16"/>
      <c r="M2" s="5" t="s">
        <v>9</v>
      </c>
      <c r="N2" s="5" t="s">
        <v>10</v>
      </c>
      <c r="O2" s="5" t="s">
        <v>11</v>
      </c>
      <c r="P2" s="5" t="s">
        <v>12</v>
      </c>
      <c r="Q2" s="5" t="s">
        <v>13</v>
      </c>
      <c r="R2" s="5" t="s">
        <v>14</v>
      </c>
    </row>
    <row r="3" s="1" customFormat="1" ht="36" customHeight="1" spans="1:18">
      <c r="A3" s="7"/>
      <c r="B3" s="7"/>
      <c r="C3" s="7"/>
      <c r="D3" s="7"/>
      <c r="E3" s="7"/>
      <c r="F3" s="7"/>
      <c r="G3" s="7"/>
      <c r="H3" s="6" t="s">
        <v>15</v>
      </c>
      <c r="I3" s="16" t="s">
        <v>16</v>
      </c>
      <c r="J3" s="16" t="s">
        <v>17</v>
      </c>
      <c r="K3" s="16" t="s">
        <v>18</v>
      </c>
      <c r="L3" s="16" t="s">
        <v>19</v>
      </c>
      <c r="M3" s="7"/>
      <c r="N3" s="7"/>
      <c r="O3" s="7"/>
      <c r="P3" s="7"/>
      <c r="Q3" s="7"/>
      <c r="R3" s="7"/>
    </row>
    <row r="4" s="2" customFormat="1" ht="27" customHeight="1" spans="1:19">
      <c r="A4" s="8" t="s">
        <v>20</v>
      </c>
      <c r="B4" s="8"/>
      <c r="C4" s="8"/>
      <c r="D4" s="8"/>
      <c r="E4" s="8"/>
      <c r="F4" s="8"/>
      <c r="G4" s="8">
        <f>G5</f>
        <v>3571.8</v>
      </c>
      <c r="H4" s="8">
        <f t="shared" ref="H4:M4" si="0">H5</f>
        <v>840</v>
      </c>
      <c r="I4" s="8">
        <f t="shared" si="0"/>
        <v>0</v>
      </c>
      <c r="J4" s="8">
        <f t="shared" si="0"/>
        <v>0</v>
      </c>
      <c r="K4" s="8">
        <f t="shared" si="0"/>
        <v>0</v>
      </c>
      <c r="L4" s="8">
        <f t="shared" si="0"/>
        <v>0</v>
      </c>
      <c r="M4" s="8">
        <f t="shared" si="0"/>
        <v>2731.8</v>
      </c>
      <c r="N4" s="8"/>
      <c r="O4" s="17"/>
      <c r="P4" s="8"/>
      <c r="Q4" s="8"/>
      <c r="R4" s="8"/>
      <c r="S4" s="21"/>
    </row>
    <row r="5" s="2" customFormat="1" ht="35" customHeight="1" spans="1:19">
      <c r="A5" s="8" t="s">
        <v>21</v>
      </c>
      <c r="B5" s="8"/>
      <c r="C5" s="8"/>
      <c r="D5" s="8"/>
      <c r="E5" s="8"/>
      <c r="F5" s="8"/>
      <c r="G5" s="8">
        <f>SUM(G6:G8)</f>
        <v>3571.8</v>
      </c>
      <c r="H5" s="8">
        <f>SUM(H6:H8)</f>
        <v>840</v>
      </c>
      <c r="I5" s="8">
        <f>SUM(I6:I8)</f>
        <v>0</v>
      </c>
      <c r="J5" s="8"/>
      <c r="K5" s="8"/>
      <c r="L5" s="8"/>
      <c r="M5" s="8">
        <f>SUM(M6:M8)</f>
        <v>2731.8</v>
      </c>
      <c r="N5" s="8"/>
      <c r="O5" s="8"/>
      <c r="P5" s="8"/>
      <c r="Q5" s="8"/>
      <c r="R5" s="8"/>
      <c r="S5" s="21"/>
    </row>
    <row r="6" s="3" customFormat="1" ht="144" customHeight="1" spans="1:19">
      <c r="A6" s="9">
        <v>1</v>
      </c>
      <c r="B6" s="9" t="s">
        <v>22</v>
      </c>
      <c r="C6" s="9" t="s">
        <v>23</v>
      </c>
      <c r="D6" s="9" t="s">
        <v>24</v>
      </c>
      <c r="E6" s="10" t="s">
        <v>25</v>
      </c>
      <c r="F6" s="9" t="s">
        <v>26</v>
      </c>
      <c r="G6" s="8">
        <f>H6+M6</f>
        <v>810</v>
      </c>
      <c r="H6" s="11">
        <v>210</v>
      </c>
      <c r="I6" s="18"/>
      <c r="J6" s="3"/>
      <c r="K6" s="9"/>
      <c r="L6" s="9"/>
      <c r="M6" s="9">
        <v>600</v>
      </c>
      <c r="N6" s="17" t="s">
        <v>27</v>
      </c>
      <c r="O6" s="9" t="s">
        <v>28</v>
      </c>
      <c r="P6" s="12" t="s">
        <v>29</v>
      </c>
      <c r="Q6" s="9" t="s">
        <v>22</v>
      </c>
      <c r="R6" s="9" t="s">
        <v>30</v>
      </c>
      <c r="S6" s="9"/>
    </row>
    <row r="7" s="3" customFormat="1" ht="252" customHeight="1" spans="1:19">
      <c r="A7" s="9">
        <v>2</v>
      </c>
      <c r="B7" s="9" t="s">
        <v>31</v>
      </c>
      <c r="C7" s="9" t="s">
        <v>32</v>
      </c>
      <c r="D7" s="9" t="s">
        <v>33</v>
      </c>
      <c r="E7" s="9" t="s">
        <v>25</v>
      </c>
      <c r="F7" s="12" t="s">
        <v>34</v>
      </c>
      <c r="G7" s="8">
        <f>H7+M7</f>
        <v>786.8</v>
      </c>
      <c r="H7" s="11">
        <v>140</v>
      </c>
      <c r="I7" s="18"/>
      <c r="J7" s="9"/>
      <c r="K7" s="9"/>
      <c r="L7" s="9"/>
      <c r="M7" s="9">
        <v>646.8</v>
      </c>
      <c r="N7" s="19" t="s">
        <v>35</v>
      </c>
      <c r="O7" s="9" t="s">
        <v>36</v>
      </c>
      <c r="P7" s="12" t="s">
        <v>37</v>
      </c>
      <c r="Q7" s="9" t="s">
        <v>31</v>
      </c>
      <c r="R7" s="9" t="s">
        <v>38</v>
      </c>
      <c r="S7" s="9"/>
    </row>
    <row r="8" s="3" customFormat="1" ht="223" customHeight="1" spans="1:19">
      <c r="A8" s="9">
        <v>3</v>
      </c>
      <c r="B8" s="10" t="s">
        <v>39</v>
      </c>
      <c r="C8" s="9" t="s">
        <v>40</v>
      </c>
      <c r="D8" s="9" t="s">
        <v>41</v>
      </c>
      <c r="E8" s="9" t="s">
        <v>25</v>
      </c>
      <c r="F8" s="13" t="s">
        <v>42</v>
      </c>
      <c r="G8" s="8">
        <f>H8+M8</f>
        <v>1975</v>
      </c>
      <c r="H8" s="14">
        <v>490</v>
      </c>
      <c r="I8" s="18"/>
      <c r="J8" s="9"/>
      <c r="K8" s="9"/>
      <c r="L8" s="9"/>
      <c r="M8" s="10">
        <v>1485</v>
      </c>
      <c r="N8" s="19" t="s">
        <v>35</v>
      </c>
      <c r="O8" s="10" t="s">
        <v>43</v>
      </c>
      <c r="P8" s="20" t="s">
        <v>44</v>
      </c>
      <c r="Q8" s="10" t="s">
        <v>39</v>
      </c>
      <c r="R8" s="10" t="s">
        <v>45</v>
      </c>
      <c r="S8" s="9"/>
    </row>
    <row r="11" ht="26" customHeight="1" spans="1:16">
      <c r="A11" t="s">
        <v>46</v>
      </c>
      <c r="F11" s="15" t="s">
        <v>47</v>
      </c>
      <c r="G11" s="15"/>
      <c r="H11" s="15"/>
      <c r="I11" s="15"/>
      <c r="J11" s="15" t="s">
        <v>48</v>
      </c>
      <c r="K11" s="15"/>
      <c r="L11" s="15"/>
      <c r="M11" s="15"/>
      <c r="N11" t="s">
        <v>49</v>
      </c>
      <c r="P11" t="s">
        <v>50</v>
      </c>
    </row>
    <row r="13" customFormat="1" spans="1:1">
      <c r="A13" t="s">
        <v>51</v>
      </c>
    </row>
  </sheetData>
  <mergeCells count="19">
    <mergeCell ref="A1:R1"/>
    <mergeCell ref="H2:L2"/>
    <mergeCell ref="A4:F4"/>
    <mergeCell ref="A5:C5"/>
    <mergeCell ref="F11:I11"/>
    <mergeCell ref="J11:M11"/>
    <mergeCell ref="A2:A3"/>
    <mergeCell ref="B2:B3"/>
    <mergeCell ref="C2:C3"/>
    <mergeCell ref="D2:D3"/>
    <mergeCell ref="E2:E3"/>
    <mergeCell ref="F2:F3"/>
    <mergeCell ref="G2:G3"/>
    <mergeCell ref="M2:M3"/>
    <mergeCell ref="N2:N3"/>
    <mergeCell ref="O2:O3"/>
    <mergeCell ref="P2:P3"/>
    <mergeCell ref="Q2:Q3"/>
    <mergeCell ref="R2:R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cp:lastModifiedBy>
  <dcterms:created xsi:type="dcterms:W3CDTF">2023-05-12T11:15:00Z</dcterms:created>
  <dcterms:modified xsi:type="dcterms:W3CDTF">2025-01-16T09:22:01Z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3B5F0D6E98C4439DB8E3F0D26D8D4D3B_13</vt:lpwstr>
  </property>
</Properties>
</file>