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4"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<sst xmlns="http://schemas.openxmlformats.org/spreadsheetml/2006/main" count="2095" uniqueCount="576">
  <si>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</si>
  <si>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</si>
  <si>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</si>
  <si>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</si>
  <si>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</si>
  <si>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</si>
  <si>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</si>
  <si>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</si>
  <si>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</si>
  <si>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</si>
  <si>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</si>
  <si>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</si>
  <si>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</si>
  <si>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</si>
  <si>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</si>
  <si>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</si>
  <si>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</si>
  <si>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</si>
  <si>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</si>
  <si>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</si>
  <si>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</si>
  <si>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</si>
  <si>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</si>
  <si>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</si>
  <si>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</si>
  <si>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</si>
  <si>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</si>
  <si>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</si>
  <si>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</si>
  <si>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</si>
  <si>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</si>
  <si>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</si>
  <si>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</si>
  <si>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</si>
  <si>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</si>
  <si>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</si>
  <si>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</si>
  <si>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</si>
  <si>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</si>
  <si>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</si>
  <si>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</si>
  <si>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</si>
  <si>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</si>
  <si>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</si>
  <si>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</si>
  <si>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</si>
  <si>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</si>
  <si>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</si>
  <si>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</si>
  <si>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</si>
  <si>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</si>
  <si>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</si>
  <si>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</si>
  <si>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</si>
  <si>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</si>
  <si>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</si>
  <si>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</si>
  <si>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</si>
  <si>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</si>
  <si>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</si>
  <si>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</si>
  <si>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</si>
  <si>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</si>
  <si>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</si>
  <si>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</si>
  <si>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</si>
  <si>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</si>
  <si>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</si>
  <si>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</si>
  <si>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</si>
  <si>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105005</t>
  </si>
  <si>
    <t>云南省凤庆县第一中学</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</si>
  <si>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</si>
  <si>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</si>
  <si>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</si>
  <si>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</si>
  <si>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</si>
  <si>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</si>
  <si>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</si>
  <si>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</si>
  <si>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</si>
  <si>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</si>
  <si>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</si>
  <si>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</si>
  <si>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201</t>
  </si>
  <si>
    <t>一般公共服务支出</t>
  </si>
  <si>
    <t>20132</t>
  </si>
  <si>
    <t>组织事务</t>
  </si>
  <si>
    <t>2013202</t>
  </si>
  <si>
    <t>一般行政管理事务</t>
  </si>
  <si>
    <t>205</t>
  </si>
  <si>
    <t>教育支出</t>
  </si>
  <si>
    <t>20502</t>
  </si>
  <si>
    <t>普通教育</t>
  </si>
  <si>
    <t>2050203</t>
  </si>
  <si>
    <t>初中教育</t>
  </si>
  <si>
    <t>2050204</t>
  </si>
  <si>
    <t>高中教育</t>
  </si>
  <si>
    <t>20507</t>
  </si>
  <si>
    <t>特殊教育</t>
  </si>
  <si>
    <t>2050701</t>
  </si>
  <si>
    <t>特殊学校教育</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</si>
  <si>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</si>
  <si>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</si>
  <si>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</si>
  <si>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</si>
  <si>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</si>
  <si>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</si>
  <si>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</si>
  <si>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</si>
  <si>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</si>
  <si>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</si>
  <si>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</si>
  <si>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</si>
  <si>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</si>
  <si>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</si>
  <si>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</si>
  <si>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</si>
  <si>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</si>
  <si>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</si>
  <si>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</si>
  <si>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</si>
  <si>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</si>
  <si>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</si>
  <si>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</si>
  <si>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</si>
  <si>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</si>
  <si>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</si>
  <si>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</si>
  <si>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</si>
  <si>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</si>
  <si>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</si>
  <si>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</si>
  <si>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</si>
  <si>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</si>
  <si>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</si>
  <si>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</si>
  <si>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</si>
  <si>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</si>
  <si>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</si>
  <si>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</si>
  <si>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</si>
  <si>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</si>
  <si>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</si>
  <si>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</si>
  <si>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</si>
  <si>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</si>
  <si>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</si>
  <si>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</si>
  <si>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</si>
  <si>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</si>
  <si>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</si>
  <si>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</si>
  <si>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</si>
  <si>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</si>
  <si>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</si>
  <si>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</si>
  <si>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</si>
  <si>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</si>
  <si>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</si>
  <si>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</si>
  <si>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</si>
  <si>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</si>
  <si>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</si>
  <si>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</si>
  <si>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</si>
  <si>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</si>
  <si>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</si>
  <si>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</si>
  <si>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</si>
  <si>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</si>
  <si>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</si>
  <si>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</si>
  <si>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</si>
  <si>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</si>
  <si>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</si>
  <si>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</si>
  <si>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</si>
  <si>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</si>
  <si>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</si>
  <si>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</si>
  <si>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</si>
  <si>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</si>
  <si>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</si>
  <si>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</si>
  <si>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</si>
  <si>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</si>
  <si>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</si>
  <si>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</si>
  <si>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</si>
  <si>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</si>
  <si>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</si>
  <si>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</si>
  <si>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</si>
  <si>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</si>
  <si>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</si>
  <si>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</si>
  <si>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</si>
  <si>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</si>
  <si>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</si>
  <si>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</si>
  <si>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</si>
  <si>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</si>
  <si>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</si>
  <si>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</si>
  <si>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</si>
  <si>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</si>
  <si>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530921210000000004780</t>
  </si>
  <si>
    <t>事业人员支出工资</t>
  </si>
  <si>
    <t>30101</t>
  </si>
  <si>
    <t>基本工资</t>
  </si>
  <si>
    <t>30102</t>
  </si>
  <si>
    <t>津贴补贴</t>
  </si>
  <si>
    <t>30107</t>
  </si>
  <si>
    <t>绩效工资</t>
  </si>
  <si>
    <t>530921231100001438920</t>
  </si>
  <si>
    <t>事业人员绩效工资（2017年提高标准部分）</t>
  </si>
  <si>
    <t>530921210000000004781</t>
  </si>
  <si>
    <t>社会保障缴费</t>
  </si>
  <si>
    <t>30108</t>
  </si>
  <si>
    <t>机关事业单位基本养老保险缴费</t>
  </si>
  <si>
    <t>2101101</t>
  </si>
  <si>
    <t>行政单位医疗</t>
  </si>
  <si>
    <t>30110</t>
  </si>
  <si>
    <t>职工基本医疗保险缴费</t>
  </si>
  <si>
    <t>30112</t>
  </si>
  <si>
    <t>其他社会保障缴费</t>
  </si>
  <si>
    <t>530921210000000004782</t>
  </si>
  <si>
    <t>30113</t>
  </si>
  <si>
    <t>530921231100001438902</t>
  </si>
  <si>
    <t>职工教育经费（事业）</t>
  </si>
  <si>
    <t>30216</t>
  </si>
  <si>
    <t>培训费</t>
  </si>
  <si>
    <t>530921210000000004786</t>
  </si>
  <si>
    <t>工会经费</t>
  </si>
  <si>
    <t>30228</t>
  </si>
  <si>
    <t>530921210000000004787</t>
  </si>
  <si>
    <t>福利费</t>
  </si>
  <si>
    <t>30229</t>
  </si>
  <si>
    <t>530921210000000004784</t>
  </si>
  <si>
    <t>公务用车运行维护费</t>
  </si>
  <si>
    <t>30231</t>
  </si>
  <si>
    <t>530921241100002377049</t>
  </si>
  <si>
    <t>离退休费</t>
  </si>
  <si>
    <t>30302</t>
  </si>
  <si>
    <t>退休费</t>
  </si>
  <si>
    <t>530921241100002377058</t>
  </si>
  <si>
    <t>机关事业单位职工及军人抚恤补助</t>
  </si>
  <si>
    <t>30305</t>
  </si>
  <si>
    <t>生活补助</t>
  </si>
  <si>
    <t>530921251100003796188</t>
  </si>
  <si>
    <t>离退休人员建房安家经费</t>
  </si>
  <si>
    <t>30399</t>
  </si>
  <si>
    <t>其他对个人和家庭的补助</t>
  </si>
  <si>
    <t>530921251100003886349</t>
  </si>
  <si>
    <t>事业人员调整工资支出资金</t>
  </si>
  <si>
    <t>530921241100002358678</t>
  </si>
  <si>
    <t>义务教育课后服务收费(人员补助)资金</t>
  </si>
  <si>
    <t>530921241100002358698</t>
  </si>
  <si>
    <t>单位资金账户利息收入资金</t>
  </si>
  <si>
    <t>30201</t>
  </si>
  <si>
    <t>办公费</t>
  </si>
  <si>
    <t>530921241100002388316</t>
  </si>
  <si>
    <t>事业单位公车改革后公务交通保障经费</t>
  </si>
  <si>
    <t>30239</t>
  </si>
  <si>
    <t>其他交通费用</t>
  </si>
  <si>
    <t>预算05-1表</t>
  </si>
  <si>
    <t>项目分类</t>
  </si>
  <si>
    <t>项目单位</t>
  </si>
  <si>
    <t>经济科目编码</t>
  </si>
  <si>
    <t>经济科目名称</t>
  </si>
  <si>
    <t>本年拨款</t>
  </si>
  <si>
    <t>其中：本次下达</t>
  </si>
  <si>
    <t>城乡义务教育补助公用经费县级资金</t>
  </si>
  <si>
    <t>民生类</t>
  </si>
  <si>
    <t>530921241100002335667</t>
  </si>
  <si>
    <t>30206</t>
  </si>
  <si>
    <t>电费</t>
  </si>
  <si>
    <t>城乡义务教育阶段家庭经济困难学生生活补助县级资金</t>
  </si>
  <si>
    <t>530921241100002335651</t>
  </si>
  <si>
    <t>30308</t>
  </si>
  <si>
    <t>助学金</t>
  </si>
  <si>
    <t>单位扣缴个税手续费收入资金</t>
  </si>
  <si>
    <t>专项业务类</t>
  </si>
  <si>
    <t>530921221100000882921</t>
  </si>
  <si>
    <t>离退休干部党组织工作经费</t>
  </si>
  <si>
    <t>530921241100003247555</t>
  </si>
  <si>
    <t>普通高中国家助学金县级资金</t>
  </si>
  <si>
    <t>530921241100002356218</t>
  </si>
  <si>
    <t>普通高中免学费补助县级资金</t>
  </si>
  <si>
    <t>530921241100002357683</t>
  </si>
  <si>
    <t>普通高中生均公用经费县级资金</t>
  </si>
  <si>
    <t>530921241100002353341</t>
  </si>
  <si>
    <t>30202</t>
  </si>
  <si>
    <t>印刷费</t>
  </si>
  <si>
    <t>30207</t>
  </si>
  <si>
    <t>邮电费</t>
  </si>
  <si>
    <t>30209</t>
  </si>
  <si>
    <t>物业管理费</t>
  </si>
  <si>
    <t>30211</t>
  </si>
  <si>
    <t>差旅费</t>
  </si>
  <si>
    <t>30213</t>
  </si>
  <si>
    <t>维修（护）费</t>
  </si>
  <si>
    <t>30218</t>
  </si>
  <si>
    <t>专用材料费</t>
  </si>
  <si>
    <t>31002</t>
  </si>
  <si>
    <t>办公设备购置</t>
  </si>
  <si>
    <t>普通高中脱贫家庭经济困难学生生活补助县级资金</t>
  </si>
  <si>
    <t>530921241100002358608</t>
  </si>
  <si>
    <t>普通高中学费、住宿费收费资金</t>
  </si>
  <si>
    <t>530921241100002358586</t>
  </si>
  <si>
    <t>30226</t>
  </si>
  <si>
    <t>劳务费</t>
  </si>
  <si>
    <t>社会捐赠资金</t>
  </si>
  <si>
    <t>530921221100000882890</t>
  </si>
  <si>
    <t>义务教育课后服务收费资金</t>
  </si>
  <si>
    <t>530921241100002358663</t>
  </si>
  <si>
    <t>预算05-2表</t>
  </si>
  <si>
    <t>单位名称、项目名称</t>
  </si>
  <si>
    <t>项目年度绩效目标</t>
  </si>
  <si>
    <t>一级指标</t>
  </si>
  <si>
    <t>二级指标</t>
  </si>
  <si>
    <t>三级指标</t>
  </si>
  <si>
    <t>指标性质</t>
  </si>
  <si>
    <t>指标值</t>
  </si>
  <si>
    <t>度量单位</t>
  </si>
  <si>
    <t>指标属性</t>
  </si>
  <si>
    <t>指标内容</t>
  </si>
  <si>
    <t>根据《中共凤庆县委组织部  凤庆县财政局关于印发《贯彻落实〈云南省离退休干部党组织工作经费使用管理办法（试行）实施意见〉的通知》（凤组联发〔2023〕2号）精神，严格落实离退休干部党组织工作经费保障机制，机关、事业单位列入年度预算，国有企业列入企业预算，通过纳入管理费用、税前列支等渠道予以保障。从2024年起，全县离退休干部党总支、党支部分别按照每年不低于4000 元、3000元的标准执行，并将其工作经费纳入本级财政预算。</t>
  </si>
  <si>
    <t>产出指标</t>
  </si>
  <si>
    <t>数量指标</t>
  </si>
  <si>
    <t>离退休干部党员数量</t>
  </si>
  <si>
    <t>=</t>
  </si>
  <si>
    <t>37</t>
  </si>
  <si>
    <t>人</t>
  </si>
  <si>
    <t>定量指标</t>
  </si>
  <si>
    <t>反映离退休干部党员数量。</t>
  </si>
  <si>
    <t>质量指标</t>
  </si>
  <si>
    <t>离退休干部党支部党建活动开展率</t>
  </si>
  <si>
    <t>100</t>
  </si>
  <si>
    <t>%</t>
  </si>
  <si>
    <t>反映离退休干部党支部党建活动开展率</t>
  </si>
  <si>
    <t>成本指标</t>
  </si>
  <si>
    <t>经济成本指标</t>
  </si>
  <si>
    <t>&lt;=</t>
  </si>
  <si>
    <t>3000</t>
  </si>
  <si>
    <t>元</t>
  </si>
  <si>
    <t>反映项目成本</t>
  </si>
  <si>
    <t>效益指标</t>
  </si>
  <si>
    <t>社会效益</t>
  </si>
  <si>
    <t>保障党建工作正常开展</t>
  </si>
  <si>
    <t>有效保障</t>
  </si>
  <si>
    <t>-</t>
  </si>
  <si>
    <t>定性指标</t>
  </si>
  <si>
    <t>反映党建活动开展情况</t>
  </si>
  <si>
    <t>满意度指标</t>
  </si>
  <si>
    <t>服务对象满意度</t>
  </si>
  <si>
    <t>离退休干部党员满意度</t>
  </si>
  <si>
    <t>&gt;=</t>
  </si>
  <si>
    <t>90</t>
  </si>
  <si>
    <t>反映离退休干部党员满意度</t>
  </si>
  <si>
    <t>根据《云南省教育厅关于做好中小学生课后服务工作的实施意见》（云教发〔2020〕76号）文件精神，为进一步增强教育服务能力，将课后服务作为解决家长急难愁盼问题的重要民生工程。学校制定“一校一案”的课后服务方案，开展丰富多彩的课后服务活动。通过开展课后服务活动，解决家长“接送难”的问题，减轻家长负担，促进学生全面发展。</t>
  </si>
  <si>
    <t>参与课后服务学生数</t>
  </si>
  <si>
    <t>1200</t>
  </si>
  <si>
    <t>反映参与课后服务学生人数</t>
  </si>
  <si>
    <t>按规定符合免收费人数</t>
  </si>
  <si>
    <t>280</t>
  </si>
  <si>
    <t>反映按规定符合免费人数</t>
  </si>
  <si>
    <t>课后服务费收支每年公开次数</t>
  </si>
  <si>
    <t>次</t>
  </si>
  <si>
    <t>反映课后服务费收支公开情况</t>
  </si>
  <si>
    <t>免收费对象认定精准率</t>
  </si>
  <si>
    <t>反映符合免费政策对象认定情况</t>
  </si>
  <si>
    <t>课后服务时间达标率</t>
  </si>
  <si>
    <t>95</t>
  </si>
  <si>
    <t>反映课后服务时间情况</t>
  </si>
  <si>
    <t>课后服务资金收支合规性</t>
  </si>
  <si>
    <t>反映收取课后服务费费管理使用情况</t>
  </si>
  <si>
    <t>时效指标</t>
  </si>
  <si>
    <t>课后服务补助发放及时率</t>
  </si>
  <si>
    <t>反映课后服务补助发放情况</t>
  </si>
  <si>
    <t>760</t>
  </si>
  <si>
    <t>元/生·年</t>
  </si>
  <si>
    <t>反映课后服务收费成本</t>
  </si>
  <si>
    <t>师生及家长对课后服务收费政策的知晓度</t>
  </si>
  <si>
    <t>反映学校收费政策宣传情况</t>
  </si>
  <si>
    <t>解决家长“接送难”问题，减轻家长负担</t>
  </si>
  <si>
    <t>优、良、中、差</t>
  </si>
  <si>
    <t>反映课后服务实施效果</t>
  </si>
  <si>
    <t>师生满意度</t>
  </si>
  <si>
    <t>反映师生满意度情况</t>
  </si>
  <si>
    <t>家长满意度</t>
  </si>
  <si>
    <t>反映家长满意度情况</t>
  </si>
  <si>
    <t>加强经费管理，提高资金使用效益，保障学校正常运转，保障教师培训经费不低于10%，保障完成教育教学活动和其他日常工作任务等方面支出。</t>
  </si>
  <si>
    <t>在校学生人数（不含国际学生）</t>
  </si>
  <si>
    <t>1374</t>
  </si>
  <si>
    <t>反映学校办学规模</t>
  </si>
  <si>
    <t>寄宿学生人数</t>
  </si>
  <si>
    <t>980</t>
  </si>
  <si>
    <t>反映学校学生寄宿情况</t>
  </si>
  <si>
    <t>随班就读及送教上门人数</t>
  </si>
  <si>
    <t>4</t>
  </si>
  <si>
    <t>反映学校随班就读及送教上门学生情况</t>
  </si>
  <si>
    <t>教师培训支出安排率</t>
  </si>
  <si>
    <t>10</t>
  </si>
  <si>
    <t>反映学校教师培训完成情况</t>
  </si>
  <si>
    <t>预算完成率</t>
  </si>
  <si>
    <t>反映本年度预算完成情况</t>
  </si>
  <si>
    <t>经费支出合规性</t>
  </si>
  <si>
    <t>反映经费管理情况</t>
  </si>
  <si>
    <t>生均940元；寄宿生300元；特殊教育6000元</t>
  </si>
  <si>
    <t>反映生均公用经费补助标准</t>
  </si>
  <si>
    <t>义务教育阶段巩固率</t>
  </si>
  <si>
    <t>98</t>
  </si>
  <si>
    <t>反映当年学生巩固情况</t>
  </si>
  <si>
    <t>提高教育教学质量</t>
  </si>
  <si>
    <t>有效提升</t>
  </si>
  <si>
    <t>反映学校教育教学质量</t>
  </si>
  <si>
    <t>可持续影响</t>
  </si>
  <si>
    <t>学校持续健康发展</t>
  </si>
  <si>
    <t>反映学校持续健康发展情况</t>
  </si>
  <si>
    <t>根据《个人所得税扣缴申报管理办法（试行）》（国家税务总局公告2018年第61号）要求，单位依法履行扣缴义务，准确足额上缴代扣个人所得税。</t>
  </si>
  <si>
    <t>单位在职职工人数</t>
  </si>
  <si>
    <t>340</t>
  </si>
  <si>
    <t>反映部门（单位）实际缴纳职工数量。</t>
  </si>
  <si>
    <t>个税申报准确率</t>
  </si>
  <si>
    <t>反映单位在职职工申报个税情况</t>
  </si>
  <si>
    <t>个税上缴及时率</t>
  </si>
  <si>
    <t>反映单位上缴个税情况</t>
  </si>
  <si>
    <t>单位职工个人所得税政策知晓度</t>
  </si>
  <si>
    <t>反映单位职工个税政策知晓情况</t>
  </si>
  <si>
    <t>单位教职工满意度</t>
  </si>
  <si>
    <t>反映单位教职工满意度情况</t>
  </si>
  <si>
    <t>1.普通高中教育资助政策按规定得到落实，对具有正式注册学籍的普通高中脱贫家庭经济困难学生（含家庭经济困难残疾学生、农村家庭学生、农村特困救助供养学生）免学杂费。2.通过免除517名学生学杂费，促进教育公平显著提升，基本满足家庭经济困难学生基本学习生活需要。</t>
  </si>
  <si>
    <t>享受免学费政策在校学生数</t>
  </si>
  <si>
    <t>647</t>
  </si>
  <si>
    <t>反映学校享受免学费补助学生人数</t>
  </si>
  <si>
    <t>补助对象认定精准率</t>
  </si>
  <si>
    <t>反映符合免学费政策对象认定情况</t>
  </si>
  <si>
    <t>普通高中免学费资金抵扣及时率</t>
  </si>
  <si>
    <t>资金到位30天内</t>
  </si>
  <si>
    <t>天</t>
  </si>
  <si>
    <t>反映免学费资金抵扣及时情况</t>
  </si>
  <si>
    <t>全国学生资助管理系统更新及时率</t>
  </si>
  <si>
    <t>反映全国学生资助管理系统更新情况</t>
  </si>
  <si>
    <t>评审认定结果公示时长</t>
  </si>
  <si>
    <t>工作日</t>
  </si>
  <si>
    <t>反映免学费对象评审认定公示情况</t>
  </si>
  <si>
    <t>反映免学费补助标准</t>
  </si>
  <si>
    <t>经济效益</t>
  </si>
  <si>
    <t>师生及家长对资助补助政策的知晓度</t>
  </si>
  <si>
    <t>反映学校政策宣传情况</t>
  </si>
  <si>
    <t>减轻经济困难学生家庭负担</t>
  </si>
  <si>
    <t>有效减轻</t>
  </si>
  <si>
    <t>反映项目实施是否有助于减轻经济困难学生家庭负担的情况。</t>
  </si>
  <si>
    <t>高中阶段毛入学率</t>
  </si>
  <si>
    <t>94.5</t>
  </si>
  <si>
    <t>反映高中阶段毛入学率</t>
  </si>
  <si>
    <t>受助学生满意度</t>
  </si>
  <si>
    <t>反映受助学生满意度情况</t>
  </si>
  <si>
    <t>1.聚焦乡村振兴，认真贯彻落实《云南省教育厅等四部门关于调整优化学生资助政策推动脱贫攻坚成果巩固拓展同乡村振兴有效衔接的通知》（云教发〔2022〕8号），严格落实“四个不摘”要求，精准认定家庭经济困难学生。特别是对原建档立卡贫困家庭学生进行分类、识别和认定。2.在（2021-2025年）过渡期内，通过资助200名脱贫家庭经济困难学生，保持过渡期内学生资助政策总体稳定，促进教育公平显著提升，基本满足家庭经济困难学生基本学习生活需要。</t>
  </si>
  <si>
    <t>获得补助在校学生数</t>
  </si>
  <si>
    <t>648</t>
  </si>
  <si>
    <t>反映学校脱贫家庭经济困难学生补助认定人数</t>
  </si>
  <si>
    <t>反映学校脱贫家庭经济困难学生补助认定情况</t>
  </si>
  <si>
    <t>补助资金按标准准确发放率</t>
  </si>
  <si>
    <t>反映补助资金及时发放情况</t>
  </si>
  <si>
    <t>反映学校困难学生评审认定公示情况</t>
  </si>
  <si>
    <t>2500</t>
  </si>
  <si>
    <t>反映国家助学金补助标准</t>
  </si>
  <si>
    <t>85</t>
  </si>
  <si>
    <t>落实国家资助政策，进一步规范和加强城乡义务教育阶段家庭经济困难学生生活补助资金管理，提高资金使用效益，推进义务教育均衡发展，促进教育公平，对农村脱贫家庭学生、家庭经济困难残疾学生、农村低保家庭学生、农村特困救助供养学生等给予生活补助。</t>
  </si>
  <si>
    <t>享受生活补助的在校学生数</t>
  </si>
  <si>
    <t>1126</t>
  </si>
  <si>
    <t>反映学校困难学生认定数</t>
  </si>
  <si>
    <t>困难学生认定精准率</t>
  </si>
  <si>
    <t>反映学校困难学生认定情况</t>
  </si>
  <si>
    <t>资助经费及时发放率</t>
  </si>
  <si>
    <t>困难寄宿1250元；困难非寄宿625元；少小民族追加250元</t>
  </si>
  <si>
    <t>反映寄宿困难学生、非寄宿困难学生、8个少小民族困难学生补助标准</t>
  </si>
  <si>
    <t>加强经费管理，提高资金使用效益，保障高中学校正常运转，保障教师培训经费不低于10%，保障完成教育教学活动和其他日常工作任务等方面支出，促进高中教育教学质量进一步提高，本科上线率达到83%以上。</t>
  </si>
  <si>
    <t>在校学生人数</t>
  </si>
  <si>
    <t>2797</t>
  </si>
  <si>
    <t>反映办学规模</t>
  </si>
  <si>
    <t>加强经费管理，提高资金使用效益，保障高中学校正常运转，保障教师培训经费不低于10%，保障完成教育教学活动和其他日常工作任务等方面支出，促进高中教育教学质量进一步提高，本科上线率达到率83%以上。</t>
  </si>
  <si>
    <t>反映教师培训完成情况</t>
  </si>
  <si>
    <t>1500</t>
  </si>
  <si>
    <t>反映高中生均公用经费拨款标准</t>
  </si>
  <si>
    <t>高考本科上线率</t>
  </si>
  <si>
    <t>83</t>
  </si>
  <si>
    <t>反映高考情况</t>
  </si>
  <si>
    <t>反映高中毛入学率完成情况</t>
  </si>
  <si>
    <t>确保学校各项教育教学工作顺利开展</t>
  </si>
  <si>
    <t>确保</t>
  </si>
  <si>
    <t>反映高中教育工作顺利开展情况</t>
  </si>
  <si>
    <t>严格执行《关于调整规范我省高等学校、普通高中学费收费标准及有关问题的通知》（云发改收费〔2004〕536号），规范收费管理，实行“收支两条线”管理。学费、住宿费收入主要用于办学支出，改善办学条件及学生住宿条件，提高教育教学质量。</t>
  </si>
  <si>
    <t>收费学生数</t>
  </si>
  <si>
    <t>2123</t>
  </si>
  <si>
    <t>反映收费人数</t>
  </si>
  <si>
    <t>按规定符合免学费人数</t>
  </si>
  <si>
    <t>674</t>
  </si>
  <si>
    <t>反映免学费人数</t>
  </si>
  <si>
    <t>学费、住宿费收支每年公开次数</t>
  </si>
  <si>
    <t>反映学费、住宿费收支公开情况</t>
  </si>
  <si>
    <t>免学费对象认定精准率</t>
  </si>
  <si>
    <t>学费、住宿费资金收支合规性</t>
  </si>
  <si>
    <t>反映收取的学费、住宿费管理使用情况</t>
  </si>
  <si>
    <t>收取学费住宿费上缴财政专户及时率</t>
  </si>
  <si>
    <t>学费住宿费上缴财政专户及时情况</t>
  </si>
  <si>
    <t>学费：1200元；住宿费：300</t>
  </si>
  <si>
    <t>反映学费、住宿费收费成本</t>
  </si>
  <si>
    <t>师生及家长对收费政策的知晓度</t>
  </si>
  <si>
    <t>1.落实国家资助政策，规范和加强学生资助资金管理，提高资金使用效益，确保资助工作顺利开展。2.通过资助823名学生，促进教育公平显著提升，基本满足家庭经济困难学生基本学习生活需要。</t>
  </si>
  <si>
    <t>一等国家助学金在校学生数</t>
  </si>
  <si>
    <t>475</t>
  </si>
  <si>
    <t>反映学校享受国家助学金认定数</t>
  </si>
  <si>
    <t>二等国家助学金在校学生数</t>
  </si>
  <si>
    <t>800</t>
  </si>
  <si>
    <t>反映国家助学金补助对象认定情况</t>
  </si>
  <si>
    <t>一档2500元，二挡1500元</t>
  </si>
  <si>
    <t>通过社会捐助，缓解家庭经济困难学生就学经济压力，顺利完成学业。</t>
  </si>
  <si>
    <t>受助学生人数</t>
  </si>
  <si>
    <t>776</t>
  </si>
  <si>
    <t>反映受资助人数</t>
  </si>
  <si>
    <t>反映受助学生认定情况</t>
  </si>
  <si>
    <t>反映学校受助学生评审认定公示情况</t>
  </si>
  <si>
    <t>预算06表</t>
  </si>
  <si>
    <t>政府性基金预算支出预算表</t>
  </si>
  <si>
    <t>单位名称：临沧市发展和改革委员会</t>
  </si>
  <si>
    <t>本年政府性基金预算支出</t>
  </si>
  <si>
    <t>备注：本单位无此公开事项，故公开表为空表。</t>
  </si>
  <si>
    <t>预算07表</t>
  </si>
  <si>
    <t>预算项目</t>
  </si>
  <si>
    <t>采购项目</t>
  </si>
  <si>
    <t>采购目录</t>
  </si>
  <si>
    <t>计量
单位</t>
  </si>
  <si>
    <t>数量</t>
  </si>
  <si>
    <t>面向中小企业预留资金</t>
  </si>
  <si>
    <t>政府性
基金</t>
  </si>
  <si>
    <t>国有资本经营收益</t>
  </si>
  <si>
    <t>财政专户管理的收入</t>
  </si>
  <si>
    <t>车辆加油、添加燃料服务</t>
  </si>
  <si>
    <t>车辆维修和保养服务</t>
  </si>
  <si>
    <t>机动车保险服务</t>
  </si>
  <si>
    <t>不间断电源（USP）</t>
  </si>
  <si>
    <t>不间断电源</t>
  </si>
  <si>
    <t>台</t>
  </si>
  <si>
    <t>触控一体机</t>
  </si>
  <si>
    <t>套</t>
  </si>
  <si>
    <t>台式计算机</t>
  </si>
  <si>
    <t>物业管理服务</t>
  </si>
  <si>
    <t>批</t>
  </si>
  <si>
    <t>预算08表</t>
  </si>
  <si>
    <t>政府购买服务项目</t>
  </si>
  <si>
    <t>政府购买服务目录</t>
  </si>
  <si>
    <t>预算09-1表</t>
  </si>
  <si>
    <t>单位名称（项目）</t>
  </si>
  <si>
    <t>地区</t>
  </si>
  <si>
    <t>政府性基金</t>
  </si>
  <si>
    <t>预算09-2表</t>
  </si>
  <si>
    <t>预算10表</t>
  </si>
  <si>
    <t>资产类别</t>
  </si>
  <si>
    <t>资产分类代码.名称</t>
  </si>
  <si>
    <t>资产名称</t>
  </si>
  <si>
    <t>计量单位</t>
  </si>
  <si>
    <t>财政部门批复数（元）</t>
  </si>
  <si>
    <t>单价</t>
  </si>
  <si>
    <t>金额</t>
  </si>
  <si>
    <t>预算11表</t>
  </si>
  <si>
    <t>上级补助</t>
  </si>
  <si>
    <t>预算12表</t>
  </si>
  <si>
    <t>项目级次</t>
  </si>
  <si>
    <t>311 专项业务类</t>
  </si>
  <si>
    <t>本级</t>
  </si>
  <si>
    <t>312 民生类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</si>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</sst>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9">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3" borderId="14"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5" applyNumberFormat="0" applyFill="0" applyAlignment="0" applyProtection="0">
      <alignment vertical="center"/>
    </xf>
    <xf numFmtId="0" fontId="36" fillId="0" borderId="15" applyNumberFormat="0" applyFill="0" applyAlignment="0" applyProtection="0">
      <alignment vertical="center"/>
    </xf>
    <xf numFmtId="0" fontId="37" fillId="0" borderId="16" applyNumberFormat="0" applyFill="0" applyAlignment="0" applyProtection="0">
      <alignment vertical="center"/>
    </xf>
    <xf numFmtId="0" fontId="37" fillId="0" borderId="0" applyNumberFormat="0" applyFill="0" applyBorder="0" applyAlignment="0" applyProtection="0">
      <alignment vertical="center"/>
    </xf>
    <xf numFmtId="0" fontId="38" fillId="4" borderId="17" applyNumberFormat="0" applyAlignment="0" applyProtection="0">
      <alignment vertical="center"/>
    </xf>
    <xf numFmtId="0" fontId="39" fillId="5" borderId="18" applyNumberFormat="0" applyAlignment="0" applyProtection="0">
      <alignment vertical="center"/>
    </xf>
    <xf numFmtId="0" fontId="40" fillId="5" borderId="17" applyNumberFormat="0" applyAlignment="0" applyProtection="0">
      <alignment vertical="center"/>
    </xf>
    <xf numFmtId="0" fontId="41" fillId="6" borderId="19" applyNumberFormat="0" applyAlignment="0" applyProtection="0">
      <alignment vertical="center"/>
    </xf>
    <xf numFmtId="0" fontId="42" fillId="0" borderId="20" applyNumberFormat="0" applyFill="0" applyAlignment="0" applyProtection="0">
      <alignment vertical="center"/>
    </xf>
    <xf numFmtId="0" fontId="43" fillId="0" borderId="21"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cellStyleXfs>
  <cellXfs count="208">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6" fontId="7" fillId="0" borderId="7" xfId="0" applyNumberFormat="1" applyFont="1" applyBorder="1" applyAlignment="1">
      <alignment horizontal="right" vertical="center"/>
      <protection locked="0"/>
    </xf>
    <xf numFmtId="49" fontId="7" fillId="0" borderId="7" xfId="50"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2" fillId="0" borderId="0" xfId="0" applyFont="1">
      <alignment vertical="top"/>
      <protection locked="0"/>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80"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8"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0" fontId="5" fillId="0" borderId="6" xfId="0" applyFont="1" applyBorder="1" applyAlignment="1" applyProtection="1">
      <alignment horizontal="left" vertical="center" wrapText="1" indent="1"/>
    </xf>
    <xf numFmtId="3" fontId="5" fillId="0" borderId="11" xfId="0" applyNumberFormat="1" applyFont="1" applyBorder="1" applyAlignment="1" applyProtection="1">
      <alignment horizontal="right" vertical="center"/>
    </xf>
    <xf numFmtId="0" fontId="9" fillId="0" borderId="0" xfId="0" applyFont="1" applyAlignment="1">
      <alignment horizontal="right"/>
      <protection locked="0"/>
    </xf>
    <xf numFmtId="49" fontId="9"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0" fillId="0" borderId="0" xfId="0" applyFont="1" applyAlignment="1">
      <alignment horizontal="center" vertical="center" wrapText="1"/>
      <protection locked="0"/>
    </xf>
    <xf numFmtId="0" fontId="10" fillId="0" borderId="0" xfId="0" applyFont="1" applyAlignment="1">
      <alignment horizontal="center" vertical="center"/>
      <protection locked="0"/>
    </xf>
    <xf numFmtId="0" fontId="10"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2" fillId="0" borderId="0" xfId="0" applyFont="1" applyAlignment="1" applyProtection="1">
      <alignment horizontal="center"/>
    </xf>
    <xf numFmtId="0" fontId="11" fillId="0" borderId="0" xfId="0" applyFont="1" applyAlignment="1" applyProtection="1">
      <alignment horizontal="center" wrapText="1"/>
    </xf>
    <xf numFmtId="0" fontId="2" fillId="0" borderId="0" xfId="0" applyFont="1" applyAlignment="1" applyProtection="1">
      <alignment horizontal="center" wrapText="1"/>
    </xf>
    <xf numFmtId="0" fontId="12" fillId="0" borderId="6" xfId="0" applyFont="1" applyBorder="1" applyAlignment="1">
      <alignment horizontal="center" vertical="center" wrapText="1"/>
      <protection locked="0"/>
    </xf>
    <xf numFmtId="0" fontId="13" fillId="0" borderId="7" xfId="0" applyFont="1" applyBorder="1" applyAlignment="1">
      <alignment horizontal="center" vertical="center"/>
      <protection locked="0"/>
    </xf>
    <xf numFmtId="0" fontId="14" fillId="0" borderId="7" xfId="0" applyFont="1" applyBorder="1" applyAlignment="1">
      <alignment horizontal="center" vertical="center"/>
      <protection locked="0"/>
    </xf>
    <xf numFmtId="0" fontId="15" fillId="0" borderId="7" xfId="0" applyFont="1" applyBorder="1" applyAlignment="1" applyProtection="1">
      <alignment horizontal="center" vertical="center"/>
    </xf>
    <xf numFmtId="0" fontId="15" fillId="0" borderId="2" xfId="0" applyFont="1" applyBorder="1" applyAlignment="1" applyProtection="1">
      <alignment horizontal="center" vertical="center"/>
    </xf>
    <xf numFmtId="176" fontId="16" fillId="0" borderId="7" xfId="0" applyNumberFormat="1" applyFont="1" applyBorder="1" applyAlignment="1" applyProtection="1">
      <alignment horizontal="right" vertical="center"/>
    </xf>
    <xf numFmtId="176" fontId="16" fillId="0" borderId="7" xfId="0" applyNumberFormat="1" applyFont="1" applyBorder="1" applyAlignment="1" applyProtection="1">
      <alignment horizontal="center" vertical="center"/>
    </xf>
    <xf numFmtId="0" fontId="2" fillId="0" borderId="0" xfId="0" applyFont="1" applyProtection="1">
      <alignment vertical="top"/>
    </xf>
    <xf numFmtId="0" fontId="17"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wrapText="1" indent="2"/>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18" fillId="0" borderId="0" xfId="0" applyFont="1" applyAlignment="1" applyProtection="1">
      <alignment horizontal="center" vertical="center"/>
    </xf>
    <xf numFmtId="0" fontId="19"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20" fillId="0" borderId="6" xfId="0" applyFont="1" applyBorder="1" applyAlignment="1">
      <alignment vertical="center"/>
      <protection locked="0"/>
    </xf>
    <xf numFmtId="0" fontId="21" fillId="0" borderId="6" xfId="0" applyFont="1" applyBorder="1" applyAlignment="1">
      <alignment horizontal="center" vertical="center"/>
      <protection locked="0"/>
    </xf>
    <xf numFmtId="176" fontId="21"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2" fillId="0" borderId="0" xfId="0" applyFont="1" applyAlignment="1" applyProtection="1">
      <alignment vertical="center"/>
    </xf>
    <xf numFmtId="0" fontId="23"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0" fillId="0" borderId="7" xfId="0" applyFont="1" applyBorder="1" applyAlignment="1">
      <alignment horizontal="left" vertical="center" wrapText="1" indent="1"/>
      <protection locked="0"/>
    </xf>
    <xf numFmtId="0" fontId="20"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4" fillId="0" borderId="0" xfId="0" applyFont="1" applyAlignment="1" applyProtection="1"/>
    <xf numFmtId="0" fontId="25"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2" fillId="0" borderId="0" xfId="0" applyFont="1" applyProtection="1">
      <alignment vertical="top"/>
    </xf>
    <xf numFmtId="0" fontId="25"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6" fillId="0" borderId="0" xfId="0" applyFont="1" applyAlignment="1" applyProtection="1">
      <alignment horizontal="center" vertical="top"/>
    </xf>
    <xf numFmtId="0" fontId="27"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28" fillId="0" borderId="6" xfId="0" applyFont="1" applyBorder="1" applyAlignment="1" applyProtection="1">
      <alignment horizontal="center" vertical="center"/>
    </xf>
    <xf numFmtId="0" fontId="28"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28" fillId="0" borderId="6" xfId="0" applyFont="1" applyBorder="1" applyAlignment="1">
      <alignment horizontal="center" vertical="center"/>
      <protection locked="0"/>
    </xf>
    <xf numFmtId="0" fontId="20"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1"/>
    </xf>
    <xf numFmtId="0" fontId="5" fillId="0" borderId="6" xfId="0" applyFont="1" applyBorder="1" applyAlignment="1" applyProtection="1" quotePrefix="1">
      <alignment horizontal="left" vertical="center" wrapText="1" inden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topLeftCell="A3" workbookViewId="0">
      <selection activeCell="A1" sqref="A1"/>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ht="15" customHeight="1" spans="4:4">
      <c r="D1" s="39" t="s">
        <v>0</v>
      </c>
    </row>
    <row r="2" ht="36" customHeight="1" spans="1:4">
      <c r="A2" s="5" t="str">
        <f>"2025"&amp;"年部门财务收支预算总表"</f>
        <v>2025年部门财务收支预算总表</v>
      </c>
      <c r="B2" s="201"/>
      <c r="C2" s="201"/>
      <c r="D2" s="201"/>
    </row>
    <row r="3" ht="18.75" customHeight="1" spans="1:4">
      <c r="A3" s="41" t="str">
        <f>"单位名称："&amp;"云南省凤庆县第一中学"</f>
        <v>单位名称：云南省凤庆县第一中学</v>
      </c>
      <c r="B3" s="202"/>
      <c r="C3" s="202"/>
      <c r="D3" s="39" t="s">
        <v>1</v>
      </c>
    </row>
    <row r="4" ht="18.75" customHeight="1" spans="1:4">
      <c r="A4" s="12" t="s">
        <v>2</v>
      </c>
      <c r="B4" s="14"/>
      <c r="C4" s="12" t="s">
        <v>3</v>
      </c>
      <c r="D4" s="14"/>
    </row>
    <row r="5" ht="18.75" customHeight="1" spans="1:4">
      <c r="A5" s="30" t="s">
        <v>4</v>
      </c>
      <c r="B5" s="30" t="str">
        <f>"2025"&amp;"年预算数"</f>
        <v>2025年预算数</v>
      </c>
      <c r="C5" s="30" t="s">
        <v>5</v>
      </c>
      <c r="D5" s="30" t="str">
        <f>"2025"&amp;"年预算数"</f>
        <v>2025年预算数</v>
      </c>
    </row>
    <row r="6" ht="18.75" customHeight="1" spans="1:4">
      <c r="A6" s="32"/>
      <c r="B6" s="32"/>
      <c r="C6" s="32"/>
      <c r="D6" s="32"/>
    </row>
    <row r="7" ht="18.75" customHeight="1" spans="1:4">
      <c r="A7" s="129" t="s">
        <v>6</v>
      </c>
      <c r="B7" s="23">
        <v>66660004.92</v>
      </c>
      <c r="C7" s="129" t="s">
        <v>7</v>
      </c>
      <c r="D7" s="23">
        <v>3000</v>
      </c>
    </row>
    <row r="8" ht="18.75" customHeight="1" spans="1:4">
      <c r="A8" s="129" t="s">
        <v>8</v>
      </c>
      <c r="B8" s="23"/>
      <c r="C8" s="129" t="s">
        <v>9</v>
      </c>
      <c r="D8" s="23"/>
    </row>
    <row r="9" ht="18.75" customHeight="1" spans="1:4">
      <c r="A9" s="129" t="s">
        <v>10</v>
      </c>
      <c r="B9" s="23"/>
      <c r="C9" s="129" t="s">
        <v>11</v>
      </c>
      <c r="D9" s="23"/>
    </row>
    <row r="10" ht="18.75" customHeight="1" spans="1:4">
      <c r="A10" s="129" t="s">
        <v>12</v>
      </c>
      <c r="B10" s="23">
        <v>4378000</v>
      </c>
      <c r="C10" s="129" t="s">
        <v>13</v>
      </c>
      <c r="D10" s="23"/>
    </row>
    <row r="11" ht="18.75" customHeight="1" spans="1:4">
      <c r="A11" s="203" t="s">
        <v>14</v>
      </c>
      <c r="B11" s="23">
        <v>2538629.49</v>
      </c>
      <c r="C11" s="160" t="s">
        <v>15</v>
      </c>
      <c r="D11" s="23">
        <v>56493392.45</v>
      </c>
    </row>
    <row r="12" ht="18.75" customHeight="1" spans="1:4">
      <c r="A12" s="163" t="s">
        <v>16</v>
      </c>
      <c r="B12" s="23"/>
      <c r="C12" s="162" t="s">
        <v>17</v>
      </c>
      <c r="D12" s="23"/>
    </row>
    <row r="13" ht="18.75" customHeight="1" spans="1:4">
      <c r="A13" s="163" t="s">
        <v>18</v>
      </c>
      <c r="B13" s="23"/>
      <c r="C13" s="162" t="s">
        <v>19</v>
      </c>
      <c r="D13" s="23"/>
    </row>
    <row r="14" ht="18.75" customHeight="1" spans="1:4">
      <c r="A14" s="163" t="s">
        <v>20</v>
      </c>
      <c r="B14" s="23"/>
      <c r="C14" s="162" t="s">
        <v>21</v>
      </c>
      <c r="D14" s="23">
        <v>9805388.32</v>
      </c>
    </row>
    <row r="15" ht="18.75" customHeight="1" spans="1:4">
      <c r="A15" s="163" t="s">
        <v>22</v>
      </c>
      <c r="B15" s="23"/>
      <c r="C15" s="162" t="s">
        <v>23</v>
      </c>
      <c r="D15" s="23">
        <v>2821091.64</v>
      </c>
    </row>
    <row r="16" ht="18.75" customHeight="1" spans="1:4">
      <c r="A16" s="163" t="s">
        <v>24</v>
      </c>
      <c r="B16" s="23">
        <v>2538629.49</v>
      </c>
      <c r="C16" s="163" t="s">
        <v>25</v>
      </c>
      <c r="D16" s="23"/>
    </row>
    <row r="17" ht="18.75" customHeight="1" spans="1:4">
      <c r="A17" s="163" t="s">
        <v>26</v>
      </c>
      <c r="B17" s="23"/>
      <c r="C17" s="163" t="s">
        <v>27</v>
      </c>
      <c r="D17" s="23"/>
    </row>
    <row r="18" ht="18.75" customHeight="1" spans="1:4">
      <c r="A18" s="164" t="s">
        <v>26</v>
      </c>
      <c r="B18" s="23"/>
      <c r="C18" s="162" t="s">
        <v>28</v>
      </c>
      <c r="D18" s="23"/>
    </row>
    <row r="19" ht="18.75" customHeight="1" spans="1:4">
      <c r="A19" s="164" t="s">
        <v>26</v>
      </c>
      <c r="B19" s="23"/>
      <c r="C19" s="162" t="s">
        <v>29</v>
      </c>
      <c r="D19" s="23"/>
    </row>
    <row r="20" ht="18.75" customHeight="1" spans="1:4">
      <c r="A20" s="164" t="s">
        <v>26</v>
      </c>
      <c r="B20" s="23"/>
      <c r="C20" s="162" t="s">
        <v>30</v>
      </c>
      <c r="D20" s="23"/>
    </row>
    <row r="21" ht="18.75" customHeight="1" spans="1:4">
      <c r="A21" s="164" t="s">
        <v>26</v>
      </c>
      <c r="B21" s="23"/>
      <c r="C21" s="162" t="s">
        <v>31</v>
      </c>
      <c r="D21" s="23"/>
    </row>
    <row r="22" ht="18.75" customHeight="1" spans="1:4">
      <c r="A22" s="164" t="s">
        <v>26</v>
      </c>
      <c r="B22" s="23"/>
      <c r="C22" s="162" t="s">
        <v>32</v>
      </c>
      <c r="D22" s="23"/>
    </row>
    <row r="23" ht="18.75" customHeight="1" spans="1:4">
      <c r="A23" s="164" t="s">
        <v>26</v>
      </c>
      <c r="B23" s="23"/>
      <c r="C23" s="162" t="s">
        <v>33</v>
      </c>
      <c r="D23" s="23"/>
    </row>
    <row r="24" ht="18.75" customHeight="1" spans="1:4">
      <c r="A24" s="164" t="s">
        <v>26</v>
      </c>
      <c r="B24" s="23"/>
      <c r="C24" s="162" t="s">
        <v>34</v>
      </c>
      <c r="D24" s="23"/>
    </row>
    <row r="25" ht="18.75" customHeight="1" spans="1:4">
      <c r="A25" s="164" t="s">
        <v>26</v>
      </c>
      <c r="B25" s="23"/>
      <c r="C25" s="162" t="s">
        <v>35</v>
      </c>
      <c r="D25" s="23">
        <v>4453762</v>
      </c>
    </row>
    <row r="26" ht="18.75" customHeight="1" spans="1:4">
      <c r="A26" s="164" t="s">
        <v>26</v>
      </c>
      <c r="B26" s="23"/>
      <c r="C26" s="162" t="s">
        <v>36</v>
      </c>
      <c r="D26" s="23"/>
    </row>
    <row r="27" ht="18.75" customHeight="1" spans="1:4">
      <c r="A27" s="164" t="s">
        <v>26</v>
      </c>
      <c r="B27" s="23"/>
      <c r="C27" s="162" t="s">
        <v>37</v>
      </c>
      <c r="D27" s="23"/>
    </row>
    <row r="28" ht="18.75" customHeight="1" spans="1:4">
      <c r="A28" s="164" t="s">
        <v>26</v>
      </c>
      <c r="B28" s="23"/>
      <c r="C28" s="162" t="s">
        <v>38</v>
      </c>
      <c r="D28" s="23"/>
    </row>
    <row r="29" ht="18.75" customHeight="1" spans="1:4">
      <c r="A29" s="164" t="s">
        <v>26</v>
      </c>
      <c r="B29" s="23"/>
      <c r="C29" s="162" t="s">
        <v>39</v>
      </c>
      <c r="D29" s="23"/>
    </row>
    <row r="30" ht="18.75" customHeight="1" spans="1:4">
      <c r="A30" s="165" t="s">
        <v>26</v>
      </c>
      <c r="B30" s="23"/>
      <c r="C30" s="163" t="s">
        <v>40</v>
      </c>
      <c r="D30" s="23"/>
    </row>
    <row r="31" ht="18.75" customHeight="1" spans="1:4">
      <c r="A31" s="165" t="s">
        <v>26</v>
      </c>
      <c r="B31" s="23"/>
      <c r="C31" s="163" t="s">
        <v>41</v>
      </c>
      <c r="D31" s="23"/>
    </row>
    <row r="32" ht="18.75" customHeight="1" spans="1:4">
      <c r="A32" s="165" t="s">
        <v>26</v>
      </c>
      <c r="B32" s="23"/>
      <c r="C32" s="163" t="s">
        <v>42</v>
      </c>
      <c r="D32" s="23"/>
    </row>
    <row r="33" ht="18.75" customHeight="1" spans="1:4">
      <c r="A33" s="204"/>
      <c r="B33" s="166"/>
      <c r="C33" s="163" t="s">
        <v>43</v>
      </c>
      <c r="D33" s="23"/>
    </row>
    <row r="34" ht="18.75" customHeight="1" spans="1:4">
      <c r="A34" s="204" t="s">
        <v>44</v>
      </c>
      <c r="B34" s="166">
        <f>SUM(B7:B11)</f>
        <v>73576634.41</v>
      </c>
      <c r="C34" s="205" t="s">
        <v>45</v>
      </c>
      <c r="D34" s="166">
        <v>73576634.41</v>
      </c>
    </row>
    <row r="35" ht="18.75" customHeight="1" spans="1:4">
      <c r="A35" s="206" t="s">
        <v>46</v>
      </c>
      <c r="B35" s="23"/>
      <c r="C35" s="129" t="s">
        <v>47</v>
      </c>
      <c r="D35" s="23">
        <v>0</v>
      </c>
    </row>
    <row r="36" ht="18.75" customHeight="1" spans="1:4">
      <c r="A36" s="206" t="s">
        <v>48</v>
      </c>
      <c r="B36" s="23"/>
      <c r="C36" s="129" t="s">
        <v>48</v>
      </c>
      <c r="D36" s="23"/>
    </row>
    <row r="37" ht="18.75" customHeight="1" spans="1:4">
      <c r="A37" s="206" t="s">
        <v>49</v>
      </c>
      <c r="B37" s="23">
        <f>B35-B36</f>
        <v>0</v>
      </c>
      <c r="C37" s="129" t="s">
        <v>50</v>
      </c>
      <c r="D37" s="23">
        <v>0</v>
      </c>
    </row>
    <row r="38" ht="18.75" customHeight="1" spans="1:4">
      <c r="A38" s="207" t="s">
        <v>51</v>
      </c>
      <c r="B38" s="166">
        <f t="shared" ref="B38:D38" si="0">B34+B35</f>
        <v>73576634.41</v>
      </c>
      <c r="C38" s="205" t="s">
        <v>52</v>
      </c>
      <c r="D38" s="166">
        <f t="shared" si="0"/>
        <v>73576634.41</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Zeros="0" topLeftCell="D1" workbookViewId="0">
      <selection activeCell="A1" sqref="A1"/>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5" customHeight="1" spans="10:19">
      <c r="J1" s="194"/>
      <c r="O1" s="67"/>
      <c r="P1" s="67"/>
      <c r="Q1" s="67"/>
      <c r="R1" s="67"/>
      <c r="S1" s="38" t="s">
        <v>53</v>
      </c>
    </row>
    <row r="2" ht="57.75" customHeight="1" spans="1:19">
      <c r="A2" s="125" t="str">
        <f>"2025"&amp;"年部门收入预算表"</f>
        <v>2025年部门收入预算表</v>
      </c>
      <c r="B2" s="179"/>
      <c r="C2" s="179"/>
      <c r="D2" s="179"/>
      <c r="E2" s="179"/>
      <c r="F2" s="179"/>
      <c r="G2" s="179"/>
      <c r="H2" s="179"/>
      <c r="I2" s="179"/>
      <c r="J2" s="179"/>
      <c r="K2" s="179"/>
      <c r="L2" s="179"/>
      <c r="M2" s="179"/>
      <c r="N2" s="179"/>
      <c r="O2" s="195"/>
      <c r="P2" s="195"/>
      <c r="Q2" s="195"/>
      <c r="R2" s="195"/>
      <c r="S2" s="195"/>
    </row>
    <row r="3" ht="18.75" customHeight="1" spans="1:19">
      <c r="A3" s="41" t="str">
        <f>"单位名称："&amp;"云南省凤庆县第一中学"</f>
        <v>单位名称：云南省凤庆县第一中学</v>
      </c>
      <c r="B3" s="93"/>
      <c r="C3" s="93"/>
      <c r="D3" s="93"/>
      <c r="E3" s="93"/>
      <c r="F3" s="93"/>
      <c r="G3" s="93"/>
      <c r="H3" s="93"/>
      <c r="I3" s="93"/>
      <c r="J3" s="71"/>
      <c r="K3" s="93"/>
      <c r="L3" s="93"/>
      <c r="M3" s="93"/>
      <c r="N3" s="93"/>
      <c r="O3" s="71"/>
      <c r="P3" s="71"/>
      <c r="Q3" s="71"/>
      <c r="R3" s="71"/>
      <c r="S3" s="38" t="s">
        <v>1</v>
      </c>
    </row>
    <row r="4" ht="18.75" customHeight="1" spans="1:19">
      <c r="A4" s="180" t="s">
        <v>54</v>
      </c>
      <c r="B4" s="181" t="s">
        <v>55</v>
      </c>
      <c r="C4" s="181" t="s">
        <v>56</v>
      </c>
      <c r="D4" s="182" t="s">
        <v>57</v>
      </c>
      <c r="E4" s="183"/>
      <c r="F4" s="183"/>
      <c r="G4" s="183"/>
      <c r="H4" s="183"/>
      <c r="I4" s="183"/>
      <c r="J4" s="196"/>
      <c r="K4" s="183"/>
      <c r="L4" s="183"/>
      <c r="M4" s="183"/>
      <c r="N4" s="197"/>
      <c r="O4" s="182" t="s">
        <v>46</v>
      </c>
      <c r="P4" s="182"/>
      <c r="Q4" s="182"/>
      <c r="R4" s="182"/>
      <c r="S4" s="200"/>
    </row>
    <row r="5" ht="18.75" customHeight="1" spans="1:19">
      <c r="A5" s="184"/>
      <c r="B5" s="185"/>
      <c r="C5" s="185"/>
      <c r="D5" s="186" t="s">
        <v>58</v>
      </c>
      <c r="E5" s="186" t="s">
        <v>59</v>
      </c>
      <c r="F5" s="186" t="s">
        <v>60</v>
      </c>
      <c r="G5" s="186" t="s">
        <v>61</v>
      </c>
      <c r="H5" s="186" t="s">
        <v>62</v>
      </c>
      <c r="I5" s="198" t="s">
        <v>63</v>
      </c>
      <c r="J5" s="198"/>
      <c r="K5" s="198"/>
      <c r="L5" s="198"/>
      <c r="M5" s="198"/>
      <c r="N5" s="189"/>
      <c r="O5" s="186" t="s">
        <v>58</v>
      </c>
      <c r="P5" s="186" t="s">
        <v>59</v>
      </c>
      <c r="Q5" s="186" t="s">
        <v>60</v>
      </c>
      <c r="R5" s="186" t="s">
        <v>61</v>
      </c>
      <c r="S5" s="186" t="s">
        <v>64</v>
      </c>
    </row>
    <row r="6" ht="18.75" customHeight="1" spans="1:19">
      <c r="A6" s="187"/>
      <c r="B6" s="188"/>
      <c r="C6" s="188"/>
      <c r="D6" s="189"/>
      <c r="E6" s="189"/>
      <c r="F6" s="189"/>
      <c r="G6" s="189"/>
      <c r="H6" s="189"/>
      <c r="I6" s="188" t="s">
        <v>58</v>
      </c>
      <c r="J6" s="188" t="s">
        <v>65</v>
      </c>
      <c r="K6" s="188" t="s">
        <v>66</v>
      </c>
      <c r="L6" s="188" t="s">
        <v>67</v>
      </c>
      <c r="M6" s="188" t="s">
        <v>68</v>
      </c>
      <c r="N6" s="188" t="s">
        <v>69</v>
      </c>
      <c r="O6" s="199"/>
      <c r="P6" s="199"/>
      <c r="Q6" s="199"/>
      <c r="R6" s="199"/>
      <c r="S6" s="189"/>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190" t="s">
        <v>70</v>
      </c>
      <c r="B8" s="191" t="s">
        <v>71</v>
      </c>
      <c r="C8" s="23">
        <v>73576634.41</v>
      </c>
      <c r="D8" s="23">
        <v>73576634.41</v>
      </c>
      <c r="E8" s="23">
        <v>66660004.92</v>
      </c>
      <c r="F8" s="23"/>
      <c r="G8" s="23"/>
      <c r="H8" s="23">
        <v>4378000</v>
      </c>
      <c r="I8" s="23">
        <v>2538629.49</v>
      </c>
      <c r="J8" s="23"/>
      <c r="K8" s="23"/>
      <c r="L8" s="23"/>
      <c r="M8" s="23"/>
      <c r="N8" s="23">
        <v>2538629.49</v>
      </c>
      <c r="O8" s="23"/>
      <c r="P8" s="23"/>
      <c r="Q8" s="23"/>
      <c r="R8" s="23"/>
      <c r="S8" s="23"/>
    </row>
    <row r="9" ht="18.75" customHeight="1" spans="1:19">
      <c r="A9" s="192" t="s">
        <v>56</v>
      </c>
      <c r="B9" s="193"/>
      <c r="C9" s="23">
        <v>73576634.41</v>
      </c>
      <c r="D9" s="23">
        <v>73576634.41</v>
      </c>
      <c r="E9" s="23">
        <v>66660004.92</v>
      </c>
      <c r="F9" s="23"/>
      <c r="G9" s="23"/>
      <c r="H9" s="23">
        <v>4378000</v>
      </c>
      <c r="I9" s="23">
        <v>2538629.49</v>
      </c>
      <c r="J9" s="23"/>
      <c r="K9" s="23"/>
      <c r="L9" s="23"/>
      <c r="M9" s="23"/>
      <c r="N9" s="23">
        <v>2538629.49</v>
      </c>
      <c r="O9" s="23"/>
      <c r="P9" s="23"/>
      <c r="Q9" s="23"/>
      <c r="R9" s="23"/>
      <c r="S9" s="23"/>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9"/>
  <sheetViews>
    <sheetView showZeros="0" topLeftCell="A2" workbookViewId="0">
      <selection activeCell="A1" sqref="A1"/>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5" customHeight="1" spans="1:15">
      <c r="A1" s="1"/>
      <c r="B1" s="1"/>
      <c r="C1" s="1"/>
      <c r="D1" s="168"/>
      <c r="E1" s="1"/>
      <c r="F1" s="1"/>
      <c r="G1" s="1"/>
      <c r="H1" s="168"/>
      <c r="I1" s="1"/>
      <c r="J1" s="168"/>
      <c r="K1" s="1"/>
      <c r="L1" s="1"/>
      <c r="M1" s="1"/>
      <c r="N1" s="1"/>
      <c r="O1" s="39" t="s">
        <v>72</v>
      </c>
    </row>
    <row r="2" ht="42" customHeight="1" spans="1:15">
      <c r="A2" s="5" t="str">
        <f>"2025"&amp;"年部门支出预算表"</f>
        <v>2025年部门支出预算表</v>
      </c>
      <c r="B2" s="169"/>
      <c r="C2" s="169"/>
      <c r="D2" s="169"/>
      <c r="E2" s="169"/>
      <c r="F2" s="169"/>
      <c r="G2" s="169"/>
      <c r="H2" s="169"/>
      <c r="I2" s="169"/>
      <c r="J2" s="169"/>
      <c r="K2" s="169"/>
      <c r="L2" s="169"/>
      <c r="M2" s="169"/>
      <c r="N2" s="169"/>
      <c r="O2" s="169"/>
    </row>
    <row r="3" ht="18.75" customHeight="1" spans="1:15">
      <c r="A3" s="170" t="str">
        <f>"单位名称："&amp;"云南省凤庆县第一中学"</f>
        <v>单位名称：云南省凤庆县第一中学</v>
      </c>
      <c r="B3" s="171"/>
      <c r="C3" s="62"/>
      <c r="D3" s="29"/>
      <c r="E3" s="62"/>
      <c r="F3" s="62"/>
      <c r="G3" s="62"/>
      <c r="H3" s="29"/>
      <c r="I3" s="62"/>
      <c r="J3" s="29"/>
      <c r="K3" s="62"/>
      <c r="L3" s="62"/>
      <c r="M3" s="178"/>
      <c r="N3" s="178"/>
      <c r="O3" s="39" t="s">
        <v>1</v>
      </c>
    </row>
    <row r="4" ht="18.75" customHeight="1" spans="1:15">
      <c r="A4" s="10" t="s">
        <v>73</v>
      </c>
      <c r="B4" s="10" t="s">
        <v>74</v>
      </c>
      <c r="C4" s="10" t="s">
        <v>56</v>
      </c>
      <c r="D4" s="12" t="s">
        <v>59</v>
      </c>
      <c r="E4" s="74" t="s">
        <v>75</v>
      </c>
      <c r="F4" s="134" t="s">
        <v>76</v>
      </c>
      <c r="G4" s="10" t="s">
        <v>60</v>
      </c>
      <c r="H4" s="10" t="s">
        <v>61</v>
      </c>
      <c r="I4" s="10" t="s">
        <v>77</v>
      </c>
      <c r="J4" s="12" t="s">
        <v>78</v>
      </c>
      <c r="K4" s="13"/>
      <c r="L4" s="13"/>
      <c r="M4" s="13"/>
      <c r="N4" s="13"/>
      <c r="O4" s="14"/>
    </row>
    <row r="5" ht="30" customHeight="1" spans="1:15">
      <c r="A5" s="18"/>
      <c r="B5" s="18"/>
      <c r="C5" s="18"/>
      <c r="D5" s="66" t="s">
        <v>58</v>
      </c>
      <c r="E5" s="92" t="s">
        <v>75</v>
      </c>
      <c r="F5" s="92" t="s">
        <v>76</v>
      </c>
      <c r="G5" s="18"/>
      <c r="H5" s="18"/>
      <c r="I5" s="18"/>
      <c r="J5" s="66" t="s">
        <v>58</v>
      </c>
      <c r="K5" s="46" t="s">
        <v>79</v>
      </c>
      <c r="L5" s="46" t="s">
        <v>80</v>
      </c>
      <c r="M5" s="46" t="s">
        <v>81</v>
      </c>
      <c r="N5" s="46" t="s">
        <v>82</v>
      </c>
      <c r="O5" s="46" t="s">
        <v>83</v>
      </c>
    </row>
    <row r="6" ht="18.75" customHeight="1" spans="1:15">
      <c r="A6" s="116">
        <v>1</v>
      </c>
      <c r="B6" s="116">
        <v>2</v>
      </c>
      <c r="C6" s="66">
        <v>3</v>
      </c>
      <c r="D6" s="66">
        <v>4</v>
      </c>
      <c r="E6" s="66">
        <v>5</v>
      </c>
      <c r="F6" s="66">
        <v>6</v>
      </c>
      <c r="G6" s="66">
        <v>7</v>
      </c>
      <c r="H6" s="66">
        <v>8</v>
      </c>
      <c r="I6" s="66">
        <v>9</v>
      </c>
      <c r="J6" s="66">
        <v>10</v>
      </c>
      <c r="K6" s="66">
        <v>11</v>
      </c>
      <c r="L6" s="66">
        <v>12</v>
      </c>
      <c r="M6" s="66">
        <v>13</v>
      </c>
      <c r="N6" s="66">
        <v>14</v>
      </c>
      <c r="O6" s="66">
        <v>15</v>
      </c>
    </row>
    <row r="7" ht="18.75" customHeight="1" spans="1:15">
      <c r="A7" s="129" t="s">
        <v>84</v>
      </c>
      <c r="B7" s="157" t="s">
        <v>85</v>
      </c>
      <c r="C7" s="23">
        <v>3000</v>
      </c>
      <c r="D7" s="23">
        <v>3000</v>
      </c>
      <c r="E7" s="23"/>
      <c r="F7" s="23">
        <v>3000</v>
      </c>
      <c r="G7" s="23"/>
      <c r="H7" s="23"/>
      <c r="I7" s="23"/>
      <c r="J7" s="23"/>
      <c r="K7" s="23"/>
      <c r="L7" s="23"/>
      <c r="M7" s="23"/>
      <c r="N7" s="23"/>
      <c r="O7" s="23"/>
    </row>
    <row r="8" ht="18.75" customHeight="1" spans="1:15">
      <c r="A8" s="172" t="s">
        <v>86</v>
      </c>
      <c r="B8" s="208" t="s">
        <v>87</v>
      </c>
      <c r="C8" s="23">
        <v>3000</v>
      </c>
      <c r="D8" s="23">
        <v>3000</v>
      </c>
      <c r="E8" s="23"/>
      <c r="F8" s="23">
        <v>3000</v>
      </c>
      <c r="G8" s="23"/>
      <c r="H8" s="23"/>
      <c r="I8" s="23"/>
      <c r="J8" s="23"/>
      <c r="K8" s="23"/>
      <c r="L8" s="23"/>
      <c r="M8" s="23"/>
      <c r="N8" s="23"/>
      <c r="O8" s="23"/>
    </row>
    <row r="9" ht="18.75" customHeight="1" spans="1:15">
      <c r="A9" s="174" t="s">
        <v>88</v>
      </c>
      <c r="B9" s="209" t="s">
        <v>89</v>
      </c>
      <c r="C9" s="23">
        <v>3000</v>
      </c>
      <c r="D9" s="23">
        <v>3000</v>
      </c>
      <c r="E9" s="23"/>
      <c r="F9" s="23">
        <v>3000</v>
      </c>
      <c r="G9" s="23"/>
      <c r="H9" s="23"/>
      <c r="I9" s="23"/>
      <c r="J9" s="23"/>
      <c r="K9" s="23"/>
      <c r="L9" s="23"/>
      <c r="M9" s="23"/>
      <c r="N9" s="23"/>
      <c r="O9" s="23"/>
    </row>
    <row r="10" ht="18.75" customHeight="1" spans="1:15">
      <c r="A10" s="129" t="s">
        <v>90</v>
      </c>
      <c r="B10" s="157" t="s">
        <v>91</v>
      </c>
      <c r="C10" s="23">
        <v>56493392.45</v>
      </c>
      <c r="D10" s="23">
        <v>49576762.96</v>
      </c>
      <c r="E10" s="23">
        <v>46001163.76</v>
      </c>
      <c r="F10" s="23">
        <v>3575599.2</v>
      </c>
      <c r="G10" s="23"/>
      <c r="H10" s="23"/>
      <c r="I10" s="23">
        <v>4378000</v>
      </c>
      <c r="J10" s="23">
        <v>2538629.49</v>
      </c>
      <c r="K10" s="23"/>
      <c r="L10" s="23"/>
      <c r="M10" s="23"/>
      <c r="N10" s="23"/>
      <c r="O10" s="23">
        <v>2538629.49</v>
      </c>
    </row>
    <row r="11" ht="18.75" customHeight="1" spans="1:15">
      <c r="A11" s="172" t="s">
        <v>92</v>
      </c>
      <c r="B11" s="208" t="s">
        <v>93</v>
      </c>
      <c r="C11" s="23">
        <v>56492744.45</v>
      </c>
      <c r="D11" s="23">
        <v>49576114.96</v>
      </c>
      <c r="E11" s="23">
        <v>46001163.76</v>
      </c>
      <c r="F11" s="23">
        <v>3574951.2</v>
      </c>
      <c r="G11" s="23"/>
      <c r="H11" s="23"/>
      <c r="I11" s="23">
        <v>4378000</v>
      </c>
      <c r="J11" s="23">
        <v>2538629.49</v>
      </c>
      <c r="K11" s="23"/>
      <c r="L11" s="23"/>
      <c r="M11" s="23"/>
      <c r="N11" s="23"/>
      <c r="O11" s="23">
        <v>2538629.49</v>
      </c>
    </row>
    <row r="12" ht="18.75" customHeight="1" spans="1:15">
      <c r="A12" s="174" t="s">
        <v>94</v>
      </c>
      <c r="B12" s="209" t="s">
        <v>95</v>
      </c>
      <c r="C12" s="23">
        <v>12887645.32</v>
      </c>
      <c r="D12" s="23">
        <v>11646327.56</v>
      </c>
      <c r="E12" s="23">
        <v>11571623.96</v>
      </c>
      <c r="F12" s="23">
        <v>74703.6</v>
      </c>
      <c r="G12" s="23"/>
      <c r="H12" s="23"/>
      <c r="I12" s="23"/>
      <c r="J12" s="23">
        <v>1241317.76</v>
      </c>
      <c r="K12" s="23"/>
      <c r="L12" s="23"/>
      <c r="M12" s="23"/>
      <c r="N12" s="23"/>
      <c r="O12" s="23">
        <v>1241317.76</v>
      </c>
    </row>
    <row r="13" ht="18.75" customHeight="1" spans="1:15">
      <c r="A13" s="174" t="s">
        <v>96</v>
      </c>
      <c r="B13" s="209" t="s">
        <v>97</v>
      </c>
      <c r="C13" s="23">
        <v>43605099.13</v>
      </c>
      <c r="D13" s="23">
        <v>37929787.4</v>
      </c>
      <c r="E13" s="23">
        <v>34429539.8</v>
      </c>
      <c r="F13" s="23">
        <v>3500247.6</v>
      </c>
      <c r="G13" s="23"/>
      <c r="H13" s="23"/>
      <c r="I13" s="23">
        <v>4378000</v>
      </c>
      <c r="J13" s="23">
        <v>1297311.73</v>
      </c>
      <c r="K13" s="23"/>
      <c r="L13" s="23"/>
      <c r="M13" s="23"/>
      <c r="N13" s="23"/>
      <c r="O13" s="23">
        <v>1297311.73</v>
      </c>
    </row>
    <row r="14" ht="18.75" customHeight="1" spans="1:15">
      <c r="A14" s="172" t="s">
        <v>98</v>
      </c>
      <c r="B14" s="208" t="s">
        <v>99</v>
      </c>
      <c r="C14" s="23">
        <v>648</v>
      </c>
      <c r="D14" s="23">
        <v>648</v>
      </c>
      <c r="E14" s="23"/>
      <c r="F14" s="23">
        <v>648</v>
      </c>
      <c r="G14" s="23"/>
      <c r="H14" s="23"/>
      <c r="I14" s="23"/>
      <c r="J14" s="23"/>
      <c r="K14" s="23"/>
      <c r="L14" s="23"/>
      <c r="M14" s="23"/>
      <c r="N14" s="23"/>
      <c r="O14" s="23"/>
    </row>
    <row r="15" ht="18.75" customHeight="1" spans="1:15">
      <c r="A15" s="174" t="s">
        <v>100</v>
      </c>
      <c r="B15" s="209" t="s">
        <v>101</v>
      </c>
      <c r="C15" s="23">
        <v>648</v>
      </c>
      <c r="D15" s="23">
        <v>648</v>
      </c>
      <c r="E15" s="23"/>
      <c r="F15" s="23">
        <v>648</v>
      </c>
      <c r="G15" s="23"/>
      <c r="H15" s="23"/>
      <c r="I15" s="23"/>
      <c r="J15" s="23"/>
      <c r="K15" s="23"/>
      <c r="L15" s="23"/>
      <c r="M15" s="23"/>
      <c r="N15" s="23"/>
      <c r="O15" s="23"/>
    </row>
    <row r="16" ht="18.75" customHeight="1" spans="1:15">
      <c r="A16" s="129" t="s">
        <v>102</v>
      </c>
      <c r="B16" s="157" t="s">
        <v>103</v>
      </c>
      <c r="C16" s="23">
        <v>9805388.32</v>
      </c>
      <c r="D16" s="23">
        <v>9805388.32</v>
      </c>
      <c r="E16" s="23">
        <v>9805388.32</v>
      </c>
      <c r="F16" s="23"/>
      <c r="G16" s="23"/>
      <c r="H16" s="23"/>
      <c r="I16" s="23"/>
      <c r="J16" s="23"/>
      <c r="K16" s="23"/>
      <c r="L16" s="23"/>
      <c r="M16" s="23"/>
      <c r="N16" s="23"/>
      <c r="O16" s="23"/>
    </row>
    <row r="17" ht="18.75" customHeight="1" spans="1:15">
      <c r="A17" s="172" t="s">
        <v>104</v>
      </c>
      <c r="B17" s="208" t="s">
        <v>105</v>
      </c>
      <c r="C17" s="23">
        <v>9743768.32</v>
      </c>
      <c r="D17" s="23">
        <v>9743768.32</v>
      </c>
      <c r="E17" s="23">
        <v>9743768.32</v>
      </c>
      <c r="F17" s="23"/>
      <c r="G17" s="23"/>
      <c r="H17" s="23"/>
      <c r="I17" s="23"/>
      <c r="J17" s="23"/>
      <c r="K17" s="23"/>
      <c r="L17" s="23"/>
      <c r="M17" s="23"/>
      <c r="N17" s="23"/>
      <c r="O17" s="23"/>
    </row>
    <row r="18" ht="18.75" customHeight="1" spans="1:15">
      <c r="A18" s="174" t="s">
        <v>106</v>
      </c>
      <c r="B18" s="209" t="s">
        <v>107</v>
      </c>
      <c r="C18" s="23">
        <v>3805419.52</v>
      </c>
      <c r="D18" s="23">
        <v>3805419.52</v>
      </c>
      <c r="E18" s="23">
        <v>3805419.52</v>
      </c>
      <c r="F18" s="23"/>
      <c r="G18" s="23"/>
      <c r="H18" s="23"/>
      <c r="I18" s="23"/>
      <c r="J18" s="23"/>
      <c r="K18" s="23"/>
      <c r="L18" s="23"/>
      <c r="M18" s="23"/>
      <c r="N18" s="23"/>
      <c r="O18" s="23"/>
    </row>
    <row r="19" ht="18.75" customHeight="1" spans="1:15">
      <c r="A19" s="174" t="s">
        <v>108</v>
      </c>
      <c r="B19" s="209" t="s">
        <v>109</v>
      </c>
      <c r="C19" s="23">
        <v>5938348.8</v>
      </c>
      <c r="D19" s="23">
        <v>5938348.8</v>
      </c>
      <c r="E19" s="23">
        <v>5938348.8</v>
      </c>
      <c r="F19" s="23"/>
      <c r="G19" s="23"/>
      <c r="H19" s="23"/>
      <c r="I19" s="23"/>
      <c r="J19" s="23"/>
      <c r="K19" s="23"/>
      <c r="L19" s="23"/>
      <c r="M19" s="23"/>
      <c r="N19" s="23"/>
      <c r="O19" s="23"/>
    </row>
    <row r="20" ht="18.75" customHeight="1" spans="1:15">
      <c r="A20" s="172" t="s">
        <v>110</v>
      </c>
      <c r="B20" s="208" t="s">
        <v>111</v>
      </c>
      <c r="C20" s="23">
        <v>61620</v>
      </c>
      <c r="D20" s="23">
        <v>61620</v>
      </c>
      <c r="E20" s="23">
        <v>61620</v>
      </c>
      <c r="F20" s="23"/>
      <c r="G20" s="23"/>
      <c r="H20" s="23"/>
      <c r="I20" s="23"/>
      <c r="J20" s="23"/>
      <c r="K20" s="23"/>
      <c r="L20" s="23"/>
      <c r="M20" s="23"/>
      <c r="N20" s="23"/>
      <c r="O20" s="23"/>
    </row>
    <row r="21" ht="18.75" customHeight="1" spans="1:15">
      <c r="A21" s="174" t="s">
        <v>112</v>
      </c>
      <c r="B21" s="209" t="s">
        <v>113</v>
      </c>
      <c r="C21" s="23">
        <v>61620</v>
      </c>
      <c r="D21" s="23">
        <v>61620</v>
      </c>
      <c r="E21" s="23">
        <v>61620</v>
      </c>
      <c r="F21" s="23"/>
      <c r="G21" s="23"/>
      <c r="H21" s="23"/>
      <c r="I21" s="23"/>
      <c r="J21" s="23"/>
      <c r="K21" s="23"/>
      <c r="L21" s="23"/>
      <c r="M21" s="23"/>
      <c r="N21" s="23"/>
      <c r="O21" s="23"/>
    </row>
    <row r="22" ht="18.75" customHeight="1" spans="1:15">
      <c r="A22" s="129" t="s">
        <v>114</v>
      </c>
      <c r="B22" s="157" t="s">
        <v>115</v>
      </c>
      <c r="C22" s="23">
        <v>2821091.64</v>
      </c>
      <c r="D22" s="23">
        <v>2821091.64</v>
      </c>
      <c r="E22" s="23">
        <v>2821091.64</v>
      </c>
      <c r="F22" s="23"/>
      <c r="G22" s="23"/>
      <c r="H22" s="23"/>
      <c r="I22" s="23"/>
      <c r="J22" s="23"/>
      <c r="K22" s="23"/>
      <c r="L22" s="23"/>
      <c r="M22" s="23"/>
      <c r="N22" s="23"/>
      <c r="O22" s="23"/>
    </row>
    <row r="23" ht="18.75" customHeight="1" spans="1:15">
      <c r="A23" s="172" t="s">
        <v>116</v>
      </c>
      <c r="B23" s="208" t="s">
        <v>117</v>
      </c>
      <c r="C23" s="23">
        <v>2821091.64</v>
      </c>
      <c r="D23" s="23">
        <v>2821091.64</v>
      </c>
      <c r="E23" s="23">
        <v>2821091.64</v>
      </c>
      <c r="F23" s="23"/>
      <c r="G23" s="23"/>
      <c r="H23" s="23"/>
      <c r="I23" s="23"/>
      <c r="J23" s="23"/>
      <c r="K23" s="23"/>
      <c r="L23" s="23"/>
      <c r="M23" s="23"/>
      <c r="N23" s="23"/>
      <c r="O23" s="23"/>
    </row>
    <row r="24" ht="18.75" customHeight="1" spans="1:15">
      <c r="A24" s="174" t="s">
        <v>118</v>
      </c>
      <c r="B24" s="209" t="s">
        <v>119</v>
      </c>
      <c r="C24" s="23">
        <v>2635142.28</v>
      </c>
      <c r="D24" s="23">
        <v>2635142.28</v>
      </c>
      <c r="E24" s="23">
        <v>2635142.28</v>
      </c>
      <c r="F24" s="23"/>
      <c r="G24" s="23"/>
      <c r="H24" s="23"/>
      <c r="I24" s="23"/>
      <c r="J24" s="23"/>
      <c r="K24" s="23"/>
      <c r="L24" s="23"/>
      <c r="M24" s="23"/>
      <c r="N24" s="23"/>
      <c r="O24" s="23"/>
    </row>
    <row r="25" ht="18.75" customHeight="1" spans="1:15">
      <c r="A25" s="174" t="s">
        <v>120</v>
      </c>
      <c r="B25" s="209" t="s">
        <v>121</v>
      </c>
      <c r="C25" s="23">
        <v>185949.36</v>
      </c>
      <c r="D25" s="23">
        <v>185949.36</v>
      </c>
      <c r="E25" s="23">
        <v>185949.36</v>
      </c>
      <c r="F25" s="23"/>
      <c r="G25" s="23"/>
      <c r="H25" s="23"/>
      <c r="I25" s="23"/>
      <c r="J25" s="23"/>
      <c r="K25" s="23"/>
      <c r="L25" s="23"/>
      <c r="M25" s="23"/>
      <c r="N25" s="23"/>
      <c r="O25" s="23"/>
    </row>
    <row r="26" ht="18.75" customHeight="1" spans="1:15">
      <c r="A26" s="129" t="s">
        <v>122</v>
      </c>
      <c r="B26" s="157" t="s">
        <v>123</v>
      </c>
      <c r="C26" s="23">
        <v>4453762</v>
      </c>
      <c r="D26" s="23">
        <v>4453762</v>
      </c>
      <c r="E26" s="23">
        <v>4453762</v>
      </c>
      <c r="F26" s="23"/>
      <c r="G26" s="23"/>
      <c r="H26" s="23"/>
      <c r="I26" s="23"/>
      <c r="J26" s="23"/>
      <c r="K26" s="23"/>
      <c r="L26" s="23"/>
      <c r="M26" s="23"/>
      <c r="N26" s="23"/>
      <c r="O26" s="23"/>
    </row>
    <row r="27" ht="18.75" customHeight="1" spans="1:15">
      <c r="A27" s="172" t="s">
        <v>124</v>
      </c>
      <c r="B27" s="208" t="s">
        <v>125</v>
      </c>
      <c r="C27" s="23">
        <v>4453762</v>
      </c>
      <c r="D27" s="23">
        <v>4453762</v>
      </c>
      <c r="E27" s="23">
        <v>4453762</v>
      </c>
      <c r="F27" s="23"/>
      <c r="G27" s="23"/>
      <c r="H27" s="23"/>
      <c r="I27" s="23"/>
      <c r="J27" s="23"/>
      <c r="K27" s="23"/>
      <c r="L27" s="23"/>
      <c r="M27" s="23"/>
      <c r="N27" s="23"/>
      <c r="O27" s="23"/>
    </row>
    <row r="28" ht="18.75" customHeight="1" spans="1:15">
      <c r="A28" s="174" t="s">
        <v>126</v>
      </c>
      <c r="B28" s="209" t="s">
        <v>127</v>
      </c>
      <c r="C28" s="23">
        <v>4453762</v>
      </c>
      <c r="D28" s="23">
        <v>4453762</v>
      </c>
      <c r="E28" s="23">
        <v>4453762</v>
      </c>
      <c r="F28" s="23"/>
      <c r="G28" s="23"/>
      <c r="H28" s="23"/>
      <c r="I28" s="23"/>
      <c r="J28" s="23"/>
      <c r="K28" s="23"/>
      <c r="L28" s="23"/>
      <c r="M28" s="23"/>
      <c r="N28" s="23"/>
      <c r="O28" s="23"/>
    </row>
    <row r="29" ht="18.75" customHeight="1" spans="1:15">
      <c r="A29" s="176" t="s">
        <v>128</v>
      </c>
      <c r="B29" s="177" t="s">
        <v>128</v>
      </c>
      <c r="C29" s="23">
        <v>73576634.41</v>
      </c>
      <c r="D29" s="23">
        <v>66660004.92</v>
      </c>
      <c r="E29" s="23">
        <v>63081405.72</v>
      </c>
      <c r="F29" s="23">
        <v>3578599.2</v>
      </c>
      <c r="G29" s="23"/>
      <c r="H29" s="23"/>
      <c r="I29" s="23">
        <v>4378000</v>
      </c>
      <c r="J29" s="23">
        <v>2538629.49</v>
      </c>
      <c r="K29" s="23"/>
      <c r="L29" s="23"/>
      <c r="M29" s="23"/>
      <c r="N29" s="23"/>
      <c r="O29" s="23">
        <v>2538629.49</v>
      </c>
    </row>
  </sheetData>
  <mergeCells count="11">
    <mergeCell ref="A2:O2"/>
    <mergeCell ref="A3:L3"/>
    <mergeCell ref="D4:F4"/>
    <mergeCell ref="J4:O4"/>
    <mergeCell ref="A29:B29"/>
    <mergeCell ref="A4:A5"/>
    <mergeCell ref="B4:B5"/>
    <mergeCell ref="C4:C5"/>
    <mergeCell ref="G4:G5"/>
    <mergeCell ref="H4:H5"/>
    <mergeCell ref="I4:I5"/>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workbookViewId="0">
      <selection activeCell="A1" sqref="A1"/>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5" customHeight="1" spans="1:4">
      <c r="A1" s="1"/>
      <c r="B1" s="1"/>
      <c r="C1" s="1"/>
      <c r="D1" s="39" t="s">
        <v>129</v>
      </c>
    </row>
    <row r="2" ht="36" customHeight="1" spans="1:4">
      <c r="A2" s="5" t="str">
        <f>"2025"&amp;"年部门财政拨款收支预算总表"</f>
        <v>2025年部门财政拨款收支预算总表</v>
      </c>
      <c r="B2" s="155"/>
      <c r="C2" s="155"/>
      <c r="D2" s="155"/>
    </row>
    <row r="3" ht="18.75" customHeight="1" spans="1:4">
      <c r="A3" s="7" t="str">
        <f>"单位名称："&amp;"云南省凤庆县第一中学"</f>
        <v>单位名称：云南省凤庆县第一中学</v>
      </c>
      <c r="B3" s="156"/>
      <c r="C3" s="156"/>
      <c r="D3" s="39" t="s">
        <v>1</v>
      </c>
    </row>
    <row r="4" ht="18.75" customHeight="1" spans="1:4">
      <c r="A4" s="12" t="s">
        <v>2</v>
      </c>
      <c r="B4" s="14"/>
      <c r="C4" s="12" t="s">
        <v>3</v>
      </c>
      <c r="D4" s="14"/>
    </row>
    <row r="5" ht="18.75" customHeight="1" spans="1:4">
      <c r="A5" s="30" t="s">
        <v>4</v>
      </c>
      <c r="B5" s="106" t="str">
        <f>"2025"&amp;"年预算数"</f>
        <v>2025年预算数</v>
      </c>
      <c r="C5" s="30" t="s">
        <v>130</v>
      </c>
      <c r="D5" s="106" t="str">
        <f>"2025"&amp;"年预算数"</f>
        <v>2025年预算数</v>
      </c>
    </row>
    <row r="6" ht="18.75" customHeight="1" spans="1:4">
      <c r="A6" s="32"/>
      <c r="B6" s="18"/>
      <c r="C6" s="32"/>
      <c r="D6" s="18"/>
    </row>
    <row r="7" ht="18.75" customHeight="1" spans="1:4">
      <c r="A7" s="157" t="s">
        <v>131</v>
      </c>
      <c r="B7" s="23">
        <v>66660004.92</v>
      </c>
      <c r="C7" s="22" t="s">
        <v>132</v>
      </c>
      <c r="D7" s="23">
        <v>66660004.92</v>
      </c>
    </row>
    <row r="8" ht="18.75" customHeight="1" spans="1:4">
      <c r="A8" s="158" t="s">
        <v>133</v>
      </c>
      <c r="B8" s="23">
        <v>66660004.92</v>
      </c>
      <c r="C8" s="22" t="s">
        <v>134</v>
      </c>
      <c r="D8" s="23">
        <v>3000</v>
      </c>
    </row>
    <row r="9" ht="18.75" customHeight="1" spans="1:4">
      <c r="A9" s="158" t="s">
        <v>135</v>
      </c>
      <c r="B9" s="23"/>
      <c r="C9" s="22" t="s">
        <v>136</v>
      </c>
      <c r="D9" s="23"/>
    </row>
    <row r="10" ht="18.75" customHeight="1" spans="1:4">
      <c r="A10" s="158" t="s">
        <v>137</v>
      </c>
      <c r="B10" s="23"/>
      <c r="C10" s="22" t="s">
        <v>138</v>
      </c>
      <c r="D10" s="23"/>
    </row>
    <row r="11" ht="18.75" customHeight="1" spans="1:4">
      <c r="A11" s="159" t="s">
        <v>139</v>
      </c>
      <c r="B11" s="23"/>
      <c r="C11" s="160" t="s">
        <v>140</v>
      </c>
      <c r="D11" s="23"/>
    </row>
    <row r="12" ht="18.75" customHeight="1" spans="1:4">
      <c r="A12" s="161" t="s">
        <v>133</v>
      </c>
      <c r="B12" s="23"/>
      <c r="C12" s="162" t="s">
        <v>141</v>
      </c>
      <c r="D12" s="23">
        <v>49576762.96</v>
      </c>
    </row>
    <row r="13" ht="18.75" customHeight="1" spans="1:4">
      <c r="A13" s="161" t="s">
        <v>135</v>
      </c>
      <c r="B13" s="23"/>
      <c r="C13" s="162" t="s">
        <v>142</v>
      </c>
      <c r="D13" s="23"/>
    </row>
    <row r="14" ht="18.75" customHeight="1" spans="1:4">
      <c r="A14" s="161" t="s">
        <v>137</v>
      </c>
      <c r="B14" s="23"/>
      <c r="C14" s="162" t="s">
        <v>143</v>
      </c>
      <c r="D14" s="23"/>
    </row>
    <row r="15" ht="18.75" customHeight="1" spans="1:4">
      <c r="A15" s="161" t="s">
        <v>26</v>
      </c>
      <c r="B15" s="23"/>
      <c r="C15" s="162" t="s">
        <v>144</v>
      </c>
      <c r="D15" s="23">
        <v>9805388.32</v>
      </c>
    </row>
    <row r="16" ht="18.75" customHeight="1" spans="1:4">
      <c r="A16" s="161" t="s">
        <v>26</v>
      </c>
      <c r="B16" s="23" t="s">
        <v>26</v>
      </c>
      <c r="C16" s="162" t="s">
        <v>145</v>
      </c>
      <c r="D16" s="23">
        <v>2821091.64</v>
      </c>
    </row>
    <row r="17" ht="18.75" customHeight="1" spans="1:4">
      <c r="A17" s="163" t="s">
        <v>26</v>
      </c>
      <c r="B17" s="23" t="s">
        <v>26</v>
      </c>
      <c r="C17" s="162" t="s">
        <v>146</v>
      </c>
      <c r="D17" s="23"/>
    </row>
    <row r="18" ht="18.75" customHeight="1" spans="1:4">
      <c r="A18" s="163" t="s">
        <v>26</v>
      </c>
      <c r="B18" s="23" t="s">
        <v>26</v>
      </c>
      <c r="C18" s="162" t="s">
        <v>147</v>
      </c>
      <c r="D18" s="23"/>
    </row>
    <row r="19" ht="18.75" customHeight="1" spans="1:4">
      <c r="A19" s="164" t="s">
        <v>26</v>
      </c>
      <c r="B19" s="23" t="s">
        <v>26</v>
      </c>
      <c r="C19" s="162" t="s">
        <v>148</v>
      </c>
      <c r="D19" s="23"/>
    </row>
    <row r="20" ht="18.75" customHeight="1" spans="1:4">
      <c r="A20" s="164" t="s">
        <v>26</v>
      </c>
      <c r="B20" s="23" t="s">
        <v>26</v>
      </c>
      <c r="C20" s="162" t="s">
        <v>149</v>
      </c>
      <c r="D20" s="23"/>
    </row>
    <row r="21" ht="18.75" customHeight="1" spans="1:4">
      <c r="A21" s="164" t="s">
        <v>26</v>
      </c>
      <c r="B21" s="23" t="s">
        <v>26</v>
      </c>
      <c r="C21" s="162" t="s">
        <v>150</v>
      </c>
      <c r="D21" s="23"/>
    </row>
    <row r="22" ht="18.75" customHeight="1" spans="1:4">
      <c r="A22" s="164" t="s">
        <v>26</v>
      </c>
      <c r="B22" s="23" t="s">
        <v>26</v>
      </c>
      <c r="C22" s="162" t="s">
        <v>151</v>
      </c>
      <c r="D22" s="23"/>
    </row>
    <row r="23" ht="18.75" customHeight="1" spans="1:4">
      <c r="A23" s="164" t="s">
        <v>26</v>
      </c>
      <c r="B23" s="23" t="s">
        <v>26</v>
      </c>
      <c r="C23" s="162" t="s">
        <v>152</v>
      </c>
      <c r="D23" s="23"/>
    </row>
    <row r="24" ht="18.75" customHeight="1" spans="1:4">
      <c r="A24" s="164" t="s">
        <v>26</v>
      </c>
      <c r="B24" s="23" t="s">
        <v>26</v>
      </c>
      <c r="C24" s="162" t="s">
        <v>153</v>
      </c>
      <c r="D24" s="23"/>
    </row>
    <row r="25" ht="18.75" customHeight="1" spans="1:4">
      <c r="A25" s="164" t="s">
        <v>26</v>
      </c>
      <c r="B25" s="23" t="s">
        <v>26</v>
      </c>
      <c r="C25" s="162" t="s">
        <v>154</v>
      </c>
      <c r="D25" s="23"/>
    </row>
    <row r="26" ht="18.75" customHeight="1" spans="1:4">
      <c r="A26" s="164" t="s">
        <v>26</v>
      </c>
      <c r="B26" s="23" t="s">
        <v>26</v>
      </c>
      <c r="C26" s="162" t="s">
        <v>155</v>
      </c>
      <c r="D26" s="23">
        <v>4453762</v>
      </c>
    </row>
    <row r="27" ht="18.75" customHeight="1" spans="1:4">
      <c r="A27" s="164" t="s">
        <v>26</v>
      </c>
      <c r="B27" s="23" t="s">
        <v>26</v>
      </c>
      <c r="C27" s="162" t="s">
        <v>156</v>
      </c>
      <c r="D27" s="23"/>
    </row>
    <row r="28" ht="18.75" customHeight="1" spans="1:4">
      <c r="A28" s="164" t="s">
        <v>26</v>
      </c>
      <c r="B28" s="23" t="s">
        <v>26</v>
      </c>
      <c r="C28" s="162" t="s">
        <v>157</v>
      </c>
      <c r="D28" s="23"/>
    </row>
    <row r="29" ht="18.75" customHeight="1" spans="1:4">
      <c r="A29" s="164" t="s">
        <v>26</v>
      </c>
      <c r="B29" s="23" t="s">
        <v>26</v>
      </c>
      <c r="C29" s="162" t="s">
        <v>158</v>
      </c>
      <c r="D29" s="23"/>
    </row>
    <row r="30" ht="18.75" customHeight="1" spans="1:4">
      <c r="A30" s="164" t="s">
        <v>26</v>
      </c>
      <c r="B30" s="23" t="s">
        <v>26</v>
      </c>
      <c r="C30" s="162" t="s">
        <v>159</v>
      </c>
      <c r="D30" s="23"/>
    </row>
    <row r="31" ht="18.75" customHeight="1" spans="1:4">
      <c r="A31" s="165" t="s">
        <v>26</v>
      </c>
      <c r="B31" s="23" t="s">
        <v>26</v>
      </c>
      <c r="C31" s="162" t="s">
        <v>160</v>
      </c>
      <c r="D31" s="23"/>
    </row>
    <row r="32" ht="18.75" customHeight="1" spans="1:4">
      <c r="A32" s="165" t="s">
        <v>26</v>
      </c>
      <c r="B32" s="23" t="s">
        <v>26</v>
      </c>
      <c r="C32" s="162" t="s">
        <v>161</v>
      </c>
      <c r="D32" s="23"/>
    </row>
    <row r="33" ht="18.75" customHeight="1" spans="1:4">
      <c r="A33" s="165" t="s">
        <v>26</v>
      </c>
      <c r="B33" s="23" t="s">
        <v>26</v>
      </c>
      <c r="C33" s="162" t="s">
        <v>162</v>
      </c>
      <c r="D33" s="23"/>
    </row>
    <row r="34" ht="18.75" customHeight="1" spans="1:4">
      <c r="A34" s="165"/>
      <c r="B34" s="23"/>
      <c r="C34" s="162" t="s">
        <v>163</v>
      </c>
      <c r="D34" s="23"/>
    </row>
    <row r="35" ht="18.75" customHeight="1" spans="1:4">
      <c r="A35" s="165" t="s">
        <v>26</v>
      </c>
      <c r="B35" s="23" t="s">
        <v>26</v>
      </c>
      <c r="C35" s="162" t="s">
        <v>164</v>
      </c>
      <c r="D35" s="23"/>
    </row>
    <row r="36" ht="18.75" customHeight="1" spans="1:4">
      <c r="A36" s="55" t="s">
        <v>165</v>
      </c>
      <c r="B36" s="166">
        <v>66660004.92</v>
      </c>
      <c r="C36" s="167" t="s">
        <v>52</v>
      </c>
      <c r="D36" s="166">
        <v>66660004.92</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9"/>
  <sheetViews>
    <sheetView showZeros="0" workbookViewId="0">
      <selection activeCell="A19" sqref="$A19:$XFD19"/>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ht="15" customHeight="1" spans="4:7">
      <c r="D1" s="145"/>
      <c r="F1" s="57"/>
      <c r="G1" s="39" t="s">
        <v>166</v>
      </c>
    </row>
    <row r="2" ht="39" customHeight="1" spans="1:7">
      <c r="A2" s="5" t="str">
        <f>"2025"&amp;"年一般公共预算支出预算表（按功能科目分类）"</f>
        <v>2025年一般公共预算支出预算表（按功能科目分类）</v>
      </c>
      <c r="B2" s="146"/>
      <c r="C2" s="146"/>
      <c r="D2" s="146"/>
      <c r="E2" s="146"/>
      <c r="F2" s="146"/>
      <c r="G2" s="146"/>
    </row>
    <row r="3" ht="18" customHeight="1" spans="1:7">
      <c r="A3" s="147" t="str">
        <f>"单位名称："&amp;"云南省凤庆县第一中学"</f>
        <v>单位名称：云南省凤庆县第一中学</v>
      </c>
      <c r="B3" s="28"/>
      <c r="C3" s="29"/>
      <c r="D3" s="29"/>
      <c r="E3" s="29"/>
      <c r="F3" s="101"/>
      <c r="G3" s="39" t="s">
        <v>1</v>
      </c>
    </row>
    <row r="4" ht="20.25" customHeight="1" spans="1:7">
      <c r="A4" s="148" t="s">
        <v>167</v>
      </c>
      <c r="B4" s="149"/>
      <c r="C4" s="106" t="s">
        <v>56</v>
      </c>
      <c r="D4" s="127" t="s">
        <v>75</v>
      </c>
      <c r="E4" s="13"/>
      <c r="F4" s="14"/>
      <c r="G4" s="121" t="s">
        <v>76</v>
      </c>
    </row>
    <row r="5" ht="20.25" customHeight="1" spans="1:7">
      <c r="A5" s="150" t="s">
        <v>73</v>
      </c>
      <c r="B5" s="150" t="s">
        <v>74</v>
      </c>
      <c r="C5" s="32"/>
      <c r="D5" s="66" t="s">
        <v>58</v>
      </c>
      <c r="E5" s="66" t="s">
        <v>168</v>
      </c>
      <c r="F5" s="66" t="s">
        <v>169</v>
      </c>
      <c r="G5" s="94"/>
    </row>
    <row r="6" ht="19.5" customHeight="1" spans="1:7">
      <c r="A6" s="150" t="s">
        <v>170</v>
      </c>
      <c r="B6" s="150" t="s">
        <v>171</v>
      </c>
      <c r="C6" s="150" t="s">
        <v>172</v>
      </c>
      <c r="D6" s="66">
        <v>4</v>
      </c>
      <c r="E6" s="151" t="s">
        <v>173</v>
      </c>
      <c r="F6" s="151" t="s">
        <v>174</v>
      </c>
      <c r="G6" s="150" t="s">
        <v>175</v>
      </c>
    </row>
    <row r="7" ht="18" customHeight="1" spans="1:7">
      <c r="A7" s="33" t="s">
        <v>84</v>
      </c>
      <c r="B7" s="33" t="s">
        <v>85</v>
      </c>
      <c r="C7" s="23">
        <v>3000</v>
      </c>
      <c r="D7" s="23"/>
      <c r="E7" s="23"/>
      <c r="F7" s="23"/>
      <c r="G7" s="23">
        <v>3000</v>
      </c>
    </row>
    <row r="8" ht="18" customHeight="1" spans="1:7">
      <c r="A8" s="117" t="s">
        <v>86</v>
      </c>
      <c r="B8" s="117" t="s">
        <v>87</v>
      </c>
      <c r="C8" s="23">
        <v>3000</v>
      </c>
      <c r="D8" s="23"/>
      <c r="E8" s="23"/>
      <c r="F8" s="23"/>
      <c r="G8" s="23">
        <v>3000</v>
      </c>
    </row>
    <row r="9" ht="18" customHeight="1" spans="1:7">
      <c r="A9" s="152" t="s">
        <v>88</v>
      </c>
      <c r="B9" s="152" t="s">
        <v>89</v>
      </c>
      <c r="C9" s="23">
        <v>3000</v>
      </c>
      <c r="D9" s="23"/>
      <c r="E9" s="23"/>
      <c r="F9" s="23"/>
      <c r="G9" s="23">
        <v>3000</v>
      </c>
    </row>
    <row r="10" ht="18" customHeight="1" spans="1:7">
      <c r="A10" s="33" t="s">
        <v>90</v>
      </c>
      <c r="B10" s="33" t="s">
        <v>91</v>
      </c>
      <c r="C10" s="23">
        <v>49576762.96</v>
      </c>
      <c r="D10" s="23">
        <v>46001163.76</v>
      </c>
      <c r="E10" s="23">
        <v>44656047.76</v>
      </c>
      <c r="F10" s="23">
        <v>1345116</v>
      </c>
      <c r="G10" s="23">
        <v>3575599.2</v>
      </c>
    </row>
    <row r="11" ht="18" customHeight="1" spans="1:7">
      <c r="A11" s="117" t="s">
        <v>92</v>
      </c>
      <c r="B11" s="117" t="s">
        <v>93</v>
      </c>
      <c r="C11" s="23">
        <v>49576114.96</v>
      </c>
      <c r="D11" s="23">
        <v>46001163.76</v>
      </c>
      <c r="E11" s="23">
        <v>44656047.76</v>
      </c>
      <c r="F11" s="23">
        <v>1345116</v>
      </c>
      <c r="G11" s="23">
        <v>3574951.2</v>
      </c>
    </row>
    <row r="12" ht="18" customHeight="1" spans="1:7">
      <c r="A12" s="152" t="s">
        <v>94</v>
      </c>
      <c r="B12" s="152" t="s">
        <v>95</v>
      </c>
      <c r="C12" s="23">
        <v>11646327.56</v>
      </c>
      <c r="D12" s="23">
        <v>11571623.96</v>
      </c>
      <c r="E12" s="23">
        <v>11243271.96</v>
      </c>
      <c r="F12" s="23">
        <v>328352</v>
      </c>
      <c r="G12" s="23">
        <v>74703.6</v>
      </c>
    </row>
    <row r="13" ht="18" customHeight="1" spans="1:7">
      <c r="A13" s="152" t="s">
        <v>96</v>
      </c>
      <c r="B13" s="152" t="s">
        <v>97</v>
      </c>
      <c r="C13" s="23">
        <v>37929787.4</v>
      </c>
      <c r="D13" s="23">
        <v>34429539.8</v>
      </c>
      <c r="E13" s="23">
        <v>33412775.8</v>
      </c>
      <c r="F13" s="23">
        <v>1016764</v>
      </c>
      <c r="G13" s="23">
        <v>3500247.6</v>
      </c>
    </row>
    <row r="14" ht="18" customHeight="1" spans="1:7">
      <c r="A14" s="117" t="s">
        <v>98</v>
      </c>
      <c r="B14" s="117" t="s">
        <v>99</v>
      </c>
      <c r="C14" s="23">
        <v>648</v>
      </c>
      <c r="D14" s="23"/>
      <c r="E14" s="23"/>
      <c r="F14" s="23"/>
      <c r="G14" s="23">
        <v>648</v>
      </c>
    </row>
    <row r="15" ht="18" customHeight="1" spans="1:7">
      <c r="A15" s="152" t="s">
        <v>100</v>
      </c>
      <c r="B15" s="152" t="s">
        <v>101</v>
      </c>
      <c r="C15" s="23">
        <v>648</v>
      </c>
      <c r="D15" s="23"/>
      <c r="E15" s="23"/>
      <c r="F15" s="23"/>
      <c r="G15" s="23">
        <v>648</v>
      </c>
    </row>
    <row r="16" ht="18" customHeight="1" spans="1:7">
      <c r="A16" s="33" t="s">
        <v>102</v>
      </c>
      <c r="B16" s="33" t="s">
        <v>103</v>
      </c>
      <c r="C16" s="23">
        <v>9805388.32</v>
      </c>
      <c r="D16" s="23">
        <v>9805388.32</v>
      </c>
      <c r="E16" s="23">
        <v>9805388.32</v>
      </c>
      <c r="F16" s="23"/>
      <c r="G16" s="23"/>
    </row>
    <row r="17" ht="18" customHeight="1" spans="1:7">
      <c r="A17" s="117" t="s">
        <v>104</v>
      </c>
      <c r="B17" s="117" t="s">
        <v>105</v>
      </c>
      <c r="C17" s="23">
        <v>9743768.32</v>
      </c>
      <c r="D17" s="23">
        <v>9743768.32</v>
      </c>
      <c r="E17" s="23">
        <v>9743768.32</v>
      </c>
      <c r="F17" s="23"/>
      <c r="G17" s="23"/>
    </row>
    <row r="18" ht="18" customHeight="1" spans="1:7">
      <c r="A18" s="152" t="s">
        <v>106</v>
      </c>
      <c r="B18" s="152" t="s">
        <v>107</v>
      </c>
      <c r="C18" s="23">
        <v>3805419.52</v>
      </c>
      <c r="D18" s="23">
        <v>3805419.52</v>
      </c>
      <c r="E18" s="23">
        <v>3805419.52</v>
      </c>
      <c r="F18" s="23"/>
      <c r="G18" s="23"/>
    </row>
    <row r="19" ht="18" customHeight="1" spans="1:7">
      <c r="A19" s="152" t="s">
        <v>108</v>
      </c>
      <c r="B19" s="152" t="s">
        <v>109</v>
      </c>
      <c r="C19" s="23">
        <v>5938348.8</v>
      </c>
      <c r="D19" s="23">
        <v>5938348.8</v>
      </c>
      <c r="E19" s="23">
        <v>5938348.8</v>
      </c>
      <c r="F19" s="23"/>
      <c r="G19" s="23"/>
    </row>
    <row r="20" ht="18" customHeight="1" spans="1:7">
      <c r="A20" s="117" t="s">
        <v>110</v>
      </c>
      <c r="B20" s="117" t="s">
        <v>111</v>
      </c>
      <c r="C20" s="23">
        <v>61620</v>
      </c>
      <c r="D20" s="23">
        <v>61620</v>
      </c>
      <c r="E20" s="23">
        <v>61620</v>
      </c>
      <c r="F20" s="23"/>
      <c r="G20" s="23"/>
    </row>
    <row r="21" ht="18" customHeight="1" spans="1:7">
      <c r="A21" s="152" t="s">
        <v>112</v>
      </c>
      <c r="B21" s="152" t="s">
        <v>113</v>
      </c>
      <c r="C21" s="23">
        <v>61620</v>
      </c>
      <c r="D21" s="23">
        <v>61620</v>
      </c>
      <c r="E21" s="23">
        <v>61620</v>
      </c>
      <c r="F21" s="23"/>
      <c r="G21" s="23"/>
    </row>
    <row r="22" ht="18" customHeight="1" spans="1:7">
      <c r="A22" s="33" t="s">
        <v>114</v>
      </c>
      <c r="B22" s="33" t="s">
        <v>115</v>
      </c>
      <c r="C22" s="23">
        <v>2821091.64</v>
      </c>
      <c r="D22" s="23">
        <v>2821091.64</v>
      </c>
      <c r="E22" s="23">
        <v>2821091.64</v>
      </c>
      <c r="F22" s="23"/>
      <c r="G22" s="23"/>
    </row>
    <row r="23" ht="18" customHeight="1" spans="1:7">
      <c r="A23" s="117" t="s">
        <v>116</v>
      </c>
      <c r="B23" s="117" t="s">
        <v>117</v>
      </c>
      <c r="C23" s="23">
        <v>2821091.64</v>
      </c>
      <c r="D23" s="23">
        <v>2821091.64</v>
      </c>
      <c r="E23" s="23">
        <v>2821091.64</v>
      </c>
      <c r="F23" s="23"/>
      <c r="G23" s="23"/>
    </row>
    <row r="24" ht="18" customHeight="1" spans="1:7">
      <c r="A24" s="152" t="s">
        <v>118</v>
      </c>
      <c r="B24" s="152" t="s">
        <v>119</v>
      </c>
      <c r="C24" s="23">
        <v>2635142.28</v>
      </c>
      <c r="D24" s="23">
        <v>2635142.28</v>
      </c>
      <c r="E24" s="23">
        <v>2635142.28</v>
      </c>
      <c r="F24" s="23"/>
      <c r="G24" s="23"/>
    </row>
    <row r="25" ht="18" customHeight="1" spans="1:7">
      <c r="A25" s="152" t="s">
        <v>120</v>
      </c>
      <c r="B25" s="152" t="s">
        <v>121</v>
      </c>
      <c r="C25" s="23">
        <v>185949.36</v>
      </c>
      <c r="D25" s="23">
        <v>185949.36</v>
      </c>
      <c r="E25" s="23">
        <v>185949.36</v>
      </c>
      <c r="F25" s="23"/>
      <c r="G25" s="23"/>
    </row>
    <row r="26" ht="18" customHeight="1" spans="1:7">
      <c r="A26" s="33" t="s">
        <v>122</v>
      </c>
      <c r="B26" s="33" t="s">
        <v>123</v>
      </c>
      <c r="C26" s="23">
        <v>4453762</v>
      </c>
      <c r="D26" s="23">
        <v>4453762</v>
      </c>
      <c r="E26" s="23">
        <v>4453762</v>
      </c>
      <c r="F26" s="23"/>
      <c r="G26" s="23"/>
    </row>
    <row r="27" ht="18" customHeight="1" spans="1:7">
      <c r="A27" s="117" t="s">
        <v>124</v>
      </c>
      <c r="B27" s="117" t="s">
        <v>125</v>
      </c>
      <c r="C27" s="23">
        <v>4453762</v>
      </c>
      <c r="D27" s="23">
        <v>4453762</v>
      </c>
      <c r="E27" s="23">
        <v>4453762</v>
      </c>
      <c r="F27" s="23"/>
      <c r="G27" s="23"/>
    </row>
    <row r="28" ht="18" customHeight="1" spans="1:7">
      <c r="A28" s="152" t="s">
        <v>126</v>
      </c>
      <c r="B28" s="152" t="s">
        <v>127</v>
      </c>
      <c r="C28" s="23">
        <v>4453762</v>
      </c>
      <c r="D28" s="23">
        <v>4453762</v>
      </c>
      <c r="E28" s="23">
        <v>4453762</v>
      </c>
      <c r="F28" s="23"/>
      <c r="G28" s="23"/>
    </row>
    <row r="29" ht="18" customHeight="1" spans="1:7">
      <c r="A29" s="153" t="s">
        <v>128</v>
      </c>
      <c r="B29" s="154" t="s">
        <v>128</v>
      </c>
      <c r="C29" s="23">
        <v>66660004.92</v>
      </c>
      <c r="D29" s="23">
        <v>63081405.72</v>
      </c>
      <c r="E29" s="23">
        <v>61736289.72</v>
      </c>
      <c r="F29" s="23">
        <v>1345116</v>
      </c>
      <c r="G29" s="23">
        <v>3578599.2</v>
      </c>
    </row>
  </sheetData>
  <mergeCells count="7">
    <mergeCell ref="A2:G2"/>
    <mergeCell ref="A3:E3"/>
    <mergeCell ref="A4:B4"/>
    <mergeCell ref="D4:F4"/>
    <mergeCell ref="A29:B29"/>
    <mergeCell ref="C4:C5"/>
    <mergeCell ref="G4:G5"/>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showZeros="0" workbookViewId="0">
      <selection activeCell="A1" sqref="A1"/>
    </sheetView>
  </sheetViews>
  <sheetFormatPr defaultColWidth="9.14285714285714" defaultRowHeight="14.25" customHeight="1" outlineLevelCol="6"/>
  <cols>
    <col min="1" max="1" width="23.5714285714286" customWidth="1"/>
    <col min="2" max="7" width="22.847619047619" customWidth="1"/>
  </cols>
  <sheetData>
    <row r="1" ht="15" customHeight="1" spans="1:7">
      <c r="A1" s="135"/>
      <c r="B1" s="136"/>
      <c r="C1" s="137"/>
      <c r="D1" s="62"/>
      <c r="G1" s="87" t="s">
        <v>176</v>
      </c>
    </row>
    <row r="2" ht="39" customHeight="1" spans="1:7">
      <c r="A2" s="125" t="str">
        <f>"2025"&amp;"年“三公”经费支出预算表"</f>
        <v>2025年“三公”经费支出预算表</v>
      </c>
      <c r="B2" s="51"/>
      <c r="C2" s="51"/>
      <c r="D2" s="51"/>
      <c r="E2" s="51"/>
      <c r="F2" s="51"/>
      <c r="G2" s="51"/>
    </row>
    <row r="3" ht="18.75" customHeight="1" spans="1:7">
      <c r="A3" s="41" t="str">
        <f>"单位名称："&amp;"云南省凤庆县第一中学"</f>
        <v>单位名称：云南省凤庆县第一中学</v>
      </c>
      <c r="B3" s="136"/>
      <c r="C3" s="137"/>
      <c r="D3" s="62"/>
      <c r="E3" s="29"/>
      <c r="G3" s="87" t="s">
        <v>177</v>
      </c>
    </row>
    <row r="4" ht="18.75" customHeight="1" spans="1:7">
      <c r="A4" s="10" t="s">
        <v>178</v>
      </c>
      <c r="B4" s="10" t="s">
        <v>179</v>
      </c>
      <c r="C4" s="30" t="s">
        <v>180</v>
      </c>
      <c r="D4" s="12" t="s">
        <v>181</v>
      </c>
      <c r="E4" s="13"/>
      <c r="F4" s="14"/>
      <c r="G4" s="30" t="s">
        <v>182</v>
      </c>
    </row>
    <row r="5" ht="18.75" customHeight="1" spans="1:7">
      <c r="A5" s="17"/>
      <c r="B5" s="138"/>
      <c r="C5" s="32"/>
      <c r="D5" s="66" t="s">
        <v>58</v>
      </c>
      <c r="E5" s="66" t="s">
        <v>183</v>
      </c>
      <c r="F5" s="66" t="s">
        <v>184</v>
      </c>
      <c r="G5" s="32"/>
    </row>
    <row r="6" ht="18.75" customHeight="1" spans="1:7">
      <c r="A6" s="139" t="s">
        <v>56</v>
      </c>
      <c r="B6" s="140">
        <v>1</v>
      </c>
      <c r="C6" s="141">
        <v>2</v>
      </c>
      <c r="D6" s="142">
        <v>3</v>
      </c>
      <c r="E6" s="142">
        <v>4</v>
      </c>
      <c r="F6" s="142">
        <v>5</v>
      </c>
      <c r="G6" s="141">
        <v>6</v>
      </c>
    </row>
    <row r="7" ht="18.75" customHeight="1" spans="1:7">
      <c r="A7" s="139" t="s">
        <v>56</v>
      </c>
      <c r="B7" s="143">
        <v>20000</v>
      </c>
      <c r="C7" s="143"/>
      <c r="D7" s="143">
        <v>20000</v>
      </c>
      <c r="E7" s="143"/>
      <c r="F7" s="143">
        <v>20000</v>
      </c>
      <c r="G7" s="143"/>
    </row>
    <row r="8" ht="18.75" customHeight="1" spans="1:7">
      <c r="A8" s="144" t="s">
        <v>185</v>
      </c>
      <c r="B8" s="143"/>
      <c r="C8" s="143"/>
      <c r="D8" s="143"/>
      <c r="E8" s="143"/>
      <c r="F8" s="143"/>
      <c r="G8" s="143"/>
    </row>
    <row r="9" ht="18.75" customHeight="1" spans="1:7">
      <c r="A9" s="144" t="s">
        <v>186</v>
      </c>
      <c r="B9" s="143">
        <v>20000</v>
      </c>
      <c r="C9" s="143"/>
      <c r="D9" s="143">
        <v>20000</v>
      </c>
      <c r="E9" s="143"/>
      <c r="F9" s="143">
        <v>20000</v>
      </c>
      <c r="G9" s="143"/>
    </row>
    <row r="10" ht="18.75" customHeight="1" spans="1:7">
      <c r="A10" s="144" t="s">
        <v>187</v>
      </c>
      <c r="B10" s="143"/>
      <c r="C10" s="143"/>
      <c r="D10" s="143"/>
      <c r="E10" s="143"/>
      <c r="F10" s="143"/>
      <c r="G10" s="143"/>
    </row>
    <row r="11" ht="18.75" customHeight="1" spans="1:7">
      <c r="A11" s="144" t="s">
        <v>188</v>
      </c>
      <c r="B11" s="143"/>
      <c r="C11" s="143"/>
      <c r="D11" s="143"/>
      <c r="E11" s="143"/>
      <c r="F11" s="143"/>
      <c r="G11" s="143"/>
    </row>
  </sheetData>
  <mergeCells count="7">
    <mergeCell ref="A2:G2"/>
    <mergeCell ref="A3:D3"/>
    <mergeCell ref="D4:F4"/>
    <mergeCell ref="A4:A6"/>
    <mergeCell ref="B4:B5"/>
    <mergeCell ref="C4:C5"/>
    <mergeCell ref="G4:G5"/>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49"/>
  <sheetViews>
    <sheetView showZeros="0" topLeftCell="A23" workbookViewId="0">
      <selection activeCell="I10" sqref="I10:I11"/>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ht="15" customHeight="1" spans="2:23">
      <c r="B1" s="37"/>
      <c r="D1" s="124"/>
      <c r="E1" s="124"/>
      <c r="F1" s="124"/>
      <c r="G1" s="124"/>
      <c r="H1" s="67"/>
      <c r="I1" s="67"/>
      <c r="J1" s="67"/>
      <c r="K1" s="67"/>
      <c r="L1" s="67"/>
      <c r="M1" s="67"/>
      <c r="N1" s="29"/>
      <c r="O1" s="29"/>
      <c r="P1" s="29"/>
      <c r="Q1" s="67"/>
      <c r="U1" s="37"/>
      <c r="W1" s="38" t="s">
        <v>189</v>
      </c>
    </row>
    <row r="2" ht="39.75" customHeight="1" spans="1:23">
      <c r="A2" s="125" t="str">
        <f>"2025"&amp;"年部门基本支出预算表"</f>
        <v>2025年部门基本支出预算表</v>
      </c>
      <c r="B2" s="51"/>
      <c r="C2" s="51"/>
      <c r="D2" s="51"/>
      <c r="E2" s="51"/>
      <c r="F2" s="51"/>
      <c r="G2" s="51"/>
      <c r="H2" s="51"/>
      <c r="I2" s="51"/>
      <c r="J2" s="51"/>
      <c r="K2" s="51"/>
      <c r="L2" s="51"/>
      <c r="M2" s="51"/>
      <c r="N2" s="6"/>
      <c r="O2" s="6"/>
      <c r="P2" s="6"/>
      <c r="Q2" s="51"/>
      <c r="R2" s="51"/>
      <c r="S2" s="51"/>
      <c r="T2" s="51"/>
      <c r="U2" s="51"/>
      <c r="V2" s="51"/>
      <c r="W2" s="51"/>
    </row>
    <row r="3" ht="18.75" customHeight="1" spans="1:23">
      <c r="A3" s="7" t="str">
        <f>"单位名称："&amp;"云南省凤庆县第一中学"</f>
        <v>单位名称：云南省凤庆县第一中学</v>
      </c>
      <c r="B3" s="126"/>
      <c r="C3" s="126"/>
      <c r="D3" s="126"/>
      <c r="E3" s="126"/>
      <c r="F3" s="126"/>
      <c r="G3" s="126"/>
      <c r="H3" s="71"/>
      <c r="I3" s="71"/>
      <c r="J3" s="71"/>
      <c r="K3" s="71"/>
      <c r="L3" s="71"/>
      <c r="M3" s="71"/>
      <c r="N3" s="93"/>
      <c r="O3" s="93"/>
      <c r="P3" s="93"/>
      <c r="Q3" s="71"/>
      <c r="U3" s="37"/>
      <c r="W3" s="38" t="s">
        <v>177</v>
      </c>
    </row>
    <row r="4" ht="18" customHeight="1" spans="1:23">
      <c r="A4" s="10" t="s">
        <v>190</v>
      </c>
      <c r="B4" s="10" t="s">
        <v>191</v>
      </c>
      <c r="C4" s="10" t="s">
        <v>192</v>
      </c>
      <c r="D4" s="10" t="s">
        <v>193</v>
      </c>
      <c r="E4" s="10" t="s">
        <v>194</v>
      </c>
      <c r="F4" s="10" t="s">
        <v>195</v>
      </c>
      <c r="G4" s="10" t="s">
        <v>196</v>
      </c>
      <c r="H4" s="127" t="s">
        <v>197</v>
      </c>
      <c r="I4" s="64" t="s">
        <v>197</v>
      </c>
      <c r="J4" s="64"/>
      <c r="K4" s="64"/>
      <c r="L4" s="64"/>
      <c r="M4" s="64"/>
      <c r="N4" s="13"/>
      <c r="O4" s="13"/>
      <c r="P4" s="13"/>
      <c r="Q4" s="74" t="s">
        <v>62</v>
      </c>
      <c r="R4" s="64" t="s">
        <v>78</v>
      </c>
      <c r="S4" s="64"/>
      <c r="T4" s="64"/>
      <c r="U4" s="64"/>
      <c r="V4" s="64"/>
      <c r="W4" s="132"/>
    </row>
    <row r="5" ht="18" customHeight="1" spans="1:23">
      <c r="A5" s="15"/>
      <c r="B5" s="123"/>
      <c r="C5" s="15"/>
      <c r="D5" s="15"/>
      <c r="E5" s="15"/>
      <c r="F5" s="15"/>
      <c r="G5" s="15"/>
      <c r="H5" s="106" t="s">
        <v>198</v>
      </c>
      <c r="I5" s="127" t="s">
        <v>59</v>
      </c>
      <c r="J5" s="64"/>
      <c r="K5" s="64"/>
      <c r="L5" s="64"/>
      <c r="M5" s="132"/>
      <c r="N5" s="12" t="s">
        <v>199</v>
      </c>
      <c r="O5" s="13"/>
      <c r="P5" s="14"/>
      <c r="Q5" s="10" t="s">
        <v>62</v>
      </c>
      <c r="R5" s="127" t="s">
        <v>78</v>
      </c>
      <c r="S5" s="74" t="s">
        <v>65</v>
      </c>
      <c r="T5" s="64" t="s">
        <v>78</v>
      </c>
      <c r="U5" s="74" t="s">
        <v>67</v>
      </c>
      <c r="V5" s="74" t="s">
        <v>68</v>
      </c>
      <c r="W5" s="134" t="s">
        <v>69</v>
      </c>
    </row>
    <row r="6" ht="18.75" customHeight="1" spans="1:23">
      <c r="A6" s="31"/>
      <c r="B6" s="31"/>
      <c r="C6" s="31"/>
      <c r="D6" s="31"/>
      <c r="E6" s="31"/>
      <c r="F6" s="31"/>
      <c r="G6" s="31"/>
      <c r="H6" s="31"/>
      <c r="I6" s="133" t="s">
        <v>200</v>
      </c>
      <c r="J6" s="10" t="s">
        <v>201</v>
      </c>
      <c r="K6" s="10" t="s">
        <v>202</v>
      </c>
      <c r="L6" s="10" t="s">
        <v>203</v>
      </c>
      <c r="M6" s="10" t="s">
        <v>204</v>
      </c>
      <c r="N6" s="10" t="s">
        <v>59</v>
      </c>
      <c r="O6" s="10" t="s">
        <v>60</v>
      </c>
      <c r="P6" s="10" t="s">
        <v>61</v>
      </c>
      <c r="Q6" s="31"/>
      <c r="R6" s="10" t="s">
        <v>58</v>
      </c>
      <c r="S6" s="10" t="s">
        <v>65</v>
      </c>
      <c r="T6" s="10" t="s">
        <v>205</v>
      </c>
      <c r="U6" s="10" t="s">
        <v>67</v>
      </c>
      <c r="V6" s="10" t="s">
        <v>68</v>
      </c>
      <c r="W6" s="10" t="s">
        <v>69</v>
      </c>
    </row>
    <row r="7" ht="37.5" customHeight="1" spans="1:23">
      <c r="A7" s="109"/>
      <c r="B7" s="109"/>
      <c r="C7" s="109"/>
      <c r="D7" s="109"/>
      <c r="E7" s="109"/>
      <c r="F7" s="109"/>
      <c r="G7" s="109"/>
      <c r="H7" s="109"/>
      <c r="I7" s="92"/>
      <c r="J7" s="17" t="s">
        <v>206</v>
      </c>
      <c r="K7" s="17" t="s">
        <v>202</v>
      </c>
      <c r="L7" s="17" t="s">
        <v>203</v>
      </c>
      <c r="M7" s="17" t="s">
        <v>204</v>
      </c>
      <c r="N7" s="17" t="s">
        <v>202</v>
      </c>
      <c r="O7" s="17" t="s">
        <v>203</v>
      </c>
      <c r="P7" s="17" t="s">
        <v>204</v>
      </c>
      <c r="Q7" s="17" t="s">
        <v>62</v>
      </c>
      <c r="R7" s="17" t="s">
        <v>58</v>
      </c>
      <c r="S7" s="17" t="s">
        <v>65</v>
      </c>
      <c r="T7" s="17" t="s">
        <v>205</v>
      </c>
      <c r="U7" s="17" t="s">
        <v>67</v>
      </c>
      <c r="V7" s="17" t="s">
        <v>68</v>
      </c>
      <c r="W7" s="17" t="s">
        <v>69</v>
      </c>
    </row>
    <row r="8" ht="19.5" customHeight="1" spans="1:23">
      <c r="A8" s="128">
        <v>1</v>
      </c>
      <c r="B8" s="128">
        <v>2</v>
      </c>
      <c r="C8" s="128">
        <v>3</v>
      </c>
      <c r="D8" s="128">
        <v>4</v>
      </c>
      <c r="E8" s="128">
        <v>5</v>
      </c>
      <c r="F8" s="128">
        <v>6</v>
      </c>
      <c r="G8" s="128">
        <v>7</v>
      </c>
      <c r="H8" s="128">
        <v>8</v>
      </c>
      <c r="I8" s="128">
        <v>9</v>
      </c>
      <c r="J8" s="128">
        <v>10</v>
      </c>
      <c r="K8" s="128">
        <v>11</v>
      </c>
      <c r="L8" s="128">
        <v>12</v>
      </c>
      <c r="M8" s="128">
        <v>13</v>
      </c>
      <c r="N8" s="128">
        <v>14</v>
      </c>
      <c r="O8" s="128">
        <v>15</v>
      </c>
      <c r="P8" s="128">
        <v>16</v>
      </c>
      <c r="Q8" s="128">
        <v>17</v>
      </c>
      <c r="R8" s="128">
        <v>18</v>
      </c>
      <c r="S8" s="128">
        <v>19</v>
      </c>
      <c r="T8" s="128">
        <v>20</v>
      </c>
      <c r="U8" s="128">
        <v>21</v>
      </c>
      <c r="V8" s="128">
        <v>22</v>
      </c>
      <c r="W8" s="128">
        <v>23</v>
      </c>
    </row>
    <row r="9" ht="21" customHeight="1" spans="1:23">
      <c r="A9" s="129" t="s">
        <v>71</v>
      </c>
      <c r="B9" s="129"/>
      <c r="C9" s="129"/>
      <c r="D9" s="129"/>
      <c r="E9" s="129"/>
      <c r="F9" s="129"/>
      <c r="G9" s="129"/>
      <c r="H9" s="23">
        <v>64194723.48</v>
      </c>
      <c r="I9" s="23">
        <v>63081405.72</v>
      </c>
      <c r="J9" s="23"/>
      <c r="K9" s="23"/>
      <c r="L9" s="23">
        <v>63081405.72</v>
      </c>
      <c r="M9" s="23"/>
      <c r="N9" s="23"/>
      <c r="O9" s="23"/>
      <c r="P9" s="23"/>
      <c r="Q9" s="23"/>
      <c r="R9" s="23">
        <v>1113317.76</v>
      </c>
      <c r="S9" s="23"/>
      <c r="T9" s="23"/>
      <c r="U9" s="23"/>
      <c r="V9" s="23"/>
      <c r="W9" s="23">
        <v>1113317.76</v>
      </c>
    </row>
    <row r="10" ht="21" customHeight="1" spans="1:23">
      <c r="A10" s="129"/>
      <c r="B10" s="21" t="s">
        <v>207</v>
      </c>
      <c r="C10" s="21" t="s">
        <v>208</v>
      </c>
      <c r="D10" s="21" t="s">
        <v>94</v>
      </c>
      <c r="E10" s="21" t="s">
        <v>95</v>
      </c>
      <c r="F10" s="21" t="s">
        <v>209</v>
      </c>
      <c r="G10" s="21" t="s">
        <v>210</v>
      </c>
      <c r="H10" s="23">
        <v>5248572</v>
      </c>
      <c r="I10" s="23">
        <v>5248572</v>
      </c>
      <c r="J10" s="23"/>
      <c r="K10" s="23"/>
      <c r="L10" s="23">
        <v>5248572</v>
      </c>
      <c r="M10" s="23"/>
      <c r="N10" s="23"/>
      <c r="O10" s="23"/>
      <c r="P10" s="23"/>
      <c r="Q10" s="23"/>
      <c r="R10" s="23"/>
      <c r="S10" s="23"/>
      <c r="T10" s="23"/>
      <c r="U10" s="23"/>
      <c r="V10" s="23"/>
      <c r="W10" s="23"/>
    </row>
    <row r="11" ht="21" customHeight="1" spans="1:23">
      <c r="A11" s="24"/>
      <c r="B11" s="21" t="s">
        <v>207</v>
      </c>
      <c r="C11" s="21" t="s">
        <v>208</v>
      </c>
      <c r="D11" s="21" t="s">
        <v>96</v>
      </c>
      <c r="E11" s="21" t="s">
        <v>97</v>
      </c>
      <c r="F11" s="21" t="s">
        <v>209</v>
      </c>
      <c r="G11" s="21" t="s">
        <v>210</v>
      </c>
      <c r="H11" s="23">
        <v>15632724</v>
      </c>
      <c r="I11" s="23">
        <v>15632724</v>
      </c>
      <c r="J11" s="23"/>
      <c r="K11" s="23"/>
      <c r="L11" s="23">
        <v>15632724</v>
      </c>
      <c r="M11" s="23"/>
      <c r="N11" s="23"/>
      <c r="O11" s="23"/>
      <c r="P11" s="23"/>
      <c r="Q11" s="23"/>
      <c r="R11" s="23"/>
      <c r="S11" s="23"/>
      <c r="T11" s="23"/>
      <c r="U11" s="23"/>
      <c r="V11" s="23"/>
      <c r="W11" s="23"/>
    </row>
    <row r="12" ht="21" customHeight="1" spans="1:23">
      <c r="A12" s="24"/>
      <c r="B12" s="21" t="s">
        <v>207</v>
      </c>
      <c r="C12" s="21" t="s">
        <v>208</v>
      </c>
      <c r="D12" s="21" t="s">
        <v>94</v>
      </c>
      <c r="E12" s="21" t="s">
        <v>95</v>
      </c>
      <c r="F12" s="21" t="s">
        <v>211</v>
      </c>
      <c r="G12" s="21" t="s">
        <v>212</v>
      </c>
      <c r="H12" s="23">
        <v>483936</v>
      </c>
      <c r="I12" s="23">
        <v>483936</v>
      </c>
      <c r="J12" s="23"/>
      <c r="K12" s="23"/>
      <c r="L12" s="23">
        <v>483936</v>
      </c>
      <c r="M12" s="23"/>
      <c r="N12" s="23"/>
      <c r="O12" s="23"/>
      <c r="P12" s="23"/>
      <c r="Q12" s="23"/>
      <c r="R12" s="23"/>
      <c r="S12" s="23"/>
      <c r="T12" s="23"/>
      <c r="U12" s="23"/>
      <c r="V12" s="23"/>
      <c r="W12" s="23"/>
    </row>
    <row r="13" ht="21" customHeight="1" spans="1:23">
      <c r="A13" s="24"/>
      <c r="B13" s="21" t="s">
        <v>207</v>
      </c>
      <c r="C13" s="21" t="s">
        <v>208</v>
      </c>
      <c r="D13" s="21" t="s">
        <v>96</v>
      </c>
      <c r="E13" s="21" t="s">
        <v>97</v>
      </c>
      <c r="F13" s="21" t="s">
        <v>211</v>
      </c>
      <c r="G13" s="21" t="s">
        <v>212</v>
      </c>
      <c r="H13" s="23">
        <v>1419588</v>
      </c>
      <c r="I13" s="23">
        <v>1419588</v>
      </c>
      <c r="J13" s="23"/>
      <c r="K13" s="23"/>
      <c r="L13" s="23">
        <v>1419588</v>
      </c>
      <c r="M13" s="23"/>
      <c r="N13" s="23"/>
      <c r="O13" s="23"/>
      <c r="P13" s="23"/>
      <c r="Q13" s="23"/>
      <c r="R13" s="23"/>
      <c r="S13" s="23"/>
      <c r="T13" s="23"/>
      <c r="U13" s="23"/>
      <c r="V13" s="23"/>
      <c r="W13" s="23"/>
    </row>
    <row r="14" ht="21" customHeight="1" spans="1:23">
      <c r="A14" s="24"/>
      <c r="B14" s="21" t="s">
        <v>207</v>
      </c>
      <c r="C14" s="21" t="s">
        <v>208</v>
      </c>
      <c r="D14" s="21" t="s">
        <v>94</v>
      </c>
      <c r="E14" s="21" t="s">
        <v>95</v>
      </c>
      <c r="F14" s="21" t="s">
        <v>213</v>
      </c>
      <c r="G14" s="21" t="s">
        <v>214</v>
      </c>
      <c r="H14" s="23">
        <v>1199040</v>
      </c>
      <c r="I14" s="23">
        <v>1199040</v>
      </c>
      <c r="J14" s="23"/>
      <c r="K14" s="23"/>
      <c r="L14" s="23">
        <v>1199040</v>
      </c>
      <c r="M14" s="23"/>
      <c r="N14" s="23"/>
      <c r="O14" s="23"/>
      <c r="P14" s="23"/>
      <c r="Q14" s="23"/>
      <c r="R14" s="23"/>
      <c r="S14" s="23"/>
      <c r="T14" s="23"/>
      <c r="U14" s="23"/>
      <c r="V14" s="23"/>
      <c r="W14" s="23"/>
    </row>
    <row r="15" ht="21" customHeight="1" spans="1:23">
      <c r="A15" s="24"/>
      <c r="B15" s="21" t="s">
        <v>207</v>
      </c>
      <c r="C15" s="21" t="s">
        <v>208</v>
      </c>
      <c r="D15" s="21" t="s">
        <v>96</v>
      </c>
      <c r="E15" s="21" t="s">
        <v>97</v>
      </c>
      <c r="F15" s="21" t="s">
        <v>213</v>
      </c>
      <c r="G15" s="21" t="s">
        <v>214</v>
      </c>
      <c r="H15" s="23">
        <v>3538860</v>
      </c>
      <c r="I15" s="23">
        <v>3538860</v>
      </c>
      <c r="J15" s="23"/>
      <c r="K15" s="23"/>
      <c r="L15" s="23">
        <v>3538860</v>
      </c>
      <c r="M15" s="23"/>
      <c r="N15" s="23"/>
      <c r="O15" s="23"/>
      <c r="P15" s="23"/>
      <c r="Q15" s="23"/>
      <c r="R15" s="23"/>
      <c r="S15" s="23"/>
      <c r="T15" s="23"/>
      <c r="U15" s="23"/>
      <c r="V15" s="23"/>
      <c r="W15" s="23"/>
    </row>
    <row r="16" ht="21" customHeight="1" spans="1:23">
      <c r="A16" s="24"/>
      <c r="B16" s="21" t="s">
        <v>215</v>
      </c>
      <c r="C16" s="21" t="s">
        <v>216</v>
      </c>
      <c r="D16" s="21" t="s">
        <v>94</v>
      </c>
      <c r="E16" s="21" t="s">
        <v>95</v>
      </c>
      <c r="F16" s="21" t="s">
        <v>213</v>
      </c>
      <c r="G16" s="21" t="s">
        <v>214</v>
      </c>
      <c r="H16" s="23">
        <v>1512000</v>
      </c>
      <c r="I16" s="23">
        <v>1512000</v>
      </c>
      <c r="J16" s="23"/>
      <c r="K16" s="23"/>
      <c r="L16" s="23">
        <v>1512000</v>
      </c>
      <c r="M16" s="23"/>
      <c r="N16" s="23"/>
      <c r="O16" s="23"/>
      <c r="P16" s="23"/>
      <c r="Q16" s="23"/>
      <c r="R16" s="23"/>
      <c r="S16" s="23"/>
      <c r="T16" s="23"/>
      <c r="U16" s="23"/>
      <c r="V16" s="23"/>
      <c r="W16" s="23"/>
    </row>
    <row r="17" ht="21" customHeight="1" spans="1:23">
      <c r="A17" s="24"/>
      <c r="B17" s="21" t="s">
        <v>215</v>
      </c>
      <c r="C17" s="21" t="s">
        <v>216</v>
      </c>
      <c r="D17" s="21" t="s">
        <v>96</v>
      </c>
      <c r="E17" s="21" t="s">
        <v>97</v>
      </c>
      <c r="F17" s="21" t="s">
        <v>213</v>
      </c>
      <c r="G17" s="21" t="s">
        <v>214</v>
      </c>
      <c r="H17" s="23">
        <v>4500000</v>
      </c>
      <c r="I17" s="23">
        <v>4500000</v>
      </c>
      <c r="J17" s="23"/>
      <c r="K17" s="23"/>
      <c r="L17" s="23">
        <v>4500000</v>
      </c>
      <c r="M17" s="23"/>
      <c r="N17" s="23"/>
      <c r="O17" s="23"/>
      <c r="P17" s="23"/>
      <c r="Q17" s="23"/>
      <c r="R17" s="23"/>
      <c r="S17" s="23"/>
      <c r="T17" s="23"/>
      <c r="U17" s="23"/>
      <c r="V17" s="23"/>
      <c r="W17" s="23"/>
    </row>
    <row r="18" ht="21" customHeight="1" spans="1:23">
      <c r="A18" s="24"/>
      <c r="B18" s="21" t="s">
        <v>207</v>
      </c>
      <c r="C18" s="21" t="s">
        <v>208</v>
      </c>
      <c r="D18" s="21" t="s">
        <v>94</v>
      </c>
      <c r="E18" s="21" t="s">
        <v>95</v>
      </c>
      <c r="F18" s="21" t="s">
        <v>213</v>
      </c>
      <c r="G18" s="21" t="s">
        <v>214</v>
      </c>
      <c r="H18" s="23">
        <v>1494672</v>
      </c>
      <c r="I18" s="23">
        <v>1494672</v>
      </c>
      <c r="J18" s="23"/>
      <c r="K18" s="23"/>
      <c r="L18" s="23">
        <v>1494672</v>
      </c>
      <c r="M18" s="23"/>
      <c r="N18" s="23"/>
      <c r="O18" s="23"/>
      <c r="P18" s="23"/>
      <c r="Q18" s="23"/>
      <c r="R18" s="23"/>
      <c r="S18" s="23"/>
      <c r="T18" s="23"/>
      <c r="U18" s="23"/>
      <c r="V18" s="23"/>
      <c r="W18" s="23"/>
    </row>
    <row r="19" ht="21" customHeight="1" spans="1:23">
      <c r="A19" s="24"/>
      <c r="B19" s="21" t="s">
        <v>207</v>
      </c>
      <c r="C19" s="21" t="s">
        <v>208</v>
      </c>
      <c r="D19" s="21" t="s">
        <v>96</v>
      </c>
      <c r="E19" s="21" t="s">
        <v>97</v>
      </c>
      <c r="F19" s="21" t="s">
        <v>213</v>
      </c>
      <c r="G19" s="21" t="s">
        <v>214</v>
      </c>
      <c r="H19" s="23">
        <v>4494828</v>
      </c>
      <c r="I19" s="23">
        <v>4494828</v>
      </c>
      <c r="J19" s="23"/>
      <c r="K19" s="23"/>
      <c r="L19" s="23">
        <v>4494828</v>
      </c>
      <c r="M19" s="23"/>
      <c r="N19" s="23"/>
      <c r="O19" s="23"/>
      <c r="P19" s="23"/>
      <c r="Q19" s="23"/>
      <c r="R19" s="23"/>
      <c r="S19" s="23"/>
      <c r="T19" s="23"/>
      <c r="U19" s="23"/>
      <c r="V19" s="23"/>
      <c r="W19" s="23"/>
    </row>
    <row r="20" ht="21" customHeight="1" spans="1:23">
      <c r="A20" s="24"/>
      <c r="B20" s="21" t="s">
        <v>207</v>
      </c>
      <c r="C20" s="21" t="s">
        <v>208</v>
      </c>
      <c r="D20" s="21" t="s">
        <v>94</v>
      </c>
      <c r="E20" s="21" t="s">
        <v>95</v>
      </c>
      <c r="F20" s="21" t="s">
        <v>213</v>
      </c>
      <c r="G20" s="21" t="s">
        <v>214</v>
      </c>
      <c r="H20" s="23">
        <v>912240</v>
      </c>
      <c r="I20" s="23">
        <v>912240</v>
      </c>
      <c r="J20" s="23"/>
      <c r="K20" s="23"/>
      <c r="L20" s="23">
        <v>912240</v>
      </c>
      <c r="M20" s="23"/>
      <c r="N20" s="23"/>
      <c r="O20" s="23"/>
      <c r="P20" s="23"/>
      <c r="Q20" s="23"/>
      <c r="R20" s="23"/>
      <c r="S20" s="23"/>
      <c r="T20" s="23"/>
      <c r="U20" s="23"/>
      <c r="V20" s="23"/>
      <c r="W20" s="23"/>
    </row>
    <row r="21" ht="21" customHeight="1" spans="1:23">
      <c r="A21" s="24"/>
      <c r="B21" s="21" t="s">
        <v>207</v>
      </c>
      <c r="C21" s="21" t="s">
        <v>208</v>
      </c>
      <c r="D21" s="21" t="s">
        <v>96</v>
      </c>
      <c r="E21" s="21" t="s">
        <v>97</v>
      </c>
      <c r="F21" s="21" t="s">
        <v>213</v>
      </c>
      <c r="G21" s="21" t="s">
        <v>214</v>
      </c>
      <c r="H21" s="23">
        <v>2690880</v>
      </c>
      <c r="I21" s="23">
        <v>2690880</v>
      </c>
      <c r="J21" s="23"/>
      <c r="K21" s="23"/>
      <c r="L21" s="23">
        <v>2690880</v>
      </c>
      <c r="M21" s="23"/>
      <c r="N21" s="23"/>
      <c r="O21" s="23"/>
      <c r="P21" s="23"/>
      <c r="Q21" s="23"/>
      <c r="R21" s="23"/>
      <c r="S21" s="23"/>
      <c r="T21" s="23"/>
      <c r="U21" s="23"/>
      <c r="V21" s="23"/>
      <c r="W21" s="23"/>
    </row>
    <row r="22" ht="21" customHeight="1" spans="1:23">
      <c r="A22" s="24"/>
      <c r="B22" s="21" t="s">
        <v>217</v>
      </c>
      <c r="C22" s="21" t="s">
        <v>218</v>
      </c>
      <c r="D22" s="21" t="s">
        <v>108</v>
      </c>
      <c r="E22" s="21" t="s">
        <v>109</v>
      </c>
      <c r="F22" s="21" t="s">
        <v>219</v>
      </c>
      <c r="G22" s="21" t="s">
        <v>220</v>
      </c>
      <c r="H22" s="23"/>
      <c r="I22" s="23"/>
      <c r="J22" s="23"/>
      <c r="K22" s="23"/>
      <c r="L22" s="23"/>
      <c r="M22" s="23"/>
      <c r="N22" s="23"/>
      <c r="O22" s="23"/>
      <c r="P22" s="23"/>
      <c r="Q22" s="23"/>
      <c r="R22" s="23"/>
      <c r="S22" s="23"/>
      <c r="T22" s="23"/>
      <c r="U22" s="23"/>
      <c r="V22" s="23"/>
      <c r="W22" s="23"/>
    </row>
    <row r="23" ht="21" customHeight="1" spans="1:23">
      <c r="A23" s="24"/>
      <c r="B23" s="21" t="s">
        <v>217</v>
      </c>
      <c r="C23" s="21" t="s">
        <v>218</v>
      </c>
      <c r="D23" s="21" t="s">
        <v>108</v>
      </c>
      <c r="E23" s="21" t="s">
        <v>109</v>
      </c>
      <c r="F23" s="21" t="s">
        <v>219</v>
      </c>
      <c r="G23" s="21" t="s">
        <v>220</v>
      </c>
      <c r="H23" s="23">
        <v>5938348.8</v>
      </c>
      <c r="I23" s="23">
        <v>5938348.8</v>
      </c>
      <c r="J23" s="23"/>
      <c r="K23" s="23"/>
      <c r="L23" s="23">
        <v>5938348.8</v>
      </c>
      <c r="M23" s="23"/>
      <c r="N23" s="23"/>
      <c r="O23" s="23"/>
      <c r="P23" s="23"/>
      <c r="Q23" s="23"/>
      <c r="R23" s="23"/>
      <c r="S23" s="23"/>
      <c r="T23" s="23"/>
      <c r="U23" s="23"/>
      <c r="V23" s="23"/>
      <c r="W23" s="23"/>
    </row>
    <row r="24" ht="21" customHeight="1" spans="1:23">
      <c r="A24" s="24"/>
      <c r="B24" s="21" t="s">
        <v>217</v>
      </c>
      <c r="C24" s="21" t="s">
        <v>218</v>
      </c>
      <c r="D24" s="21" t="s">
        <v>221</v>
      </c>
      <c r="E24" s="21" t="s">
        <v>222</v>
      </c>
      <c r="F24" s="21" t="s">
        <v>223</v>
      </c>
      <c r="G24" s="21" t="s">
        <v>224</v>
      </c>
      <c r="H24" s="23"/>
      <c r="I24" s="23"/>
      <c r="J24" s="23"/>
      <c r="K24" s="23"/>
      <c r="L24" s="23"/>
      <c r="M24" s="23"/>
      <c r="N24" s="23"/>
      <c r="O24" s="23"/>
      <c r="P24" s="23"/>
      <c r="Q24" s="23"/>
      <c r="R24" s="23"/>
      <c r="S24" s="23"/>
      <c r="T24" s="23"/>
      <c r="U24" s="23"/>
      <c r="V24" s="23"/>
      <c r="W24" s="23"/>
    </row>
    <row r="25" ht="21" customHeight="1" spans="1:23">
      <c r="A25" s="24"/>
      <c r="B25" s="21" t="s">
        <v>217</v>
      </c>
      <c r="C25" s="21" t="s">
        <v>218</v>
      </c>
      <c r="D25" s="21" t="s">
        <v>118</v>
      </c>
      <c r="E25" s="21" t="s">
        <v>119</v>
      </c>
      <c r="F25" s="21" t="s">
        <v>223</v>
      </c>
      <c r="G25" s="21" t="s">
        <v>224</v>
      </c>
      <c r="H25" s="23">
        <v>2635142.28</v>
      </c>
      <c r="I25" s="23">
        <v>2635142.28</v>
      </c>
      <c r="J25" s="23"/>
      <c r="K25" s="23"/>
      <c r="L25" s="23">
        <v>2635142.28</v>
      </c>
      <c r="M25" s="23"/>
      <c r="N25" s="23"/>
      <c r="O25" s="23"/>
      <c r="P25" s="23"/>
      <c r="Q25" s="23"/>
      <c r="R25" s="23"/>
      <c r="S25" s="23"/>
      <c r="T25" s="23"/>
      <c r="U25" s="23"/>
      <c r="V25" s="23"/>
      <c r="W25" s="23"/>
    </row>
    <row r="26" ht="21" customHeight="1" spans="1:23">
      <c r="A26" s="24"/>
      <c r="B26" s="21" t="s">
        <v>217</v>
      </c>
      <c r="C26" s="21" t="s">
        <v>218</v>
      </c>
      <c r="D26" s="21" t="s">
        <v>120</v>
      </c>
      <c r="E26" s="21" t="s">
        <v>121</v>
      </c>
      <c r="F26" s="21" t="s">
        <v>225</v>
      </c>
      <c r="G26" s="21" t="s">
        <v>226</v>
      </c>
      <c r="H26" s="23">
        <v>34428</v>
      </c>
      <c r="I26" s="23">
        <v>34428</v>
      </c>
      <c r="J26" s="23"/>
      <c r="K26" s="23"/>
      <c r="L26" s="23">
        <v>34428</v>
      </c>
      <c r="M26" s="23"/>
      <c r="N26" s="23"/>
      <c r="O26" s="23"/>
      <c r="P26" s="23"/>
      <c r="Q26" s="23"/>
      <c r="R26" s="23"/>
      <c r="S26" s="23"/>
      <c r="T26" s="23"/>
      <c r="U26" s="23"/>
      <c r="V26" s="23"/>
      <c r="W26" s="23"/>
    </row>
    <row r="27" ht="21" customHeight="1" spans="1:23">
      <c r="A27" s="24"/>
      <c r="B27" s="21" t="s">
        <v>217</v>
      </c>
      <c r="C27" s="21" t="s">
        <v>218</v>
      </c>
      <c r="D27" s="21" t="s">
        <v>120</v>
      </c>
      <c r="E27" s="21" t="s">
        <v>121</v>
      </c>
      <c r="F27" s="21" t="s">
        <v>225</v>
      </c>
      <c r="G27" s="21" t="s">
        <v>226</v>
      </c>
      <c r="H27" s="23">
        <v>77292</v>
      </c>
      <c r="I27" s="23">
        <v>77292</v>
      </c>
      <c r="J27" s="23"/>
      <c r="K27" s="23"/>
      <c r="L27" s="23">
        <v>77292</v>
      </c>
      <c r="M27" s="23"/>
      <c r="N27" s="23"/>
      <c r="O27" s="23"/>
      <c r="P27" s="23"/>
      <c r="Q27" s="23"/>
      <c r="R27" s="23"/>
      <c r="S27" s="23"/>
      <c r="T27" s="23"/>
      <c r="U27" s="23"/>
      <c r="V27" s="23"/>
      <c r="W27" s="23"/>
    </row>
    <row r="28" ht="21" customHeight="1" spans="1:23">
      <c r="A28" s="24"/>
      <c r="B28" s="21" t="s">
        <v>217</v>
      </c>
      <c r="C28" s="21" t="s">
        <v>218</v>
      </c>
      <c r="D28" s="21" t="s">
        <v>94</v>
      </c>
      <c r="E28" s="21" t="s">
        <v>95</v>
      </c>
      <c r="F28" s="21" t="s">
        <v>225</v>
      </c>
      <c r="G28" s="21" t="s">
        <v>226</v>
      </c>
      <c r="H28" s="23">
        <v>65367.96</v>
      </c>
      <c r="I28" s="23">
        <v>65367.96</v>
      </c>
      <c r="J28" s="23"/>
      <c r="K28" s="23"/>
      <c r="L28" s="23">
        <v>65367.96</v>
      </c>
      <c r="M28" s="23"/>
      <c r="N28" s="23"/>
      <c r="O28" s="23"/>
      <c r="P28" s="23"/>
      <c r="Q28" s="23"/>
      <c r="R28" s="23"/>
      <c r="S28" s="23"/>
      <c r="T28" s="23"/>
      <c r="U28" s="23"/>
      <c r="V28" s="23"/>
      <c r="W28" s="23"/>
    </row>
    <row r="29" ht="21" customHeight="1" spans="1:23">
      <c r="A29" s="24"/>
      <c r="B29" s="21" t="s">
        <v>217</v>
      </c>
      <c r="C29" s="21" t="s">
        <v>218</v>
      </c>
      <c r="D29" s="21" t="s">
        <v>96</v>
      </c>
      <c r="E29" s="21" t="s">
        <v>97</v>
      </c>
      <c r="F29" s="21" t="s">
        <v>225</v>
      </c>
      <c r="G29" s="21" t="s">
        <v>226</v>
      </c>
      <c r="H29" s="23">
        <v>194434.8</v>
      </c>
      <c r="I29" s="23">
        <v>194434.8</v>
      </c>
      <c r="J29" s="23"/>
      <c r="K29" s="23"/>
      <c r="L29" s="23">
        <v>194434.8</v>
      </c>
      <c r="M29" s="23"/>
      <c r="N29" s="23"/>
      <c r="O29" s="23"/>
      <c r="P29" s="23"/>
      <c r="Q29" s="23"/>
      <c r="R29" s="23"/>
      <c r="S29" s="23"/>
      <c r="T29" s="23"/>
      <c r="U29" s="23"/>
      <c r="V29" s="23"/>
      <c r="W29" s="23"/>
    </row>
    <row r="30" ht="21" customHeight="1" spans="1:23">
      <c r="A30" s="24"/>
      <c r="B30" s="21" t="s">
        <v>217</v>
      </c>
      <c r="C30" s="21" t="s">
        <v>218</v>
      </c>
      <c r="D30" s="21" t="s">
        <v>120</v>
      </c>
      <c r="E30" s="21" t="s">
        <v>121</v>
      </c>
      <c r="F30" s="21" t="s">
        <v>225</v>
      </c>
      <c r="G30" s="21" t="s">
        <v>226</v>
      </c>
      <c r="H30" s="23"/>
      <c r="I30" s="23"/>
      <c r="J30" s="23"/>
      <c r="K30" s="23"/>
      <c r="L30" s="23"/>
      <c r="M30" s="23"/>
      <c r="N30" s="23"/>
      <c r="O30" s="23"/>
      <c r="P30" s="23"/>
      <c r="Q30" s="23"/>
      <c r="R30" s="23"/>
      <c r="S30" s="23"/>
      <c r="T30" s="23"/>
      <c r="U30" s="23"/>
      <c r="V30" s="23"/>
      <c r="W30" s="23"/>
    </row>
    <row r="31" ht="21" customHeight="1" spans="1:23">
      <c r="A31" s="24"/>
      <c r="B31" s="21" t="s">
        <v>217</v>
      </c>
      <c r="C31" s="21" t="s">
        <v>218</v>
      </c>
      <c r="D31" s="21" t="s">
        <v>120</v>
      </c>
      <c r="E31" s="21" t="s">
        <v>121</v>
      </c>
      <c r="F31" s="21" t="s">
        <v>225</v>
      </c>
      <c r="G31" s="21" t="s">
        <v>226</v>
      </c>
      <c r="H31" s="23">
        <v>74229.36</v>
      </c>
      <c r="I31" s="23">
        <v>74229.36</v>
      </c>
      <c r="J31" s="23"/>
      <c r="K31" s="23"/>
      <c r="L31" s="23">
        <v>74229.36</v>
      </c>
      <c r="M31" s="23"/>
      <c r="N31" s="23"/>
      <c r="O31" s="23"/>
      <c r="P31" s="23"/>
      <c r="Q31" s="23"/>
      <c r="R31" s="23"/>
      <c r="S31" s="23"/>
      <c r="T31" s="23"/>
      <c r="U31" s="23"/>
      <c r="V31" s="23"/>
      <c r="W31" s="23"/>
    </row>
    <row r="32" ht="21" customHeight="1" spans="1:23">
      <c r="A32" s="24"/>
      <c r="B32" s="21" t="s">
        <v>227</v>
      </c>
      <c r="C32" s="21" t="s">
        <v>127</v>
      </c>
      <c r="D32" s="21" t="s">
        <v>126</v>
      </c>
      <c r="E32" s="21" t="s">
        <v>127</v>
      </c>
      <c r="F32" s="21" t="s">
        <v>228</v>
      </c>
      <c r="G32" s="21" t="s">
        <v>127</v>
      </c>
      <c r="H32" s="23">
        <v>4453762</v>
      </c>
      <c r="I32" s="23">
        <v>4453762</v>
      </c>
      <c r="J32" s="23"/>
      <c r="K32" s="23"/>
      <c r="L32" s="23">
        <v>4453762</v>
      </c>
      <c r="M32" s="23"/>
      <c r="N32" s="23"/>
      <c r="O32" s="23"/>
      <c r="P32" s="23"/>
      <c r="Q32" s="23"/>
      <c r="R32" s="23"/>
      <c r="S32" s="23"/>
      <c r="T32" s="23"/>
      <c r="U32" s="23"/>
      <c r="V32" s="23"/>
      <c r="W32" s="23"/>
    </row>
    <row r="33" ht="21" customHeight="1" spans="1:23">
      <c r="A33" s="24"/>
      <c r="B33" s="21" t="s">
        <v>227</v>
      </c>
      <c r="C33" s="21" t="s">
        <v>127</v>
      </c>
      <c r="D33" s="21" t="s">
        <v>126</v>
      </c>
      <c r="E33" s="21" t="s">
        <v>127</v>
      </c>
      <c r="F33" s="21" t="s">
        <v>228</v>
      </c>
      <c r="G33" s="21" t="s">
        <v>127</v>
      </c>
      <c r="H33" s="23"/>
      <c r="I33" s="23"/>
      <c r="J33" s="23"/>
      <c r="K33" s="23"/>
      <c r="L33" s="23"/>
      <c r="M33" s="23"/>
      <c r="N33" s="23"/>
      <c r="O33" s="23"/>
      <c r="P33" s="23"/>
      <c r="Q33" s="23"/>
      <c r="R33" s="23"/>
      <c r="S33" s="23"/>
      <c r="T33" s="23"/>
      <c r="U33" s="23"/>
      <c r="V33" s="23"/>
      <c r="W33" s="23"/>
    </row>
    <row r="34" ht="21" customHeight="1" spans="1:23">
      <c r="A34" s="24"/>
      <c r="B34" s="21" t="s">
        <v>229</v>
      </c>
      <c r="C34" s="21" t="s">
        <v>230</v>
      </c>
      <c r="D34" s="21" t="s">
        <v>94</v>
      </c>
      <c r="E34" s="21" t="s">
        <v>95</v>
      </c>
      <c r="F34" s="21" t="s">
        <v>231</v>
      </c>
      <c r="G34" s="21" t="s">
        <v>232</v>
      </c>
      <c r="H34" s="23">
        <v>140074</v>
      </c>
      <c r="I34" s="23">
        <v>140074</v>
      </c>
      <c r="J34" s="23"/>
      <c r="K34" s="23"/>
      <c r="L34" s="23">
        <v>140074</v>
      </c>
      <c r="M34" s="23"/>
      <c r="N34" s="23"/>
      <c r="O34" s="23"/>
      <c r="P34" s="23"/>
      <c r="Q34" s="23"/>
      <c r="R34" s="23"/>
      <c r="S34" s="23"/>
      <c r="T34" s="23"/>
      <c r="U34" s="23"/>
      <c r="V34" s="23"/>
      <c r="W34" s="23"/>
    </row>
    <row r="35" ht="21" customHeight="1" spans="1:23">
      <c r="A35" s="24"/>
      <c r="B35" s="21" t="s">
        <v>229</v>
      </c>
      <c r="C35" s="21" t="s">
        <v>230</v>
      </c>
      <c r="D35" s="21" t="s">
        <v>96</v>
      </c>
      <c r="E35" s="21" t="s">
        <v>97</v>
      </c>
      <c r="F35" s="21" t="s">
        <v>231</v>
      </c>
      <c r="G35" s="21" t="s">
        <v>232</v>
      </c>
      <c r="H35" s="23">
        <v>416646</v>
      </c>
      <c r="I35" s="23">
        <v>416646</v>
      </c>
      <c r="J35" s="23"/>
      <c r="K35" s="23"/>
      <c r="L35" s="23">
        <v>416646</v>
      </c>
      <c r="M35" s="23"/>
      <c r="N35" s="23"/>
      <c r="O35" s="23"/>
      <c r="P35" s="23"/>
      <c r="Q35" s="23"/>
      <c r="R35" s="23"/>
      <c r="S35" s="23"/>
      <c r="T35" s="23"/>
      <c r="U35" s="23"/>
      <c r="V35" s="23"/>
      <c r="W35" s="23"/>
    </row>
    <row r="36" ht="21" customHeight="1" spans="1:23">
      <c r="A36" s="24"/>
      <c r="B36" s="21" t="s">
        <v>233</v>
      </c>
      <c r="C36" s="21" t="s">
        <v>234</v>
      </c>
      <c r="D36" s="21" t="s">
        <v>94</v>
      </c>
      <c r="E36" s="21" t="s">
        <v>95</v>
      </c>
      <c r="F36" s="21" t="s">
        <v>235</v>
      </c>
      <c r="G36" s="21" t="s">
        <v>234</v>
      </c>
      <c r="H36" s="23">
        <v>186766</v>
      </c>
      <c r="I36" s="23">
        <v>186766</v>
      </c>
      <c r="J36" s="23"/>
      <c r="K36" s="23"/>
      <c r="L36" s="23">
        <v>186766</v>
      </c>
      <c r="M36" s="23"/>
      <c r="N36" s="23"/>
      <c r="O36" s="23"/>
      <c r="P36" s="23"/>
      <c r="Q36" s="23"/>
      <c r="R36" s="23"/>
      <c r="S36" s="23"/>
      <c r="T36" s="23"/>
      <c r="U36" s="23"/>
      <c r="V36" s="23"/>
      <c r="W36" s="23"/>
    </row>
    <row r="37" ht="21" customHeight="1" spans="1:23">
      <c r="A37" s="24"/>
      <c r="B37" s="21" t="s">
        <v>233</v>
      </c>
      <c r="C37" s="21" t="s">
        <v>234</v>
      </c>
      <c r="D37" s="21" t="s">
        <v>96</v>
      </c>
      <c r="E37" s="21" t="s">
        <v>97</v>
      </c>
      <c r="F37" s="21" t="s">
        <v>235</v>
      </c>
      <c r="G37" s="21" t="s">
        <v>234</v>
      </c>
      <c r="H37" s="23">
        <v>555528</v>
      </c>
      <c r="I37" s="23">
        <v>555528</v>
      </c>
      <c r="J37" s="23"/>
      <c r="K37" s="23"/>
      <c r="L37" s="23">
        <v>555528</v>
      </c>
      <c r="M37" s="23"/>
      <c r="N37" s="23"/>
      <c r="O37" s="23"/>
      <c r="P37" s="23"/>
      <c r="Q37" s="23"/>
      <c r="R37" s="23"/>
      <c r="S37" s="23"/>
      <c r="T37" s="23"/>
      <c r="U37" s="23"/>
      <c r="V37" s="23"/>
      <c r="W37" s="23"/>
    </row>
    <row r="38" ht="21" customHeight="1" spans="1:23">
      <c r="A38" s="24"/>
      <c r="B38" s="21" t="s">
        <v>236</v>
      </c>
      <c r="C38" s="21" t="s">
        <v>237</v>
      </c>
      <c r="D38" s="21" t="s">
        <v>94</v>
      </c>
      <c r="E38" s="21" t="s">
        <v>95</v>
      </c>
      <c r="F38" s="21" t="s">
        <v>238</v>
      </c>
      <c r="G38" s="21" t="s">
        <v>237</v>
      </c>
      <c r="H38" s="23">
        <v>1512</v>
      </c>
      <c r="I38" s="23">
        <v>1512</v>
      </c>
      <c r="J38" s="23"/>
      <c r="K38" s="23"/>
      <c r="L38" s="23">
        <v>1512</v>
      </c>
      <c r="M38" s="23"/>
      <c r="N38" s="23"/>
      <c r="O38" s="23"/>
      <c r="P38" s="23"/>
      <c r="Q38" s="23"/>
      <c r="R38" s="23"/>
      <c r="S38" s="23"/>
      <c r="T38" s="23"/>
      <c r="U38" s="23"/>
      <c r="V38" s="23"/>
      <c r="W38" s="23"/>
    </row>
    <row r="39" ht="21" customHeight="1" spans="1:23">
      <c r="A39" s="24"/>
      <c r="B39" s="21" t="s">
        <v>236</v>
      </c>
      <c r="C39" s="21" t="s">
        <v>237</v>
      </c>
      <c r="D39" s="21" t="s">
        <v>96</v>
      </c>
      <c r="E39" s="21" t="s">
        <v>97</v>
      </c>
      <c r="F39" s="21" t="s">
        <v>238</v>
      </c>
      <c r="G39" s="21" t="s">
        <v>237</v>
      </c>
      <c r="H39" s="23">
        <v>4590</v>
      </c>
      <c r="I39" s="23">
        <v>4590</v>
      </c>
      <c r="J39" s="23"/>
      <c r="K39" s="23"/>
      <c r="L39" s="23">
        <v>4590</v>
      </c>
      <c r="M39" s="23"/>
      <c r="N39" s="23"/>
      <c r="O39" s="23"/>
      <c r="P39" s="23"/>
      <c r="Q39" s="23"/>
      <c r="R39" s="23"/>
      <c r="S39" s="23"/>
      <c r="T39" s="23"/>
      <c r="U39" s="23"/>
      <c r="V39" s="23"/>
      <c r="W39" s="23"/>
    </row>
    <row r="40" ht="21" customHeight="1" spans="1:23">
      <c r="A40" s="24"/>
      <c r="B40" s="21" t="s">
        <v>239</v>
      </c>
      <c r="C40" s="21" t="s">
        <v>240</v>
      </c>
      <c r="D40" s="21" t="s">
        <v>96</v>
      </c>
      <c r="E40" s="21" t="s">
        <v>97</v>
      </c>
      <c r="F40" s="21" t="s">
        <v>241</v>
      </c>
      <c r="G40" s="21" t="s">
        <v>240</v>
      </c>
      <c r="H40" s="23">
        <v>20000</v>
      </c>
      <c r="I40" s="23">
        <v>20000</v>
      </c>
      <c r="J40" s="23"/>
      <c r="K40" s="23"/>
      <c r="L40" s="23">
        <v>20000</v>
      </c>
      <c r="M40" s="23"/>
      <c r="N40" s="23"/>
      <c r="O40" s="23"/>
      <c r="P40" s="23"/>
      <c r="Q40" s="23"/>
      <c r="R40" s="23"/>
      <c r="S40" s="23"/>
      <c r="T40" s="23"/>
      <c r="U40" s="23"/>
      <c r="V40" s="23"/>
      <c r="W40" s="23"/>
    </row>
    <row r="41" ht="21" customHeight="1" spans="1:23">
      <c r="A41" s="24"/>
      <c r="B41" s="21" t="s">
        <v>242</v>
      </c>
      <c r="C41" s="21" t="s">
        <v>243</v>
      </c>
      <c r="D41" s="21" t="s">
        <v>106</v>
      </c>
      <c r="E41" s="21" t="s">
        <v>107</v>
      </c>
      <c r="F41" s="21" t="s">
        <v>244</v>
      </c>
      <c r="G41" s="21" t="s">
        <v>245</v>
      </c>
      <c r="H41" s="23">
        <v>3595244.52</v>
      </c>
      <c r="I41" s="23">
        <v>3595244.52</v>
      </c>
      <c r="J41" s="23"/>
      <c r="K41" s="23"/>
      <c r="L41" s="23">
        <v>3595244.52</v>
      </c>
      <c r="M41" s="23"/>
      <c r="N41" s="23"/>
      <c r="O41" s="23"/>
      <c r="P41" s="23"/>
      <c r="Q41" s="23"/>
      <c r="R41" s="23"/>
      <c r="S41" s="23"/>
      <c r="T41" s="23"/>
      <c r="U41" s="23"/>
      <c r="V41" s="23"/>
      <c r="W41" s="23"/>
    </row>
    <row r="42" ht="21" customHeight="1" spans="1:23">
      <c r="A42" s="24"/>
      <c r="B42" s="21" t="s">
        <v>246</v>
      </c>
      <c r="C42" s="21" t="s">
        <v>247</v>
      </c>
      <c r="D42" s="21" t="s">
        <v>112</v>
      </c>
      <c r="E42" s="21" t="s">
        <v>113</v>
      </c>
      <c r="F42" s="21" t="s">
        <v>248</v>
      </c>
      <c r="G42" s="21" t="s">
        <v>249</v>
      </c>
      <c r="H42" s="23">
        <v>61620</v>
      </c>
      <c r="I42" s="23">
        <v>61620</v>
      </c>
      <c r="J42" s="23"/>
      <c r="K42" s="23"/>
      <c r="L42" s="23">
        <v>61620</v>
      </c>
      <c r="M42" s="23"/>
      <c r="N42" s="23"/>
      <c r="O42" s="23"/>
      <c r="P42" s="23"/>
      <c r="Q42" s="23"/>
      <c r="R42" s="23"/>
      <c r="S42" s="23"/>
      <c r="T42" s="23"/>
      <c r="U42" s="23"/>
      <c r="V42" s="23"/>
      <c r="W42" s="23"/>
    </row>
    <row r="43" ht="21" customHeight="1" spans="1:23">
      <c r="A43" s="24"/>
      <c r="B43" s="21" t="s">
        <v>250</v>
      </c>
      <c r="C43" s="21" t="s">
        <v>251</v>
      </c>
      <c r="D43" s="21" t="s">
        <v>106</v>
      </c>
      <c r="E43" s="21" t="s">
        <v>107</v>
      </c>
      <c r="F43" s="21" t="s">
        <v>252</v>
      </c>
      <c r="G43" s="21" t="s">
        <v>253</v>
      </c>
      <c r="H43" s="23">
        <v>210175</v>
      </c>
      <c r="I43" s="23">
        <v>210175</v>
      </c>
      <c r="J43" s="23"/>
      <c r="K43" s="23"/>
      <c r="L43" s="23">
        <v>210175</v>
      </c>
      <c r="M43" s="23"/>
      <c r="N43" s="23"/>
      <c r="O43" s="23"/>
      <c r="P43" s="23"/>
      <c r="Q43" s="23"/>
      <c r="R43" s="23"/>
      <c r="S43" s="23"/>
      <c r="T43" s="23"/>
      <c r="U43" s="23"/>
      <c r="V43" s="23"/>
      <c r="W43" s="23"/>
    </row>
    <row r="44" ht="21" customHeight="1" spans="1:23">
      <c r="A44" s="24"/>
      <c r="B44" s="21" t="s">
        <v>254</v>
      </c>
      <c r="C44" s="21" t="s">
        <v>255</v>
      </c>
      <c r="D44" s="21" t="s">
        <v>94</v>
      </c>
      <c r="E44" s="21" t="s">
        <v>95</v>
      </c>
      <c r="F44" s="21" t="s">
        <v>209</v>
      </c>
      <c r="G44" s="21" t="s">
        <v>210</v>
      </c>
      <c r="H44" s="23">
        <v>327444</v>
      </c>
      <c r="I44" s="23">
        <v>327444</v>
      </c>
      <c r="J44" s="23"/>
      <c r="K44" s="23"/>
      <c r="L44" s="23">
        <v>327444</v>
      </c>
      <c r="M44" s="23"/>
      <c r="N44" s="23"/>
      <c r="O44" s="23"/>
      <c r="P44" s="23"/>
      <c r="Q44" s="23"/>
      <c r="R44" s="23"/>
      <c r="S44" s="23"/>
      <c r="T44" s="23"/>
      <c r="U44" s="23"/>
      <c r="V44" s="23"/>
      <c r="W44" s="23"/>
    </row>
    <row r="45" ht="21" customHeight="1" spans="1:23">
      <c r="A45" s="24"/>
      <c r="B45" s="21" t="s">
        <v>254</v>
      </c>
      <c r="C45" s="21" t="s">
        <v>255</v>
      </c>
      <c r="D45" s="21" t="s">
        <v>96</v>
      </c>
      <c r="E45" s="21" t="s">
        <v>97</v>
      </c>
      <c r="F45" s="21" t="s">
        <v>209</v>
      </c>
      <c r="G45" s="21" t="s">
        <v>210</v>
      </c>
      <c r="H45" s="23">
        <v>941461</v>
      </c>
      <c r="I45" s="23">
        <v>941461</v>
      </c>
      <c r="J45" s="23"/>
      <c r="K45" s="23"/>
      <c r="L45" s="23">
        <v>941461</v>
      </c>
      <c r="M45" s="23"/>
      <c r="N45" s="23"/>
      <c r="O45" s="23"/>
      <c r="P45" s="23"/>
      <c r="Q45" s="23"/>
      <c r="R45" s="23"/>
      <c r="S45" s="23"/>
      <c r="T45" s="23"/>
      <c r="U45" s="23"/>
      <c r="V45" s="23"/>
      <c r="W45" s="23"/>
    </row>
    <row r="46" ht="21" customHeight="1" spans="1:23">
      <c r="A46" s="24"/>
      <c r="B46" s="21" t="s">
        <v>256</v>
      </c>
      <c r="C46" s="21" t="s">
        <v>257</v>
      </c>
      <c r="D46" s="21" t="s">
        <v>94</v>
      </c>
      <c r="E46" s="21" t="s">
        <v>95</v>
      </c>
      <c r="F46" s="21" t="s">
        <v>213</v>
      </c>
      <c r="G46" s="21" t="s">
        <v>214</v>
      </c>
      <c r="H46" s="23">
        <v>1111317.76</v>
      </c>
      <c r="I46" s="23"/>
      <c r="J46" s="23"/>
      <c r="K46" s="23"/>
      <c r="L46" s="23"/>
      <c r="M46" s="23"/>
      <c r="N46" s="23"/>
      <c r="O46" s="23"/>
      <c r="P46" s="23"/>
      <c r="Q46" s="23"/>
      <c r="R46" s="23">
        <v>1111317.76</v>
      </c>
      <c r="S46" s="23"/>
      <c r="T46" s="23"/>
      <c r="U46" s="23"/>
      <c r="V46" s="23"/>
      <c r="W46" s="23">
        <v>1111317.76</v>
      </c>
    </row>
    <row r="47" ht="21" customHeight="1" spans="1:23">
      <c r="A47" s="24"/>
      <c r="B47" s="21" t="s">
        <v>258</v>
      </c>
      <c r="C47" s="21" t="s">
        <v>259</v>
      </c>
      <c r="D47" s="21" t="s">
        <v>96</v>
      </c>
      <c r="E47" s="21" t="s">
        <v>97</v>
      </c>
      <c r="F47" s="21" t="s">
        <v>260</v>
      </c>
      <c r="G47" s="21" t="s">
        <v>261</v>
      </c>
      <c r="H47" s="23">
        <v>2000</v>
      </c>
      <c r="I47" s="23"/>
      <c r="J47" s="23"/>
      <c r="K47" s="23"/>
      <c r="L47" s="23"/>
      <c r="M47" s="23"/>
      <c r="N47" s="23"/>
      <c r="O47" s="23"/>
      <c r="P47" s="23"/>
      <c r="Q47" s="23"/>
      <c r="R47" s="23">
        <v>2000</v>
      </c>
      <c r="S47" s="23"/>
      <c r="T47" s="23"/>
      <c r="U47" s="23"/>
      <c r="V47" s="23"/>
      <c r="W47" s="23">
        <v>2000</v>
      </c>
    </row>
    <row r="48" ht="21" customHeight="1" spans="1:23">
      <c r="A48" s="24"/>
      <c r="B48" s="21" t="s">
        <v>262</v>
      </c>
      <c r="C48" s="21" t="s">
        <v>263</v>
      </c>
      <c r="D48" s="21" t="s">
        <v>96</v>
      </c>
      <c r="E48" s="21" t="s">
        <v>97</v>
      </c>
      <c r="F48" s="21" t="s">
        <v>264</v>
      </c>
      <c r="G48" s="21" t="s">
        <v>265</v>
      </c>
      <c r="H48" s="23">
        <v>20000</v>
      </c>
      <c r="I48" s="23">
        <v>20000</v>
      </c>
      <c r="J48" s="23"/>
      <c r="K48" s="23"/>
      <c r="L48" s="23">
        <v>20000</v>
      </c>
      <c r="M48" s="23"/>
      <c r="N48" s="23"/>
      <c r="O48" s="23"/>
      <c r="P48" s="23"/>
      <c r="Q48" s="23"/>
      <c r="R48" s="23"/>
      <c r="S48" s="23"/>
      <c r="T48" s="23"/>
      <c r="U48" s="23"/>
      <c r="V48" s="23"/>
      <c r="W48" s="23"/>
    </row>
    <row r="49" ht="21" customHeight="1" spans="1:23">
      <c r="A49" s="34" t="s">
        <v>128</v>
      </c>
      <c r="B49" s="130"/>
      <c r="C49" s="130"/>
      <c r="D49" s="130"/>
      <c r="E49" s="130"/>
      <c r="F49" s="130"/>
      <c r="G49" s="131"/>
      <c r="H49" s="23">
        <v>64194723.48</v>
      </c>
      <c r="I49" s="23">
        <v>63081405.72</v>
      </c>
      <c r="J49" s="23"/>
      <c r="K49" s="23"/>
      <c r="L49" s="23">
        <v>63081405.72</v>
      </c>
      <c r="M49" s="23"/>
      <c r="N49" s="23"/>
      <c r="O49" s="23"/>
      <c r="P49" s="23"/>
      <c r="Q49" s="23"/>
      <c r="R49" s="23">
        <v>1113317.76</v>
      </c>
      <c r="S49" s="23"/>
      <c r="T49" s="23"/>
      <c r="U49" s="23"/>
      <c r="V49" s="23"/>
      <c r="W49" s="23">
        <v>1113317.76</v>
      </c>
    </row>
  </sheetData>
  <mergeCells count="30">
    <mergeCell ref="A2:W2"/>
    <mergeCell ref="A3:G3"/>
    <mergeCell ref="H4:W4"/>
    <mergeCell ref="I5:M5"/>
    <mergeCell ref="N5:P5"/>
    <mergeCell ref="R5:W5"/>
    <mergeCell ref="A49:G49"/>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49"/>
  <sheetViews>
    <sheetView showZeros="0" topLeftCell="A26" workbookViewId="0">
      <selection activeCell="A12" sqref="$A12:$XFD12"/>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ht="15" customHeight="1" spans="1:23">
      <c r="A1" s="1"/>
      <c r="B1" s="3"/>
      <c r="C1" s="1"/>
      <c r="D1" s="1"/>
      <c r="E1" s="2"/>
      <c r="F1" s="2"/>
      <c r="G1" s="2"/>
      <c r="H1" s="2"/>
      <c r="I1" s="3"/>
      <c r="J1" s="3"/>
      <c r="K1" s="3"/>
      <c r="L1" s="3"/>
      <c r="M1" s="3"/>
      <c r="N1" s="3"/>
      <c r="O1" s="3"/>
      <c r="P1" s="3"/>
      <c r="Q1" s="3"/>
      <c r="R1" s="1"/>
      <c r="S1" s="1"/>
      <c r="T1" s="1"/>
      <c r="U1" s="3"/>
      <c r="V1" s="1"/>
      <c r="W1" s="39" t="s">
        <v>266</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"单位名称："&amp;"云南省凤庆县第一中学"</f>
        <v>单位名称：云南省凤庆县第一中学</v>
      </c>
      <c r="B3" s="8"/>
      <c r="C3" s="8"/>
      <c r="D3" s="8"/>
      <c r="E3" s="8"/>
      <c r="F3" s="8"/>
      <c r="G3" s="8"/>
      <c r="H3" s="8"/>
      <c r="I3" s="9"/>
      <c r="J3" s="9"/>
      <c r="K3" s="9"/>
      <c r="L3" s="9"/>
      <c r="M3" s="9"/>
      <c r="N3" s="9"/>
      <c r="O3" s="9"/>
      <c r="P3" s="9"/>
      <c r="Q3" s="9"/>
      <c r="R3" s="1"/>
      <c r="S3" s="1"/>
      <c r="T3" s="1"/>
      <c r="U3" s="3"/>
      <c r="V3" s="1"/>
      <c r="W3" s="39" t="s">
        <v>177</v>
      </c>
    </row>
    <row r="4" ht="18.75" customHeight="1" spans="1:23">
      <c r="A4" s="10" t="s">
        <v>267</v>
      </c>
      <c r="B4" s="11" t="s">
        <v>191</v>
      </c>
      <c r="C4" s="10" t="s">
        <v>192</v>
      </c>
      <c r="D4" s="10" t="s">
        <v>268</v>
      </c>
      <c r="E4" s="11" t="s">
        <v>193</v>
      </c>
      <c r="F4" s="11" t="s">
        <v>194</v>
      </c>
      <c r="G4" s="11" t="s">
        <v>269</v>
      </c>
      <c r="H4" s="11" t="s">
        <v>270</v>
      </c>
      <c r="I4" s="30" t="s">
        <v>56</v>
      </c>
      <c r="J4" s="12" t="s">
        <v>271</v>
      </c>
      <c r="K4" s="13"/>
      <c r="L4" s="13"/>
      <c r="M4" s="14"/>
      <c r="N4" s="12" t="s">
        <v>199</v>
      </c>
      <c r="O4" s="13"/>
      <c r="P4" s="14"/>
      <c r="Q4" s="11" t="s">
        <v>62</v>
      </c>
      <c r="R4" s="12" t="s">
        <v>78</v>
      </c>
      <c r="S4" s="13"/>
      <c r="T4" s="13"/>
      <c r="U4" s="13"/>
      <c r="V4" s="13"/>
      <c r="W4" s="14"/>
    </row>
    <row r="5" ht="18.75" customHeight="1" spans="1:23">
      <c r="A5" s="15"/>
      <c r="B5" s="31"/>
      <c r="C5" s="15"/>
      <c r="D5" s="15"/>
      <c r="E5" s="16"/>
      <c r="F5" s="16"/>
      <c r="G5" s="16"/>
      <c r="H5" s="16"/>
      <c r="I5" s="31"/>
      <c r="J5" s="120" t="s">
        <v>59</v>
      </c>
      <c r="K5" s="121"/>
      <c r="L5" s="11" t="s">
        <v>60</v>
      </c>
      <c r="M5" s="11" t="s">
        <v>61</v>
      </c>
      <c r="N5" s="11" t="s">
        <v>59</v>
      </c>
      <c r="O5" s="11" t="s">
        <v>60</v>
      </c>
      <c r="P5" s="11" t="s">
        <v>61</v>
      </c>
      <c r="Q5" s="16"/>
      <c r="R5" s="11" t="s">
        <v>58</v>
      </c>
      <c r="S5" s="10" t="s">
        <v>65</v>
      </c>
      <c r="T5" s="10" t="s">
        <v>205</v>
      </c>
      <c r="U5" s="10" t="s">
        <v>67</v>
      </c>
      <c r="V5" s="10" t="s">
        <v>68</v>
      </c>
      <c r="W5" s="10" t="s">
        <v>69</v>
      </c>
    </row>
    <row r="6" ht="18.75" customHeight="1" spans="1:23">
      <c r="A6" s="31"/>
      <c r="B6" s="31"/>
      <c r="C6" s="31"/>
      <c r="D6" s="31"/>
      <c r="E6" s="31"/>
      <c r="F6" s="31"/>
      <c r="G6" s="31"/>
      <c r="H6" s="31"/>
      <c r="I6" s="31"/>
      <c r="J6" s="122" t="s">
        <v>58</v>
      </c>
      <c r="K6" s="94"/>
      <c r="L6" s="31"/>
      <c r="M6" s="31"/>
      <c r="N6" s="31"/>
      <c r="O6" s="31"/>
      <c r="P6" s="31"/>
      <c r="Q6" s="31"/>
      <c r="R6" s="31"/>
      <c r="S6" s="123"/>
      <c r="T6" s="123"/>
      <c r="U6" s="123"/>
      <c r="V6" s="123"/>
      <c r="W6" s="123"/>
    </row>
    <row r="7" ht="18.75" customHeight="1" spans="1:23">
      <c r="A7" s="17"/>
      <c r="B7" s="32"/>
      <c r="C7" s="17"/>
      <c r="D7" s="17"/>
      <c r="E7" s="18"/>
      <c r="F7" s="18"/>
      <c r="G7" s="18"/>
      <c r="H7" s="18"/>
      <c r="I7" s="32"/>
      <c r="J7" s="46" t="s">
        <v>58</v>
      </c>
      <c r="K7" s="46" t="s">
        <v>272</v>
      </c>
      <c r="L7" s="18"/>
      <c r="M7" s="18"/>
      <c r="N7" s="18"/>
      <c r="O7" s="18"/>
      <c r="P7" s="18"/>
      <c r="Q7" s="18"/>
      <c r="R7" s="18"/>
      <c r="S7" s="18"/>
      <c r="T7" s="18"/>
      <c r="U7" s="32"/>
      <c r="V7" s="18"/>
      <c r="W7" s="18"/>
    </row>
    <row r="8" ht="18.75" customHeight="1" spans="1:23">
      <c r="A8" s="118">
        <v>1</v>
      </c>
      <c r="B8" s="118">
        <v>2</v>
      </c>
      <c r="C8" s="118">
        <v>3</v>
      </c>
      <c r="D8" s="118">
        <v>4</v>
      </c>
      <c r="E8" s="118">
        <v>5</v>
      </c>
      <c r="F8" s="118">
        <v>6</v>
      </c>
      <c r="G8" s="118">
        <v>7</v>
      </c>
      <c r="H8" s="118">
        <v>8</v>
      </c>
      <c r="I8" s="118">
        <v>9</v>
      </c>
      <c r="J8" s="118">
        <v>10</v>
      </c>
      <c r="K8" s="118">
        <v>11</v>
      </c>
      <c r="L8" s="118">
        <v>12</v>
      </c>
      <c r="M8" s="118">
        <v>13</v>
      </c>
      <c r="N8" s="118">
        <v>14</v>
      </c>
      <c r="O8" s="118">
        <v>15</v>
      </c>
      <c r="P8" s="118">
        <v>16</v>
      </c>
      <c r="Q8" s="118">
        <v>17</v>
      </c>
      <c r="R8" s="118">
        <v>18</v>
      </c>
      <c r="S8" s="118">
        <v>19</v>
      </c>
      <c r="T8" s="118">
        <v>20</v>
      </c>
      <c r="U8" s="118">
        <v>21</v>
      </c>
      <c r="V8" s="118">
        <v>22</v>
      </c>
      <c r="W8" s="118">
        <v>23</v>
      </c>
    </row>
    <row r="9" ht="18.75" customHeight="1" spans="1:23">
      <c r="A9" s="21"/>
      <c r="B9" s="21"/>
      <c r="C9" s="21" t="s">
        <v>273</v>
      </c>
      <c r="D9" s="21"/>
      <c r="E9" s="21"/>
      <c r="F9" s="21"/>
      <c r="G9" s="21"/>
      <c r="H9" s="21"/>
      <c r="I9" s="23">
        <v>43356.6</v>
      </c>
      <c r="J9" s="23">
        <v>43356.6</v>
      </c>
      <c r="K9" s="23">
        <v>43356.6</v>
      </c>
      <c r="L9" s="23"/>
      <c r="M9" s="23"/>
      <c r="N9" s="23"/>
      <c r="O9" s="23"/>
      <c r="P9" s="23"/>
      <c r="Q9" s="23"/>
      <c r="R9" s="23"/>
      <c r="S9" s="23"/>
      <c r="T9" s="23"/>
      <c r="U9" s="23"/>
      <c r="V9" s="23"/>
      <c r="W9" s="23"/>
    </row>
    <row r="10" ht="18.75" customHeight="1" spans="1:23">
      <c r="A10" s="119" t="s">
        <v>274</v>
      </c>
      <c r="B10" s="119" t="s">
        <v>275</v>
      </c>
      <c r="C10" s="21" t="s">
        <v>273</v>
      </c>
      <c r="D10" s="119" t="s">
        <v>71</v>
      </c>
      <c r="E10" s="119" t="s">
        <v>94</v>
      </c>
      <c r="F10" s="119" t="s">
        <v>95</v>
      </c>
      <c r="G10" s="119" t="s">
        <v>276</v>
      </c>
      <c r="H10" s="119" t="s">
        <v>277</v>
      </c>
      <c r="I10" s="23">
        <v>42708.6</v>
      </c>
      <c r="J10" s="23">
        <v>42708.6</v>
      </c>
      <c r="K10" s="23">
        <v>42708.6</v>
      </c>
      <c r="L10" s="23"/>
      <c r="M10" s="23"/>
      <c r="N10" s="23"/>
      <c r="O10" s="23"/>
      <c r="P10" s="23"/>
      <c r="Q10" s="23"/>
      <c r="R10" s="23"/>
      <c r="S10" s="23"/>
      <c r="T10" s="23"/>
      <c r="U10" s="23"/>
      <c r="V10" s="23"/>
      <c r="W10" s="23"/>
    </row>
    <row r="11" ht="18.75" customHeight="1" spans="1:23">
      <c r="A11" s="119" t="s">
        <v>274</v>
      </c>
      <c r="B11" s="119" t="s">
        <v>275</v>
      </c>
      <c r="C11" s="21" t="s">
        <v>273</v>
      </c>
      <c r="D11" s="119" t="s">
        <v>71</v>
      </c>
      <c r="E11" s="119" t="s">
        <v>100</v>
      </c>
      <c r="F11" s="119" t="s">
        <v>101</v>
      </c>
      <c r="G11" s="119" t="s">
        <v>276</v>
      </c>
      <c r="H11" s="119" t="s">
        <v>277</v>
      </c>
      <c r="I11" s="23">
        <v>648</v>
      </c>
      <c r="J11" s="23">
        <v>648</v>
      </c>
      <c r="K11" s="23">
        <v>648</v>
      </c>
      <c r="L11" s="23"/>
      <c r="M11" s="23"/>
      <c r="N11" s="23"/>
      <c r="O11" s="23"/>
      <c r="P11" s="23"/>
      <c r="Q11" s="23"/>
      <c r="R11" s="23"/>
      <c r="S11" s="23"/>
      <c r="T11" s="23"/>
      <c r="U11" s="23"/>
      <c r="V11" s="23"/>
      <c r="W11" s="23"/>
    </row>
    <row r="12" ht="18.75" customHeight="1" spans="1:23">
      <c r="A12" s="24"/>
      <c r="B12" s="24"/>
      <c r="C12" s="21" t="s">
        <v>278</v>
      </c>
      <c r="D12" s="24"/>
      <c r="E12" s="24"/>
      <c r="F12" s="24"/>
      <c r="G12" s="24"/>
      <c r="H12" s="24"/>
      <c r="I12" s="23">
        <v>31995</v>
      </c>
      <c r="J12" s="23">
        <v>31995</v>
      </c>
      <c r="K12" s="23">
        <v>31995</v>
      </c>
      <c r="L12" s="23"/>
      <c r="M12" s="23"/>
      <c r="N12" s="23"/>
      <c r="O12" s="23"/>
      <c r="P12" s="23"/>
      <c r="Q12" s="23"/>
      <c r="R12" s="23"/>
      <c r="S12" s="23"/>
      <c r="T12" s="23"/>
      <c r="U12" s="23"/>
      <c r="V12" s="23"/>
      <c r="W12" s="23"/>
    </row>
    <row r="13" ht="18.75" customHeight="1" spans="1:23">
      <c r="A13" s="119" t="s">
        <v>274</v>
      </c>
      <c r="B13" s="119" t="s">
        <v>279</v>
      </c>
      <c r="C13" s="21" t="s">
        <v>278</v>
      </c>
      <c r="D13" s="119" t="s">
        <v>71</v>
      </c>
      <c r="E13" s="119" t="s">
        <v>94</v>
      </c>
      <c r="F13" s="119" t="s">
        <v>95</v>
      </c>
      <c r="G13" s="119" t="s">
        <v>280</v>
      </c>
      <c r="H13" s="119" t="s">
        <v>281</v>
      </c>
      <c r="I13" s="23">
        <v>31995</v>
      </c>
      <c r="J13" s="23">
        <v>31995</v>
      </c>
      <c r="K13" s="23">
        <v>31995</v>
      </c>
      <c r="L13" s="23"/>
      <c r="M13" s="23"/>
      <c r="N13" s="23"/>
      <c r="O13" s="23"/>
      <c r="P13" s="23"/>
      <c r="Q13" s="23"/>
      <c r="R13" s="23"/>
      <c r="S13" s="23"/>
      <c r="T13" s="23"/>
      <c r="U13" s="23"/>
      <c r="V13" s="23"/>
      <c r="W13" s="23"/>
    </row>
    <row r="14" ht="18.75" customHeight="1" spans="1:23">
      <c r="A14" s="24"/>
      <c r="B14" s="24"/>
      <c r="C14" s="21" t="s">
        <v>282</v>
      </c>
      <c r="D14" s="24"/>
      <c r="E14" s="24"/>
      <c r="F14" s="24"/>
      <c r="G14" s="24"/>
      <c r="H14" s="24"/>
      <c r="I14" s="23">
        <v>30751.73</v>
      </c>
      <c r="J14" s="23"/>
      <c r="K14" s="23"/>
      <c r="L14" s="23"/>
      <c r="M14" s="23"/>
      <c r="N14" s="23"/>
      <c r="O14" s="23"/>
      <c r="P14" s="23"/>
      <c r="Q14" s="23"/>
      <c r="R14" s="23">
        <v>30751.73</v>
      </c>
      <c r="S14" s="23"/>
      <c r="T14" s="23"/>
      <c r="U14" s="23"/>
      <c r="V14" s="23"/>
      <c r="W14" s="23">
        <v>30751.73</v>
      </c>
    </row>
    <row r="15" ht="18.75" customHeight="1" spans="1:23">
      <c r="A15" s="119" t="s">
        <v>283</v>
      </c>
      <c r="B15" s="119" t="s">
        <v>284</v>
      </c>
      <c r="C15" s="21" t="s">
        <v>282</v>
      </c>
      <c r="D15" s="119" t="s">
        <v>71</v>
      </c>
      <c r="E15" s="119" t="s">
        <v>96</v>
      </c>
      <c r="F15" s="119" t="s">
        <v>97</v>
      </c>
      <c r="G15" s="119" t="s">
        <v>260</v>
      </c>
      <c r="H15" s="119" t="s">
        <v>261</v>
      </c>
      <c r="I15" s="23">
        <v>30751.73</v>
      </c>
      <c r="J15" s="23"/>
      <c r="K15" s="23"/>
      <c r="L15" s="23"/>
      <c r="M15" s="23"/>
      <c r="N15" s="23"/>
      <c r="O15" s="23"/>
      <c r="P15" s="23"/>
      <c r="Q15" s="23"/>
      <c r="R15" s="23">
        <v>30751.73</v>
      </c>
      <c r="S15" s="23"/>
      <c r="T15" s="23"/>
      <c r="U15" s="23"/>
      <c r="V15" s="23"/>
      <c r="W15" s="23">
        <v>30751.73</v>
      </c>
    </row>
    <row r="16" ht="18.75" customHeight="1" spans="1:23">
      <c r="A16" s="24"/>
      <c r="B16" s="24"/>
      <c r="C16" s="21" t="s">
        <v>285</v>
      </c>
      <c r="D16" s="24"/>
      <c r="E16" s="24"/>
      <c r="F16" s="24"/>
      <c r="G16" s="24"/>
      <c r="H16" s="24"/>
      <c r="I16" s="23">
        <v>3000</v>
      </c>
      <c r="J16" s="23">
        <v>3000</v>
      </c>
      <c r="K16" s="23">
        <v>3000</v>
      </c>
      <c r="L16" s="23"/>
      <c r="M16" s="23"/>
      <c r="N16" s="23"/>
      <c r="O16" s="23"/>
      <c r="P16" s="23"/>
      <c r="Q16" s="23"/>
      <c r="R16" s="23"/>
      <c r="S16" s="23"/>
      <c r="T16" s="23"/>
      <c r="U16" s="23"/>
      <c r="V16" s="23"/>
      <c r="W16" s="23"/>
    </row>
    <row r="17" ht="18.75" customHeight="1" spans="1:23">
      <c r="A17" s="119" t="s">
        <v>283</v>
      </c>
      <c r="B17" s="119" t="s">
        <v>286</v>
      </c>
      <c r="C17" s="21" t="s">
        <v>285</v>
      </c>
      <c r="D17" s="119" t="s">
        <v>71</v>
      </c>
      <c r="E17" s="119" t="s">
        <v>88</v>
      </c>
      <c r="F17" s="119" t="s">
        <v>89</v>
      </c>
      <c r="G17" s="119" t="s">
        <v>260</v>
      </c>
      <c r="H17" s="119" t="s">
        <v>261</v>
      </c>
      <c r="I17" s="23">
        <v>900</v>
      </c>
      <c r="J17" s="23">
        <v>900</v>
      </c>
      <c r="K17" s="23">
        <v>900</v>
      </c>
      <c r="L17" s="23"/>
      <c r="M17" s="23"/>
      <c r="N17" s="23"/>
      <c r="O17" s="23"/>
      <c r="P17" s="23"/>
      <c r="Q17" s="23"/>
      <c r="R17" s="23"/>
      <c r="S17" s="23"/>
      <c r="T17" s="23"/>
      <c r="U17" s="23"/>
      <c r="V17" s="23"/>
      <c r="W17" s="23"/>
    </row>
    <row r="18" ht="18.75" customHeight="1" spans="1:23">
      <c r="A18" s="119" t="s">
        <v>283</v>
      </c>
      <c r="B18" s="119" t="s">
        <v>286</v>
      </c>
      <c r="C18" s="21" t="s">
        <v>285</v>
      </c>
      <c r="D18" s="119" t="s">
        <v>71</v>
      </c>
      <c r="E18" s="119" t="s">
        <v>88</v>
      </c>
      <c r="F18" s="119" t="s">
        <v>89</v>
      </c>
      <c r="G18" s="119" t="s">
        <v>264</v>
      </c>
      <c r="H18" s="119" t="s">
        <v>265</v>
      </c>
      <c r="I18" s="23">
        <v>2100</v>
      </c>
      <c r="J18" s="23">
        <v>2100</v>
      </c>
      <c r="K18" s="23">
        <v>2100</v>
      </c>
      <c r="L18" s="23"/>
      <c r="M18" s="23"/>
      <c r="N18" s="23"/>
      <c r="O18" s="23"/>
      <c r="P18" s="23"/>
      <c r="Q18" s="23"/>
      <c r="R18" s="23"/>
      <c r="S18" s="23"/>
      <c r="T18" s="23"/>
      <c r="U18" s="23"/>
      <c r="V18" s="23"/>
      <c r="W18" s="23"/>
    </row>
    <row r="19" ht="18.75" customHeight="1" spans="1:23">
      <c r="A19" s="24"/>
      <c r="B19" s="24"/>
      <c r="C19" s="21" t="s">
        <v>287</v>
      </c>
      <c r="D19" s="24"/>
      <c r="E19" s="24"/>
      <c r="F19" s="24"/>
      <c r="G19" s="24"/>
      <c r="H19" s="24"/>
      <c r="I19" s="23">
        <v>64462.5</v>
      </c>
      <c r="J19" s="23">
        <v>64462.5</v>
      </c>
      <c r="K19" s="23">
        <v>64462.5</v>
      </c>
      <c r="L19" s="23"/>
      <c r="M19" s="23"/>
      <c r="N19" s="23"/>
      <c r="O19" s="23"/>
      <c r="P19" s="23"/>
      <c r="Q19" s="23"/>
      <c r="R19" s="23"/>
      <c r="S19" s="23"/>
      <c r="T19" s="23"/>
      <c r="U19" s="23"/>
      <c r="V19" s="23"/>
      <c r="W19" s="23"/>
    </row>
    <row r="20" ht="18.75" customHeight="1" spans="1:23">
      <c r="A20" s="119" t="s">
        <v>274</v>
      </c>
      <c r="B20" s="119" t="s">
        <v>288</v>
      </c>
      <c r="C20" s="21" t="s">
        <v>287</v>
      </c>
      <c r="D20" s="119" t="s">
        <v>71</v>
      </c>
      <c r="E20" s="119" t="s">
        <v>96</v>
      </c>
      <c r="F20" s="119" t="s">
        <v>97</v>
      </c>
      <c r="G20" s="119" t="s">
        <v>280</v>
      </c>
      <c r="H20" s="119" t="s">
        <v>281</v>
      </c>
      <c r="I20" s="23">
        <v>64462.5</v>
      </c>
      <c r="J20" s="23">
        <v>64462.5</v>
      </c>
      <c r="K20" s="23">
        <v>64462.5</v>
      </c>
      <c r="L20" s="23"/>
      <c r="M20" s="23"/>
      <c r="N20" s="23"/>
      <c r="O20" s="23"/>
      <c r="P20" s="23"/>
      <c r="Q20" s="23"/>
      <c r="R20" s="23"/>
      <c r="S20" s="23"/>
      <c r="T20" s="23"/>
      <c r="U20" s="23"/>
      <c r="V20" s="23"/>
      <c r="W20" s="23"/>
    </row>
    <row r="21" ht="18.75" customHeight="1" spans="1:23">
      <c r="A21" s="24"/>
      <c r="B21" s="24"/>
      <c r="C21" s="21" t="s">
        <v>289</v>
      </c>
      <c r="D21" s="24"/>
      <c r="E21" s="24"/>
      <c r="F21" s="24"/>
      <c r="G21" s="24"/>
      <c r="H21" s="24"/>
      <c r="I21" s="23">
        <v>21837.6</v>
      </c>
      <c r="J21" s="23">
        <v>21837.6</v>
      </c>
      <c r="K21" s="23">
        <v>21837.6</v>
      </c>
      <c r="L21" s="23"/>
      <c r="M21" s="23"/>
      <c r="N21" s="23"/>
      <c r="O21" s="23"/>
      <c r="P21" s="23"/>
      <c r="Q21" s="23"/>
      <c r="R21" s="23"/>
      <c r="S21" s="23"/>
      <c r="T21" s="23"/>
      <c r="U21" s="23"/>
      <c r="V21" s="23"/>
      <c r="W21" s="23"/>
    </row>
    <row r="22" ht="18.75" customHeight="1" spans="1:23">
      <c r="A22" s="119" t="s">
        <v>274</v>
      </c>
      <c r="B22" s="119" t="s">
        <v>290</v>
      </c>
      <c r="C22" s="21" t="s">
        <v>289</v>
      </c>
      <c r="D22" s="119" t="s">
        <v>71</v>
      </c>
      <c r="E22" s="119" t="s">
        <v>96</v>
      </c>
      <c r="F22" s="119" t="s">
        <v>97</v>
      </c>
      <c r="G22" s="119" t="s">
        <v>260</v>
      </c>
      <c r="H22" s="119" t="s">
        <v>261</v>
      </c>
      <c r="I22" s="23">
        <v>21837.6</v>
      </c>
      <c r="J22" s="23">
        <v>21837.6</v>
      </c>
      <c r="K22" s="23">
        <v>21837.6</v>
      </c>
      <c r="L22" s="23"/>
      <c r="M22" s="23"/>
      <c r="N22" s="23"/>
      <c r="O22" s="23"/>
      <c r="P22" s="23"/>
      <c r="Q22" s="23"/>
      <c r="R22" s="23"/>
      <c r="S22" s="23"/>
      <c r="T22" s="23"/>
      <c r="U22" s="23"/>
      <c r="V22" s="23"/>
      <c r="W22" s="23"/>
    </row>
    <row r="23" ht="18.75" customHeight="1" spans="1:23">
      <c r="A23" s="24"/>
      <c r="B23" s="24"/>
      <c r="C23" s="21" t="s">
        <v>291</v>
      </c>
      <c r="D23" s="24"/>
      <c r="E23" s="24"/>
      <c r="F23" s="24"/>
      <c r="G23" s="24"/>
      <c r="H23" s="24"/>
      <c r="I23" s="23">
        <v>3396060</v>
      </c>
      <c r="J23" s="23">
        <v>3396060</v>
      </c>
      <c r="K23" s="23">
        <v>3396060</v>
      </c>
      <c r="L23" s="23"/>
      <c r="M23" s="23"/>
      <c r="N23" s="23"/>
      <c r="O23" s="23"/>
      <c r="P23" s="23"/>
      <c r="Q23" s="23"/>
      <c r="R23" s="23"/>
      <c r="S23" s="23"/>
      <c r="T23" s="23"/>
      <c r="U23" s="23"/>
      <c r="V23" s="23"/>
      <c r="W23" s="23"/>
    </row>
    <row r="24" ht="18.75" customHeight="1" spans="1:23">
      <c r="A24" s="119" t="s">
        <v>274</v>
      </c>
      <c r="B24" s="119" t="s">
        <v>292</v>
      </c>
      <c r="C24" s="21" t="s">
        <v>291</v>
      </c>
      <c r="D24" s="119" t="s">
        <v>71</v>
      </c>
      <c r="E24" s="119" t="s">
        <v>96</v>
      </c>
      <c r="F24" s="119" t="s">
        <v>97</v>
      </c>
      <c r="G24" s="119" t="s">
        <v>260</v>
      </c>
      <c r="H24" s="119" t="s">
        <v>261</v>
      </c>
      <c r="I24" s="23">
        <v>489060</v>
      </c>
      <c r="J24" s="23">
        <v>489060</v>
      </c>
      <c r="K24" s="23">
        <v>489060</v>
      </c>
      <c r="L24" s="23"/>
      <c r="M24" s="23"/>
      <c r="N24" s="23"/>
      <c r="O24" s="23"/>
      <c r="P24" s="23"/>
      <c r="Q24" s="23"/>
      <c r="R24" s="23"/>
      <c r="S24" s="23"/>
      <c r="T24" s="23"/>
      <c r="U24" s="23"/>
      <c r="V24" s="23"/>
      <c r="W24" s="23"/>
    </row>
    <row r="25" ht="18.75" customHeight="1" spans="1:23">
      <c r="A25" s="119" t="s">
        <v>274</v>
      </c>
      <c r="B25" s="119" t="s">
        <v>292</v>
      </c>
      <c r="C25" s="21" t="s">
        <v>291</v>
      </c>
      <c r="D25" s="119" t="s">
        <v>71</v>
      </c>
      <c r="E25" s="119" t="s">
        <v>96</v>
      </c>
      <c r="F25" s="119" t="s">
        <v>97</v>
      </c>
      <c r="G25" s="119" t="s">
        <v>293</v>
      </c>
      <c r="H25" s="119" t="s">
        <v>294</v>
      </c>
      <c r="I25" s="23">
        <v>100320</v>
      </c>
      <c r="J25" s="23">
        <v>100320</v>
      </c>
      <c r="K25" s="23">
        <v>100320</v>
      </c>
      <c r="L25" s="23"/>
      <c r="M25" s="23"/>
      <c r="N25" s="23"/>
      <c r="O25" s="23"/>
      <c r="P25" s="23"/>
      <c r="Q25" s="23"/>
      <c r="R25" s="23"/>
      <c r="S25" s="23"/>
      <c r="T25" s="23"/>
      <c r="U25" s="23"/>
      <c r="V25" s="23"/>
      <c r="W25" s="23"/>
    </row>
    <row r="26" ht="18.75" customHeight="1" spans="1:23">
      <c r="A26" s="119" t="s">
        <v>274</v>
      </c>
      <c r="B26" s="119" t="s">
        <v>292</v>
      </c>
      <c r="C26" s="21" t="s">
        <v>291</v>
      </c>
      <c r="D26" s="119" t="s">
        <v>71</v>
      </c>
      <c r="E26" s="119" t="s">
        <v>96</v>
      </c>
      <c r="F26" s="119" t="s">
        <v>97</v>
      </c>
      <c r="G26" s="119" t="s">
        <v>276</v>
      </c>
      <c r="H26" s="119" t="s">
        <v>277</v>
      </c>
      <c r="I26" s="23">
        <v>349980</v>
      </c>
      <c r="J26" s="23">
        <v>349980</v>
      </c>
      <c r="K26" s="23">
        <v>349980</v>
      </c>
      <c r="L26" s="23"/>
      <c r="M26" s="23"/>
      <c r="N26" s="23"/>
      <c r="O26" s="23"/>
      <c r="P26" s="23"/>
      <c r="Q26" s="23"/>
      <c r="R26" s="23"/>
      <c r="S26" s="23"/>
      <c r="T26" s="23"/>
      <c r="U26" s="23"/>
      <c r="V26" s="23"/>
      <c r="W26" s="23"/>
    </row>
    <row r="27" ht="18.75" customHeight="1" spans="1:23">
      <c r="A27" s="119" t="s">
        <v>274</v>
      </c>
      <c r="B27" s="119" t="s">
        <v>292</v>
      </c>
      <c r="C27" s="21" t="s">
        <v>291</v>
      </c>
      <c r="D27" s="119" t="s">
        <v>71</v>
      </c>
      <c r="E27" s="119" t="s">
        <v>96</v>
      </c>
      <c r="F27" s="119" t="s">
        <v>97</v>
      </c>
      <c r="G27" s="119" t="s">
        <v>295</v>
      </c>
      <c r="H27" s="119" t="s">
        <v>296</v>
      </c>
      <c r="I27" s="23">
        <v>249660</v>
      </c>
      <c r="J27" s="23">
        <v>249660</v>
      </c>
      <c r="K27" s="23">
        <v>249660</v>
      </c>
      <c r="L27" s="23"/>
      <c r="M27" s="23"/>
      <c r="N27" s="23"/>
      <c r="O27" s="23"/>
      <c r="P27" s="23"/>
      <c r="Q27" s="23"/>
      <c r="R27" s="23"/>
      <c r="S27" s="23"/>
      <c r="T27" s="23"/>
      <c r="U27" s="23"/>
      <c r="V27" s="23"/>
      <c r="W27" s="23"/>
    </row>
    <row r="28" ht="18.75" customHeight="1" spans="1:23">
      <c r="A28" s="119" t="s">
        <v>274</v>
      </c>
      <c r="B28" s="119" t="s">
        <v>292</v>
      </c>
      <c r="C28" s="21" t="s">
        <v>291</v>
      </c>
      <c r="D28" s="119" t="s">
        <v>71</v>
      </c>
      <c r="E28" s="119" t="s">
        <v>96</v>
      </c>
      <c r="F28" s="119" t="s">
        <v>97</v>
      </c>
      <c r="G28" s="119" t="s">
        <v>297</v>
      </c>
      <c r="H28" s="119" t="s">
        <v>298</v>
      </c>
      <c r="I28" s="23">
        <v>400140</v>
      </c>
      <c r="J28" s="23">
        <v>400140</v>
      </c>
      <c r="K28" s="23">
        <v>400140</v>
      </c>
      <c r="L28" s="23"/>
      <c r="M28" s="23"/>
      <c r="N28" s="23"/>
      <c r="O28" s="23"/>
      <c r="P28" s="23"/>
      <c r="Q28" s="23"/>
      <c r="R28" s="23"/>
      <c r="S28" s="23"/>
      <c r="T28" s="23"/>
      <c r="U28" s="23"/>
      <c r="V28" s="23"/>
      <c r="W28" s="23"/>
    </row>
    <row r="29" ht="18.75" customHeight="1" spans="1:23">
      <c r="A29" s="119" t="s">
        <v>274</v>
      </c>
      <c r="B29" s="119" t="s">
        <v>292</v>
      </c>
      <c r="C29" s="21" t="s">
        <v>291</v>
      </c>
      <c r="D29" s="119" t="s">
        <v>71</v>
      </c>
      <c r="E29" s="119" t="s">
        <v>96</v>
      </c>
      <c r="F29" s="119" t="s">
        <v>97</v>
      </c>
      <c r="G29" s="119" t="s">
        <v>299</v>
      </c>
      <c r="H29" s="119" t="s">
        <v>300</v>
      </c>
      <c r="I29" s="23">
        <v>79800</v>
      </c>
      <c r="J29" s="23">
        <v>79800</v>
      </c>
      <c r="K29" s="23">
        <v>79800</v>
      </c>
      <c r="L29" s="23"/>
      <c r="M29" s="23"/>
      <c r="N29" s="23"/>
      <c r="O29" s="23"/>
      <c r="P29" s="23"/>
      <c r="Q29" s="23"/>
      <c r="R29" s="23"/>
      <c r="S29" s="23"/>
      <c r="T29" s="23"/>
      <c r="U29" s="23"/>
      <c r="V29" s="23"/>
      <c r="W29" s="23"/>
    </row>
    <row r="30" ht="18.75" customHeight="1" spans="1:23">
      <c r="A30" s="119" t="s">
        <v>274</v>
      </c>
      <c r="B30" s="119" t="s">
        <v>292</v>
      </c>
      <c r="C30" s="21" t="s">
        <v>291</v>
      </c>
      <c r="D30" s="119" t="s">
        <v>71</v>
      </c>
      <c r="E30" s="119" t="s">
        <v>96</v>
      </c>
      <c r="F30" s="119" t="s">
        <v>97</v>
      </c>
      <c r="G30" s="119" t="s">
        <v>301</v>
      </c>
      <c r="H30" s="119" t="s">
        <v>302</v>
      </c>
      <c r="I30" s="23">
        <v>707940</v>
      </c>
      <c r="J30" s="23">
        <v>707940</v>
      </c>
      <c r="K30" s="23">
        <v>707940</v>
      </c>
      <c r="L30" s="23"/>
      <c r="M30" s="23"/>
      <c r="N30" s="23"/>
      <c r="O30" s="23"/>
      <c r="P30" s="23"/>
      <c r="Q30" s="23"/>
      <c r="R30" s="23"/>
      <c r="S30" s="23"/>
      <c r="T30" s="23"/>
      <c r="U30" s="23"/>
      <c r="V30" s="23"/>
      <c r="W30" s="23"/>
    </row>
    <row r="31" ht="18.75" customHeight="1" spans="1:23">
      <c r="A31" s="119" t="s">
        <v>274</v>
      </c>
      <c r="B31" s="119" t="s">
        <v>292</v>
      </c>
      <c r="C31" s="21" t="s">
        <v>291</v>
      </c>
      <c r="D31" s="119" t="s">
        <v>71</v>
      </c>
      <c r="E31" s="119" t="s">
        <v>96</v>
      </c>
      <c r="F31" s="119" t="s">
        <v>97</v>
      </c>
      <c r="G31" s="119" t="s">
        <v>231</v>
      </c>
      <c r="H31" s="119" t="s">
        <v>232</v>
      </c>
      <c r="I31" s="23">
        <v>320340</v>
      </c>
      <c r="J31" s="23">
        <v>320340</v>
      </c>
      <c r="K31" s="23">
        <v>320340</v>
      </c>
      <c r="L31" s="23"/>
      <c r="M31" s="23"/>
      <c r="N31" s="23"/>
      <c r="O31" s="23"/>
      <c r="P31" s="23"/>
      <c r="Q31" s="23"/>
      <c r="R31" s="23"/>
      <c r="S31" s="23"/>
      <c r="T31" s="23"/>
      <c r="U31" s="23"/>
      <c r="V31" s="23"/>
      <c r="W31" s="23"/>
    </row>
    <row r="32" ht="18.75" customHeight="1" spans="1:23">
      <c r="A32" s="119" t="s">
        <v>274</v>
      </c>
      <c r="B32" s="119" t="s">
        <v>292</v>
      </c>
      <c r="C32" s="21" t="s">
        <v>291</v>
      </c>
      <c r="D32" s="119" t="s">
        <v>71</v>
      </c>
      <c r="E32" s="119" t="s">
        <v>96</v>
      </c>
      <c r="F32" s="119" t="s">
        <v>97</v>
      </c>
      <c r="G32" s="119" t="s">
        <v>303</v>
      </c>
      <c r="H32" s="119" t="s">
        <v>304</v>
      </c>
      <c r="I32" s="23">
        <v>50160</v>
      </c>
      <c r="J32" s="23">
        <v>50160</v>
      </c>
      <c r="K32" s="23">
        <v>50160</v>
      </c>
      <c r="L32" s="23"/>
      <c r="M32" s="23"/>
      <c r="N32" s="23"/>
      <c r="O32" s="23"/>
      <c r="P32" s="23"/>
      <c r="Q32" s="23"/>
      <c r="R32" s="23"/>
      <c r="S32" s="23"/>
      <c r="T32" s="23"/>
      <c r="U32" s="23"/>
      <c r="V32" s="23"/>
      <c r="W32" s="23"/>
    </row>
    <row r="33" ht="18.75" customHeight="1" spans="1:23">
      <c r="A33" s="119" t="s">
        <v>274</v>
      </c>
      <c r="B33" s="119" t="s">
        <v>292</v>
      </c>
      <c r="C33" s="21" t="s">
        <v>291</v>
      </c>
      <c r="D33" s="119" t="s">
        <v>71</v>
      </c>
      <c r="E33" s="119" t="s">
        <v>96</v>
      </c>
      <c r="F33" s="119" t="s">
        <v>97</v>
      </c>
      <c r="G33" s="119" t="s">
        <v>264</v>
      </c>
      <c r="H33" s="119" t="s">
        <v>265</v>
      </c>
      <c r="I33" s="23">
        <v>47880</v>
      </c>
      <c r="J33" s="23">
        <v>47880</v>
      </c>
      <c r="K33" s="23">
        <v>47880</v>
      </c>
      <c r="L33" s="23"/>
      <c r="M33" s="23"/>
      <c r="N33" s="23"/>
      <c r="O33" s="23"/>
      <c r="P33" s="23"/>
      <c r="Q33" s="23"/>
      <c r="R33" s="23"/>
      <c r="S33" s="23"/>
      <c r="T33" s="23"/>
      <c r="U33" s="23"/>
      <c r="V33" s="23"/>
      <c r="W33" s="23"/>
    </row>
    <row r="34" ht="18.75" customHeight="1" spans="1:23">
      <c r="A34" s="119" t="s">
        <v>274</v>
      </c>
      <c r="B34" s="119" t="s">
        <v>292</v>
      </c>
      <c r="C34" s="21" t="s">
        <v>291</v>
      </c>
      <c r="D34" s="119" t="s">
        <v>71</v>
      </c>
      <c r="E34" s="119" t="s">
        <v>96</v>
      </c>
      <c r="F34" s="119" t="s">
        <v>97</v>
      </c>
      <c r="G34" s="119" t="s">
        <v>305</v>
      </c>
      <c r="H34" s="119" t="s">
        <v>306</v>
      </c>
      <c r="I34" s="23">
        <v>600780</v>
      </c>
      <c r="J34" s="23">
        <v>600780</v>
      </c>
      <c r="K34" s="23">
        <v>600780</v>
      </c>
      <c r="L34" s="23"/>
      <c r="M34" s="23"/>
      <c r="N34" s="23"/>
      <c r="O34" s="23"/>
      <c r="P34" s="23"/>
      <c r="Q34" s="23"/>
      <c r="R34" s="23"/>
      <c r="S34" s="23"/>
      <c r="T34" s="23"/>
      <c r="U34" s="23"/>
      <c r="V34" s="23"/>
      <c r="W34" s="23"/>
    </row>
    <row r="35" ht="18.75" customHeight="1" spans="1:23">
      <c r="A35" s="24"/>
      <c r="B35" s="24"/>
      <c r="C35" s="21" t="s">
        <v>307</v>
      </c>
      <c r="D35" s="24"/>
      <c r="E35" s="24"/>
      <c r="F35" s="24"/>
      <c r="G35" s="24"/>
      <c r="H35" s="24"/>
      <c r="I35" s="23">
        <v>17887.5</v>
      </c>
      <c r="J35" s="23">
        <v>17887.5</v>
      </c>
      <c r="K35" s="23">
        <v>17887.5</v>
      </c>
      <c r="L35" s="23"/>
      <c r="M35" s="23"/>
      <c r="N35" s="23"/>
      <c r="O35" s="23"/>
      <c r="P35" s="23"/>
      <c r="Q35" s="23"/>
      <c r="R35" s="23"/>
      <c r="S35" s="23"/>
      <c r="T35" s="23"/>
      <c r="U35" s="23"/>
      <c r="V35" s="23"/>
      <c r="W35" s="23"/>
    </row>
    <row r="36" ht="18.75" customHeight="1" spans="1:23">
      <c r="A36" s="119" t="s">
        <v>274</v>
      </c>
      <c r="B36" s="119" t="s">
        <v>308</v>
      </c>
      <c r="C36" s="21" t="s">
        <v>307</v>
      </c>
      <c r="D36" s="119" t="s">
        <v>71</v>
      </c>
      <c r="E36" s="119" t="s">
        <v>96</v>
      </c>
      <c r="F36" s="119" t="s">
        <v>97</v>
      </c>
      <c r="G36" s="119" t="s">
        <v>280</v>
      </c>
      <c r="H36" s="119" t="s">
        <v>281</v>
      </c>
      <c r="I36" s="23">
        <v>17887.5</v>
      </c>
      <c r="J36" s="23">
        <v>17887.5</v>
      </c>
      <c r="K36" s="23">
        <v>17887.5</v>
      </c>
      <c r="L36" s="23"/>
      <c r="M36" s="23"/>
      <c r="N36" s="23"/>
      <c r="O36" s="23"/>
      <c r="P36" s="23"/>
      <c r="Q36" s="23"/>
      <c r="R36" s="23"/>
      <c r="S36" s="23"/>
      <c r="T36" s="23"/>
      <c r="U36" s="23"/>
      <c r="V36" s="23"/>
      <c r="W36" s="23"/>
    </row>
    <row r="37" ht="18.75" customHeight="1" spans="1:23">
      <c r="A37" s="24"/>
      <c r="B37" s="24"/>
      <c r="C37" s="21" t="s">
        <v>309</v>
      </c>
      <c r="D37" s="24"/>
      <c r="E37" s="24"/>
      <c r="F37" s="24"/>
      <c r="G37" s="24"/>
      <c r="H37" s="24"/>
      <c r="I37" s="23">
        <v>4378000</v>
      </c>
      <c r="J37" s="23"/>
      <c r="K37" s="23"/>
      <c r="L37" s="23"/>
      <c r="M37" s="23"/>
      <c r="N37" s="23"/>
      <c r="O37" s="23"/>
      <c r="P37" s="23"/>
      <c r="Q37" s="23">
        <v>4378000</v>
      </c>
      <c r="R37" s="23"/>
      <c r="S37" s="23"/>
      <c r="T37" s="23"/>
      <c r="U37" s="23"/>
      <c r="V37" s="23"/>
      <c r="W37" s="23"/>
    </row>
    <row r="38" ht="18.75" customHeight="1" spans="1:23">
      <c r="A38" s="119" t="s">
        <v>274</v>
      </c>
      <c r="B38" s="119" t="s">
        <v>310</v>
      </c>
      <c r="C38" s="21" t="s">
        <v>309</v>
      </c>
      <c r="D38" s="119" t="s">
        <v>71</v>
      </c>
      <c r="E38" s="119" t="s">
        <v>96</v>
      </c>
      <c r="F38" s="119" t="s">
        <v>97</v>
      </c>
      <c r="G38" s="119" t="s">
        <v>260</v>
      </c>
      <c r="H38" s="119" t="s">
        <v>261</v>
      </c>
      <c r="I38" s="23">
        <v>678000</v>
      </c>
      <c r="J38" s="23"/>
      <c r="K38" s="23"/>
      <c r="L38" s="23"/>
      <c r="M38" s="23"/>
      <c r="N38" s="23"/>
      <c r="O38" s="23"/>
      <c r="P38" s="23"/>
      <c r="Q38" s="23">
        <v>678000</v>
      </c>
      <c r="R38" s="23"/>
      <c r="S38" s="23"/>
      <c r="T38" s="23"/>
      <c r="U38" s="23"/>
      <c r="V38" s="23"/>
      <c r="W38" s="23"/>
    </row>
    <row r="39" ht="18.75" customHeight="1" spans="1:23">
      <c r="A39" s="119" t="s">
        <v>274</v>
      </c>
      <c r="B39" s="119" t="s">
        <v>310</v>
      </c>
      <c r="C39" s="21" t="s">
        <v>309</v>
      </c>
      <c r="D39" s="119" t="s">
        <v>71</v>
      </c>
      <c r="E39" s="119" t="s">
        <v>96</v>
      </c>
      <c r="F39" s="119" t="s">
        <v>97</v>
      </c>
      <c r="G39" s="119" t="s">
        <v>293</v>
      </c>
      <c r="H39" s="119" t="s">
        <v>294</v>
      </c>
      <c r="I39" s="23">
        <v>100000</v>
      </c>
      <c r="J39" s="23"/>
      <c r="K39" s="23"/>
      <c r="L39" s="23"/>
      <c r="M39" s="23"/>
      <c r="N39" s="23"/>
      <c r="O39" s="23"/>
      <c r="P39" s="23"/>
      <c r="Q39" s="23">
        <v>100000</v>
      </c>
      <c r="R39" s="23"/>
      <c r="S39" s="23"/>
      <c r="T39" s="23"/>
      <c r="U39" s="23"/>
      <c r="V39" s="23"/>
      <c r="W39" s="23"/>
    </row>
    <row r="40" ht="18.75" customHeight="1" spans="1:23">
      <c r="A40" s="119" t="s">
        <v>274</v>
      </c>
      <c r="B40" s="119" t="s">
        <v>310</v>
      </c>
      <c r="C40" s="21" t="s">
        <v>309</v>
      </c>
      <c r="D40" s="119" t="s">
        <v>71</v>
      </c>
      <c r="E40" s="119" t="s">
        <v>96</v>
      </c>
      <c r="F40" s="119" t="s">
        <v>97</v>
      </c>
      <c r="G40" s="119" t="s">
        <v>276</v>
      </c>
      <c r="H40" s="119" t="s">
        <v>277</v>
      </c>
      <c r="I40" s="23">
        <v>100000</v>
      </c>
      <c r="J40" s="23"/>
      <c r="K40" s="23"/>
      <c r="L40" s="23"/>
      <c r="M40" s="23"/>
      <c r="N40" s="23"/>
      <c r="O40" s="23"/>
      <c r="P40" s="23"/>
      <c r="Q40" s="23">
        <v>100000</v>
      </c>
      <c r="R40" s="23"/>
      <c r="S40" s="23"/>
      <c r="T40" s="23"/>
      <c r="U40" s="23"/>
      <c r="V40" s="23"/>
      <c r="W40" s="23"/>
    </row>
    <row r="41" ht="18.75" customHeight="1" spans="1:23">
      <c r="A41" s="119" t="s">
        <v>274</v>
      </c>
      <c r="B41" s="119" t="s">
        <v>310</v>
      </c>
      <c r="C41" s="21" t="s">
        <v>309</v>
      </c>
      <c r="D41" s="119" t="s">
        <v>71</v>
      </c>
      <c r="E41" s="119" t="s">
        <v>96</v>
      </c>
      <c r="F41" s="119" t="s">
        <v>97</v>
      </c>
      <c r="G41" s="119" t="s">
        <v>297</v>
      </c>
      <c r="H41" s="119" t="s">
        <v>298</v>
      </c>
      <c r="I41" s="23">
        <v>100000</v>
      </c>
      <c r="J41" s="23"/>
      <c r="K41" s="23"/>
      <c r="L41" s="23"/>
      <c r="M41" s="23"/>
      <c r="N41" s="23"/>
      <c r="O41" s="23"/>
      <c r="P41" s="23"/>
      <c r="Q41" s="23">
        <v>100000</v>
      </c>
      <c r="R41" s="23"/>
      <c r="S41" s="23"/>
      <c r="T41" s="23"/>
      <c r="U41" s="23"/>
      <c r="V41" s="23"/>
      <c r="W41" s="23"/>
    </row>
    <row r="42" ht="18.75" customHeight="1" spans="1:23">
      <c r="A42" s="119" t="s">
        <v>274</v>
      </c>
      <c r="B42" s="119" t="s">
        <v>310</v>
      </c>
      <c r="C42" s="21" t="s">
        <v>309</v>
      </c>
      <c r="D42" s="119" t="s">
        <v>71</v>
      </c>
      <c r="E42" s="119" t="s">
        <v>96</v>
      </c>
      <c r="F42" s="119" t="s">
        <v>97</v>
      </c>
      <c r="G42" s="119" t="s">
        <v>301</v>
      </c>
      <c r="H42" s="119" t="s">
        <v>302</v>
      </c>
      <c r="I42" s="23">
        <v>500000</v>
      </c>
      <c r="J42" s="23"/>
      <c r="K42" s="23"/>
      <c r="L42" s="23"/>
      <c r="M42" s="23"/>
      <c r="N42" s="23"/>
      <c r="O42" s="23"/>
      <c r="P42" s="23"/>
      <c r="Q42" s="23">
        <v>500000</v>
      </c>
      <c r="R42" s="23"/>
      <c r="S42" s="23"/>
      <c r="T42" s="23"/>
      <c r="U42" s="23"/>
      <c r="V42" s="23"/>
      <c r="W42" s="23"/>
    </row>
    <row r="43" ht="18.75" customHeight="1" spans="1:23">
      <c r="A43" s="119" t="s">
        <v>274</v>
      </c>
      <c r="B43" s="119" t="s">
        <v>310</v>
      </c>
      <c r="C43" s="21" t="s">
        <v>309</v>
      </c>
      <c r="D43" s="119" t="s">
        <v>71</v>
      </c>
      <c r="E43" s="119" t="s">
        <v>96</v>
      </c>
      <c r="F43" s="119" t="s">
        <v>97</v>
      </c>
      <c r="G43" s="119" t="s">
        <v>231</v>
      </c>
      <c r="H43" s="119" t="s">
        <v>232</v>
      </c>
      <c r="I43" s="23">
        <v>100000</v>
      </c>
      <c r="J43" s="23"/>
      <c r="K43" s="23"/>
      <c r="L43" s="23"/>
      <c r="M43" s="23"/>
      <c r="N43" s="23"/>
      <c r="O43" s="23"/>
      <c r="P43" s="23"/>
      <c r="Q43" s="23">
        <v>100000</v>
      </c>
      <c r="R43" s="23"/>
      <c r="S43" s="23"/>
      <c r="T43" s="23"/>
      <c r="U43" s="23"/>
      <c r="V43" s="23"/>
      <c r="W43" s="23"/>
    </row>
    <row r="44" ht="18.75" customHeight="1" spans="1:23">
      <c r="A44" s="119" t="s">
        <v>274</v>
      </c>
      <c r="B44" s="119" t="s">
        <v>310</v>
      </c>
      <c r="C44" s="21" t="s">
        <v>309</v>
      </c>
      <c r="D44" s="119" t="s">
        <v>71</v>
      </c>
      <c r="E44" s="119" t="s">
        <v>96</v>
      </c>
      <c r="F44" s="119" t="s">
        <v>97</v>
      </c>
      <c r="G44" s="119" t="s">
        <v>311</v>
      </c>
      <c r="H44" s="119" t="s">
        <v>312</v>
      </c>
      <c r="I44" s="23">
        <v>2800000</v>
      </c>
      <c r="J44" s="23"/>
      <c r="K44" s="23"/>
      <c r="L44" s="23"/>
      <c r="M44" s="23"/>
      <c r="N44" s="23"/>
      <c r="O44" s="23"/>
      <c r="P44" s="23"/>
      <c r="Q44" s="23">
        <v>2800000</v>
      </c>
      <c r="R44" s="23"/>
      <c r="S44" s="23"/>
      <c r="T44" s="23"/>
      <c r="U44" s="23"/>
      <c r="V44" s="23"/>
      <c r="W44" s="23"/>
    </row>
    <row r="45" ht="18.75" customHeight="1" spans="1:23">
      <c r="A45" s="24"/>
      <c r="B45" s="24"/>
      <c r="C45" s="21" t="s">
        <v>313</v>
      </c>
      <c r="D45" s="24"/>
      <c r="E45" s="24"/>
      <c r="F45" s="24"/>
      <c r="G45" s="24"/>
      <c r="H45" s="24"/>
      <c r="I45" s="23">
        <v>1264560</v>
      </c>
      <c r="J45" s="23"/>
      <c r="K45" s="23"/>
      <c r="L45" s="23"/>
      <c r="M45" s="23"/>
      <c r="N45" s="23"/>
      <c r="O45" s="23"/>
      <c r="P45" s="23"/>
      <c r="Q45" s="23"/>
      <c r="R45" s="23">
        <v>1264560</v>
      </c>
      <c r="S45" s="23"/>
      <c r="T45" s="23"/>
      <c r="U45" s="23"/>
      <c r="V45" s="23"/>
      <c r="W45" s="23">
        <v>1264560</v>
      </c>
    </row>
    <row r="46" ht="18.75" customHeight="1" spans="1:23">
      <c r="A46" s="119" t="s">
        <v>274</v>
      </c>
      <c r="B46" s="119" t="s">
        <v>314</v>
      </c>
      <c r="C46" s="21" t="s">
        <v>313</v>
      </c>
      <c r="D46" s="119" t="s">
        <v>71</v>
      </c>
      <c r="E46" s="119" t="s">
        <v>96</v>
      </c>
      <c r="F46" s="119" t="s">
        <v>97</v>
      </c>
      <c r="G46" s="119" t="s">
        <v>280</v>
      </c>
      <c r="H46" s="119" t="s">
        <v>281</v>
      </c>
      <c r="I46" s="23">
        <v>1264560</v>
      </c>
      <c r="J46" s="23"/>
      <c r="K46" s="23"/>
      <c r="L46" s="23"/>
      <c r="M46" s="23"/>
      <c r="N46" s="23"/>
      <c r="O46" s="23"/>
      <c r="P46" s="23"/>
      <c r="Q46" s="23"/>
      <c r="R46" s="23">
        <v>1264560</v>
      </c>
      <c r="S46" s="23"/>
      <c r="T46" s="23"/>
      <c r="U46" s="23"/>
      <c r="V46" s="23"/>
      <c r="W46" s="23">
        <v>1264560</v>
      </c>
    </row>
    <row r="47" ht="18.75" customHeight="1" spans="1:23">
      <c r="A47" s="24"/>
      <c r="B47" s="24"/>
      <c r="C47" s="21" t="s">
        <v>315</v>
      </c>
      <c r="D47" s="24"/>
      <c r="E47" s="24"/>
      <c r="F47" s="24"/>
      <c r="G47" s="24"/>
      <c r="H47" s="24"/>
      <c r="I47" s="23">
        <v>130000</v>
      </c>
      <c r="J47" s="23"/>
      <c r="K47" s="23"/>
      <c r="L47" s="23"/>
      <c r="M47" s="23"/>
      <c r="N47" s="23"/>
      <c r="O47" s="23"/>
      <c r="P47" s="23"/>
      <c r="Q47" s="23"/>
      <c r="R47" s="23">
        <v>130000</v>
      </c>
      <c r="S47" s="23"/>
      <c r="T47" s="23"/>
      <c r="U47" s="23"/>
      <c r="V47" s="23"/>
      <c r="W47" s="23">
        <v>130000</v>
      </c>
    </row>
    <row r="48" ht="18.75" customHeight="1" spans="1:23">
      <c r="A48" s="119" t="s">
        <v>274</v>
      </c>
      <c r="B48" s="119" t="s">
        <v>316</v>
      </c>
      <c r="C48" s="21" t="s">
        <v>315</v>
      </c>
      <c r="D48" s="119" t="s">
        <v>71</v>
      </c>
      <c r="E48" s="119" t="s">
        <v>94</v>
      </c>
      <c r="F48" s="119" t="s">
        <v>95</v>
      </c>
      <c r="G48" s="119" t="s">
        <v>260</v>
      </c>
      <c r="H48" s="119" t="s">
        <v>261</v>
      </c>
      <c r="I48" s="23">
        <v>130000</v>
      </c>
      <c r="J48" s="23"/>
      <c r="K48" s="23"/>
      <c r="L48" s="23"/>
      <c r="M48" s="23"/>
      <c r="N48" s="23"/>
      <c r="O48" s="23"/>
      <c r="P48" s="23"/>
      <c r="Q48" s="23"/>
      <c r="R48" s="23">
        <v>130000</v>
      </c>
      <c r="S48" s="23"/>
      <c r="T48" s="23"/>
      <c r="U48" s="23"/>
      <c r="V48" s="23"/>
      <c r="W48" s="23">
        <v>130000</v>
      </c>
    </row>
    <row r="49" ht="18.75" customHeight="1" spans="1:23">
      <c r="A49" s="34" t="s">
        <v>128</v>
      </c>
      <c r="B49" s="35"/>
      <c r="C49" s="35"/>
      <c r="D49" s="35"/>
      <c r="E49" s="35"/>
      <c r="F49" s="35"/>
      <c r="G49" s="35"/>
      <c r="H49" s="36"/>
      <c r="I49" s="23">
        <v>9381910.93</v>
      </c>
      <c r="J49" s="23">
        <v>3578599.2</v>
      </c>
      <c r="K49" s="23">
        <v>3578599.2</v>
      </c>
      <c r="L49" s="23"/>
      <c r="M49" s="23"/>
      <c r="N49" s="23"/>
      <c r="O49" s="23"/>
      <c r="P49" s="23"/>
      <c r="Q49" s="23">
        <v>4378000</v>
      </c>
      <c r="R49" s="23">
        <v>1425311.73</v>
      </c>
      <c r="S49" s="23"/>
      <c r="T49" s="23"/>
      <c r="U49" s="23"/>
      <c r="V49" s="23"/>
      <c r="W49" s="23">
        <v>1425311.73</v>
      </c>
    </row>
  </sheetData>
  <mergeCells count="28">
    <mergeCell ref="A2:W2"/>
    <mergeCell ref="A3:H3"/>
    <mergeCell ref="J4:M4"/>
    <mergeCell ref="N4:P4"/>
    <mergeCell ref="R4:W4"/>
    <mergeCell ref="A49:H49"/>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08"/>
  <sheetViews>
    <sheetView showZeros="0" tabSelected="1" topLeftCell="A45" workbookViewId="0">
      <selection activeCell="B70" sqref="B70:B79"/>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ht="15" customHeight="1" spans="10:10">
      <c r="J1" s="86" t="s">
        <v>317</v>
      </c>
    </row>
    <row r="2" ht="36.75" customHeight="1" spans="1:10">
      <c r="A2" s="5" t="str">
        <f>"2025"&amp;"年部门项目支出绩效目标表"</f>
        <v>2025年部门项目支出绩效目标表</v>
      </c>
      <c r="B2" s="6"/>
      <c r="C2" s="6"/>
      <c r="D2" s="6"/>
      <c r="E2" s="6"/>
      <c r="F2" s="51"/>
      <c r="G2" s="6"/>
      <c r="H2" s="51"/>
      <c r="I2" s="51"/>
      <c r="J2" s="6"/>
    </row>
    <row r="3" ht="18.75" customHeight="1" spans="1:8">
      <c r="A3" s="7" t="str">
        <f>"单位名称："&amp;"云南省凤庆县第一中学"</f>
        <v>单位名称：云南省凤庆县第一中学</v>
      </c>
      <c r="B3" s="3"/>
      <c r="C3" s="3"/>
      <c r="D3" s="3"/>
      <c r="E3" s="3"/>
      <c r="F3" s="52"/>
      <c r="G3" s="3"/>
      <c r="H3" s="52"/>
    </row>
    <row r="4" ht="18.75" customHeight="1" spans="1:10">
      <c r="A4" s="46" t="s">
        <v>318</v>
      </c>
      <c r="B4" s="46" t="s">
        <v>319</v>
      </c>
      <c r="C4" s="46" t="s">
        <v>320</v>
      </c>
      <c r="D4" s="46" t="s">
        <v>321</v>
      </c>
      <c r="E4" s="46" t="s">
        <v>322</v>
      </c>
      <c r="F4" s="53" t="s">
        <v>323</v>
      </c>
      <c r="G4" s="46" t="s">
        <v>324</v>
      </c>
      <c r="H4" s="53" t="s">
        <v>325</v>
      </c>
      <c r="I4" s="53" t="s">
        <v>326</v>
      </c>
      <c r="J4" s="46" t="s">
        <v>327</v>
      </c>
    </row>
    <row r="5" ht="18.75" customHeight="1" spans="1:10">
      <c r="A5" s="116">
        <v>1</v>
      </c>
      <c r="B5" s="116">
        <v>2</v>
      </c>
      <c r="C5" s="116">
        <v>3</v>
      </c>
      <c r="D5" s="116">
        <v>4</v>
      </c>
      <c r="E5" s="116">
        <v>5</v>
      </c>
      <c r="F5" s="116">
        <v>6</v>
      </c>
      <c r="G5" s="116">
        <v>7</v>
      </c>
      <c r="H5" s="116">
        <v>8</v>
      </c>
      <c r="I5" s="116">
        <v>9</v>
      </c>
      <c r="J5" s="116">
        <v>10</v>
      </c>
    </row>
    <row r="6" ht="18.75" customHeight="1" spans="1:10">
      <c r="A6" s="33" t="s">
        <v>71</v>
      </c>
      <c r="B6" s="47"/>
      <c r="C6" s="47"/>
      <c r="D6" s="47"/>
      <c r="E6" s="54"/>
      <c r="F6" s="55"/>
      <c r="G6" s="54"/>
      <c r="H6" s="55"/>
      <c r="I6" s="55"/>
      <c r="J6" s="54"/>
    </row>
    <row r="7" ht="18.75" customHeight="1" spans="1:10">
      <c r="A7" s="210" t="s">
        <v>285</v>
      </c>
      <c r="B7" s="21" t="s">
        <v>328</v>
      </c>
      <c r="C7" s="21" t="s">
        <v>329</v>
      </c>
      <c r="D7" s="21" t="s">
        <v>330</v>
      </c>
      <c r="E7" s="33" t="s">
        <v>331</v>
      </c>
      <c r="F7" s="21" t="s">
        <v>332</v>
      </c>
      <c r="G7" s="33" t="s">
        <v>333</v>
      </c>
      <c r="H7" s="21" t="s">
        <v>334</v>
      </c>
      <c r="I7" s="21" t="s">
        <v>335</v>
      </c>
      <c r="J7" s="33" t="s">
        <v>336</v>
      </c>
    </row>
    <row r="8" ht="18.75" customHeight="1" spans="1:10">
      <c r="A8" s="210" t="s">
        <v>285</v>
      </c>
      <c r="B8" s="21" t="s">
        <v>328</v>
      </c>
      <c r="C8" s="21" t="s">
        <v>329</v>
      </c>
      <c r="D8" s="21" t="s">
        <v>337</v>
      </c>
      <c r="E8" s="33" t="s">
        <v>338</v>
      </c>
      <c r="F8" s="21" t="s">
        <v>332</v>
      </c>
      <c r="G8" s="33" t="s">
        <v>339</v>
      </c>
      <c r="H8" s="21" t="s">
        <v>340</v>
      </c>
      <c r="I8" s="21" t="s">
        <v>335</v>
      </c>
      <c r="J8" s="33" t="s">
        <v>341</v>
      </c>
    </row>
    <row r="9" ht="18.75" customHeight="1" spans="1:10">
      <c r="A9" s="210" t="s">
        <v>285</v>
      </c>
      <c r="B9" s="21" t="s">
        <v>328</v>
      </c>
      <c r="C9" s="21" t="s">
        <v>329</v>
      </c>
      <c r="D9" s="21" t="s">
        <v>342</v>
      </c>
      <c r="E9" s="33" t="s">
        <v>343</v>
      </c>
      <c r="F9" s="21" t="s">
        <v>344</v>
      </c>
      <c r="G9" s="33" t="s">
        <v>345</v>
      </c>
      <c r="H9" s="21" t="s">
        <v>346</v>
      </c>
      <c r="I9" s="21" t="s">
        <v>335</v>
      </c>
      <c r="J9" s="33" t="s">
        <v>347</v>
      </c>
    </row>
    <row r="10" ht="18.75" customHeight="1" spans="1:10">
      <c r="A10" s="210" t="s">
        <v>285</v>
      </c>
      <c r="B10" s="21" t="s">
        <v>328</v>
      </c>
      <c r="C10" s="21" t="s">
        <v>348</v>
      </c>
      <c r="D10" s="21" t="s">
        <v>349</v>
      </c>
      <c r="E10" s="33" t="s">
        <v>350</v>
      </c>
      <c r="F10" s="21" t="s">
        <v>332</v>
      </c>
      <c r="G10" s="33" t="s">
        <v>351</v>
      </c>
      <c r="H10" s="21" t="s">
        <v>352</v>
      </c>
      <c r="I10" s="21" t="s">
        <v>353</v>
      </c>
      <c r="J10" s="33" t="s">
        <v>354</v>
      </c>
    </row>
    <row r="11" ht="18.75" customHeight="1" spans="1:10">
      <c r="A11" s="210" t="s">
        <v>285</v>
      </c>
      <c r="B11" s="21" t="s">
        <v>328</v>
      </c>
      <c r="C11" s="21" t="s">
        <v>355</v>
      </c>
      <c r="D11" s="21" t="s">
        <v>356</v>
      </c>
      <c r="E11" s="33" t="s">
        <v>357</v>
      </c>
      <c r="F11" s="21" t="s">
        <v>358</v>
      </c>
      <c r="G11" s="33" t="s">
        <v>359</v>
      </c>
      <c r="H11" s="21" t="s">
        <v>340</v>
      </c>
      <c r="I11" s="21" t="s">
        <v>353</v>
      </c>
      <c r="J11" s="33" t="s">
        <v>360</v>
      </c>
    </row>
    <row r="12" ht="18.75" customHeight="1" spans="1:10">
      <c r="A12" s="210" t="s">
        <v>315</v>
      </c>
      <c r="B12" s="21" t="s">
        <v>361</v>
      </c>
      <c r="C12" s="21" t="s">
        <v>329</v>
      </c>
      <c r="D12" s="21" t="s">
        <v>330</v>
      </c>
      <c r="E12" s="33" t="s">
        <v>362</v>
      </c>
      <c r="F12" s="21" t="s">
        <v>358</v>
      </c>
      <c r="G12" s="33" t="s">
        <v>363</v>
      </c>
      <c r="H12" s="21" t="s">
        <v>334</v>
      </c>
      <c r="I12" s="21" t="s">
        <v>335</v>
      </c>
      <c r="J12" s="33" t="s">
        <v>364</v>
      </c>
    </row>
    <row r="13" ht="18.75" customHeight="1" spans="1:10">
      <c r="A13" s="210" t="s">
        <v>315</v>
      </c>
      <c r="B13" s="21" t="s">
        <v>361</v>
      </c>
      <c r="C13" s="21" t="s">
        <v>329</v>
      </c>
      <c r="D13" s="21" t="s">
        <v>330</v>
      </c>
      <c r="E13" s="33" t="s">
        <v>365</v>
      </c>
      <c r="F13" s="21" t="s">
        <v>358</v>
      </c>
      <c r="G13" s="33" t="s">
        <v>366</v>
      </c>
      <c r="H13" s="21" t="s">
        <v>334</v>
      </c>
      <c r="I13" s="21" t="s">
        <v>335</v>
      </c>
      <c r="J13" s="33" t="s">
        <v>367</v>
      </c>
    </row>
    <row r="14" ht="18.75" customHeight="1" spans="1:10">
      <c r="A14" s="210" t="s">
        <v>315</v>
      </c>
      <c r="B14" s="21" t="s">
        <v>361</v>
      </c>
      <c r="C14" s="21" t="s">
        <v>329</v>
      </c>
      <c r="D14" s="21" t="s">
        <v>330</v>
      </c>
      <c r="E14" s="33" t="s">
        <v>368</v>
      </c>
      <c r="F14" s="21" t="s">
        <v>358</v>
      </c>
      <c r="G14" s="33" t="s">
        <v>171</v>
      </c>
      <c r="H14" s="21" t="s">
        <v>369</v>
      </c>
      <c r="I14" s="21" t="s">
        <v>335</v>
      </c>
      <c r="J14" s="33" t="s">
        <v>370</v>
      </c>
    </row>
    <row r="15" ht="18.75" customHeight="1" spans="1:10">
      <c r="A15" s="210" t="s">
        <v>315</v>
      </c>
      <c r="B15" s="21" t="s">
        <v>361</v>
      </c>
      <c r="C15" s="21" t="s">
        <v>329</v>
      </c>
      <c r="D15" s="21" t="s">
        <v>337</v>
      </c>
      <c r="E15" s="33" t="s">
        <v>371</v>
      </c>
      <c r="F15" s="21" t="s">
        <v>332</v>
      </c>
      <c r="G15" s="33" t="s">
        <v>339</v>
      </c>
      <c r="H15" s="21" t="s">
        <v>340</v>
      </c>
      <c r="I15" s="21" t="s">
        <v>335</v>
      </c>
      <c r="J15" s="33" t="s">
        <v>372</v>
      </c>
    </row>
    <row r="16" ht="18.75" customHeight="1" spans="1:10">
      <c r="A16" s="210" t="s">
        <v>315</v>
      </c>
      <c r="B16" s="21" t="s">
        <v>361</v>
      </c>
      <c r="C16" s="21" t="s">
        <v>329</v>
      </c>
      <c r="D16" s="21" t="s">
        <v>337</v>
      </c>
      <c r="E16" s="33" t="s">
        <v>373</v>
      </c>
      <c r="F16" s="21" t="s">
        <v>358</v>
      </c>
      <c r="G16" s="33" t="s">
        <v>374</v>
      </c>
      <c r="H16" s="21" t="s">
        <v>340</v>
      </c>
      <c r="I16" s="21" t="s">
        <v>335</v>
      </c>
      <c r="J16" s="33" t="s">
        <v>375</v>
      </c>
    </row>
    <row r="17" ht="18.75" customHeight="1" spans="1:10">
      <c r="A17" s="210" t="s">
        <v>315</v>
      </c>
      <c r="B17" s="21" t="s">
        <v>361</v>
      </c>
      <c r="C17" s="21" t="s">
        <v>329</v>
      </c>
      <c r="D17" s="21" t="s">
        <v>337</v>
      </c>
      <c r="E17" s="33" t="s">
        <v>376</v>
      </c>
      <c r="F17" s="21" t="s">
        <v>332</v>
      </c>
      <c r="G17" s="33" t="s">
        <v>339</v>
      </c>
      <c r="H17" s="21" t="s">
        <v>340</v>
      </c>
      <c r="I17" s="21" t="s">
        <v>335</v>
      </c>
      <c r="J17" s="33" t="s">
        <v>377</v>
      </c>
    </row>
    <row r="18" ht="18.75" customHeight="1" spans="1:10">
      <c r="A18" s="210" t="s">
        <v>315</v>
      </c>
      <c r="B18" s="21" t="s">
        <v>361</v>
      </c>
      <c r="C18" s="21" t="s">
        <v>329</v>
      </c>
      <c r="D18" s="21" t="s">
        <v>378</v>
      </c>
      <c r="E18" s="33" t="s">
        <v>379</v>
      </c>
      <c r="F18" s="21" t="s">
        <v>332</v>
      </c>
      <c r="G18" s="33" t="s">
        <v>339</v>
      </c>
      <c r="H18" s="21" t="s">
        <v>340</v>
      </c>
      <c r="I18" s="21" t="s">
        <v>335</v>
      </c>
      <c r="J18" s="33" t="s">
        <v>380</v>
      </c>
    </row>
    <row r="19" ht="18.75" customHeight="1" spans="1:10">
      <c r="A19" s="210" t="s">
        <v>315</v>
      </c>
      <c r="B19" s="21" t="s">
        <v>361</v>
      </c>
      <c r="C19" s="21" t="s">
        <v>329</v>
      </c>
      <c r="D19" s="21" t="s">
        <v>342</v>
      </c>
      <c r="E19" s="33" t="s">
        <v>343</v>
      </c>
      <c r="F19" s="21" t="s">
        <v>332</v>
      </c>
      <c r="G19" s="33" t="s">
        <v>381</v>
      </c>
      <c r="H19" s="21" t="s">
        <v>382</v>
      </c>
      <c r="I19" s="21" t="s">
        <v>335</v>
      </c>
      <c r="J19" s="33" t="s">
        <v>383</v>
      </c>
    </row>
    <row r="20" ht="18.75" customHeight="1" spans="1:10">
      <c r="A20" s="210" t="s">
        <v>315</v>
      </c>
      <c r="B20" s="21" t="s">
        <v>361</v>
      </c>
      <c r="C20" s="21" t="s">
        <v>348</v>
      </c>
      <c r="D20" s="21" t="s">
        <v>349</v>
      </c>
      <c r="E20" s="33" t="s">
        <v>384</v>
      </c>
      <c r="F20" s="21" t="s">
        <v>332</v>
      </c>
      <c r="G20" s="33" t="s">
        <v>339</v>
      </c>
      <c r="H20" s="21" t="s">
        <v>340</v>
      </c>
      <c r="I20" s="21" t="s">
        <v>335</v>
      </c>
      <c r="J20" s="33" t="s">
        <v>385</v>
      </c>
    </row>
    <row r="21" ht="18.75" customHeight="1" spans="1:10">
      <c r="A21" s="210" t="s">
        <v>315</v>
      </c>
      <c r="B21" s="21" t="s">
        <v>361</v>
      </c>
      <c r="C21" s="21" t="s">
        <v>348</v>
      </c>
      <c r="D21" s="21" t="s">
        <v>349</v>
      </c>
      <c r="E21" s="33" t="s">
        <v>386</v>
      </c>
      <c r="F21" s="21" t="s">
        <v>332</v>
      </c>
      <c r="G21" s="33" t="s">
        <v>387</v>
      </c>
      <c r="H21" s="21"/>
      <c r="I21" s="21" t="s">
        <v>353</v>
      </c>
      <c r="J21" s="33" t="s">
        <v>388</v>
      </c>
    </row>
    <row r="22" ht="18.75" customHeight="1" spans="1:10">
      <c r="A22" s="210" t="s">
        <v>315</v>
      </c>
      <c r="B22" s="21" t="s">
        <v>361</v>
      </c>
      <c r="C22" s="21" t="s">
        <v>355</v>
      </c>
      <c r="D22" s="21" t="s">
        <v>356</v>
      </c>
      <c r="E22" s="33" t="s">
        <v>389</v>
      </c>
      <c r="F22" s="21" t="s">
        <v>358</v>
      </c>
      <c r="G22" s="33" t="s">
        <v>359</v>
      </c>
      <c r="H22" s="21" t="s">
        <v>340</v>
      </c>
      <c r="I22" s="21" t="s">
        <v>335</v>
      </c>
      <c r="J22" s="33" t="s">
        <v>390</v>
      </c>
    </row>
    <row r="23" ht="18.75" customHeight="1" spans="1:10">
      <c r="A23" s="210" t="s">
        <v>315</v>
      </c>
      <c r="B23" s="21" t="s">
        <v>361</v>
      </c>
      <c r="C23" s="21" t="s">
        <v>355</v>
      </c>
      <c r="D23" s="21" t="s">
        <v>356</v>
      </c>
      <c r="E23" s="33" t="s">
        <v>391</v>
      </c>
      <c r="F23" s="21" t="s">
        <v>358</v>
      </c>
      <c r="G23" s="33" t="s">
        <v>359</v>
      </c>
      <c r="H23" s="21" t="s">
        <v>340</v>
      </c>
      <c r="I23" s="21" t="s">
        <v>335</v>
      </c>
      <c r="J23" s="33" t="s">
        <v>392</v>
      </c>
    </row>
    <row r="24" ht="18.75" customHeight="1" spans="1:10">
      <c r="A24" s="210" t="s">
        <v>273</v>
      </c>
      <c r="B24" s="21" t="s">
        <v>393</v>
      </c>
      <c r="C24" s="21" t="s">
        <v>329</v>
      </c>
      <c r="D24" s="21" t="s">
        <v>330</v>
      </c>
      <c r="E24" s="33" t="s">
        <v>394</v>
      </c>
      <c r="F24" s="21" t="s">
        <v>332</v>
      </c>
      <c r="G24" s="33" t="s">
        <v>395</v>
      </c>
      <c r="H24" s="21" t="s">
        <v>334</v>
      </c>
      <c r="I24" s="21" t="s">
        <v>335</v>
      </c>
      <c r="J24" s="33" t="s">
        <v>396</v>
      </c>
    </row>
    <row r="25" ht="18.75" customHeight="1" spans="1:10">
      <c r="A25" s="210" t="s">
        <v>273</v>
      </c>
      <c r="B25" s="21" t="s">
        <v>393</v>
      </c>
      <c r="C25" s="21" t="s">
        <v>329</v>
      </c>
      <c r="D25" s="21" t="s">
        <v>330</v>
      </c>
      <c r="E25" s="33" t="s">
        <v>397</v>
      </c>
      <c r="F25" s="21" t="s">
        <v>332</v>
      </c>
      <c r="G25" s="33" t="s">
        <v>398</v>
      </c>
      <c r="H25" s="21" t="s">
        <v>334</v>
      </c>
      <c r="I25" s="21" t="s">
        <v>335</v>
      </c>
      <c r="J25" s="33" t="s">
        <v>399</v>
      </c>
    </row>
    <row r="26" ht="18.75" customHeight="1" spans="1:10">
      <c r="A26" s="210" t="s">
        <v>273</v>
      </c>
      <c r="B26" s="21" t="s">
        <v>393</v>
      </c>
      <c r="C26" s="21" t="s">
        <v>329</v>
      </c>
      <c r="D26" s="21" t="s">
        <v>330</v>
      </c>
      <c r="E26" s="33" t="s">
        <v>400</v>
      </c>
      <c r="F26" s="21" t="s">
        <v>332</v>
      </c>
      <c r="G26" s="33" t="s">
        <v>401</v>
      </c>
      <c r="H26" s="21" t="s">
        <v>334</v>
      </c>
      <c r="I26" s="21" t="s">
        <v>335</v>
      </c>
      <c r="J26" s="33" t="s">
        <v>402</v>
      </c>
    </row>
    <row r="27" ht="18.75" customHeight="1" spans="1:10">
      <c r="A27" s="210" t="s">
        <v>273</v>
      </c>
      <c r="B27" s="21" t="s">
        <v>393</v>
      </c>
      <c r="C27" s="21" t="s">
        <v>329</v>
      </c>
      <c r="D27" s="21" t="s">
        <v>337</v>
      </c>
      <c r="E27" s="33" t="s">
        <v>403</v>
      </c>
      <c r="F27" s="21" t="s">
        <v>358</v>
      </c>
      <c r="G27" s="33" t="s">
        <v>404</v>
      </c>
      <c r="H27" s="21" t="s">
        <v>340</v>
      </c>
      <c r="I27" s="21" t="s">
        <v>335</v>
      </c>
      <c r="J27" s="33" t="s">
        <v>405</v>
      </c>
    </row>
    <row r="28" ht="18.75" customHeight="1" spans="1:10">
      <c r="A28" s="210" t="s">
        <v>273</v>
      </c>
      <c r="B28" s="21" t="s">
        <v>393</v>
      </c>
      <c r="C28" s="21" t="s">
        <v>329</v>
      </c>
      <c r="D28" s="21" t="s">
        <v>337</v>
      </c>
      <c r="E28" s="33" t="s">
        <v>406</v>
      </c>
      <c r="F28" s="21" t="s">
        <v>332</v>
      </c>
      <c r="G28" s="33" t="s">
        <v>339</v>
      </c>
      <c r="H28" s="21" t="s">
        <v>340</v>
      </c>
      <c r="I28" s="21" t="s">
        <v>335</v>
      </c>
      <c r="J28" s="33" t="s">
        <v>407</v>
      </c>
    </row>
    <row r="29" ht="18.75" customHeight="1" spans="1:10">
      <c r="A29" s="210" t="s">
        <v>273</v>
      </c>
      <c r="B29" s="21" t="s">
        <v>393</v>
      </c>
      <c r="C29" s="21" t="s">
        <v>329</v>
      </c>
      <c r="D29" s="21" t="s">
        <v>337</v>
      </c>
      <c r="E29" s="33" t="s">
        <v>408</v>
      </c>
      <c r="F29" s="21" t="s">
        <v>332</v>
      </c>
      <c r="G29" s="33" t="s">
        <v>339</v>
      </c>
      <c r="H29" s="21" t="s">
        <v>340</v>
      </c>
      <c r="I29" s="21" t="s">
        <v>335</v>
      </c>
      <c r="J29" s="33" t="s">
        <v>409</v>
      </c>
    </row>
    <row r="30" ht="18.75" customHeight="1" spans="1:10">
      <c r="A30" s="210" t="s">
        <v>273</v>
      </c>
      <c r="B30" s="21" t="s">
        <v>393</v>
      </c>
      <c r="C30" s="21" t="s">
        <v>329</v>
      </c>
      <c r="D30" s="21" t="s">
        <v>342</v>
      </c>
      <c r="E30" s="33" t="s">
        <v>343</v>
      </c>
      <c r="F30" s="21" t="s">
        <v>332</v>
      </c>
      <c r="G30" s="33" t="s">
        <v>410</v>
      </c>
      <c r="H30" s="21" t="s">
        <v>382</v>
      </c>
      <c r="I30" s="21" t="s">
        <v>335</v>
      </c>
      <c r="J30" s="33" t="s">
        <v>411</v>
      </c>
    </row>
    <row r="31" ht="18.75" customHeight="1" spans="1:10">
      <c r="A31" s="210" t="s">
        <v>273</v>
      </c>
      <c r="B31" s="21" t="s">
        <v>393</v>
      </c>
      <c r="C31" s="21" t="s">
        <v>348</v>
      </c>
      <c r="D31" s="21" t="s">
        <v>349</v>
      </c>
      <c r="E31" s="33" t="s">
        <v>412</v>
      </c>
      <c r="F31" s="21" t="s">
        <v>358</v>
      </c>
      <c r="G31" s="33" t="s">
        <v>413</v>
      </c>
      <c r="H31" s="21" t="s">
        <v>340</v>
      </c>
      <c r="I31" s="21" t="s">
        <v>335</v>
      </c>
      <c r="J31" s="33" t="s">
        <v>414</v>
      </c>
    </row>
    <row r="32" ht="18.75" customHeight="1" spans="1:10">
      <c r="A32" s="210" t="s">
        <v>273</v>
      </c>
      <c r="B32" s="21" t="s">
        <v>393</v>
      </c>
      <c r="C32" s="21" t="s">
        <v>348</v>
      </c>
      <c r="D32" s="21" t="s">
        <v>349</v>
      </c>
      <c r="E32" s="33" t="s">
        <v>415</v>
      </c>
      <c r="F32" s="21" t="s">
        <v>332</v>
      </c>
      <c r="G32" s="33" t="s">
        <v>416</v>
      </c>
      <c r="H32" s="21"/>
      <c r="I32" s="21" t="s">
        <v>353</v>
      </c>
      <c r="J32" s="33" t="s">
        <v>417</v>
      </c>
    </row>
    <row r="33" ht="18.75" customHeight="1" spans="1:10">
      <c r="A33" s="210" t="s">
        <v>273</v>
      </c>
      <c r="B33" s="21" t="s">
        <v>393</v>
      </c>
      <c r="C33" s="21" t="s">
        <v>348</v>
      </c>
      <c r="D33" s="21" t="s">
        <v>418</v>
      </c>
      <c r="E33" s="33" t="s">
        <v>419</v>
      </c>
      <c r="F33" s="21" t="s">
        <v>332</v>
      </c>
      <c r="G33" s="33" t="s">
        <v>416</v>
      </c>
      <c r="H33" s="21"/>
      <c r="I33" s="21" t="s">
        <v>353</v>
      </c>
      <c r="J33" s="33" t="s">
        <v>420</v>
      </c>
    </row>
    <row r="34" ht="18.75" customHeight="1" spans="1:10">
      <c r="A34" s="210" t="s">
        <v>273</v>
      </c>
      <c r="B34" s="21" t="s">
        <v>393</v>
      </c>
      <c r="C34" s="21" t="s">
        <v>355</v>
      </c>
      <c r="D34" s="21" t="s">
        <v>356</v>
      </c>
      <c r="E34" s="33" t="s">
        <v>389</v>
      </c>
      <c r="F34" s="21" t="s">
        <v>358</v>
      </c>
      <c r="G34" s="33" t="s">
        <v>359</v>
      </c>
      <c r="H34" s="21" t="s">
        <v>340</v>
      </c>
      <c r="I34" s="21" t="s">
        <v>335</v>
      </c>
      <c r="J34" s="33" t="s">
        <v>390</v>
      </c>
    </row>
    <row r="35" ht="18.75" customHeight="1" spans="1:10">
      <c r="A35" s="210" t="s">
        <v>282</v>
      </c>
      <c r="B35" s="21" t="s">
        <v>421</v>
      </c>
      <c r="C35" s="21" t="s">
        <v>329</v>
      </c>
      <c r="D35" s="21" t="s">
        <v>330</v>
      </c>
      <c r="E35" s="33" t="s">
        <v>422</v>
      </c>
      <c r="F35" s="21" t="s">
        <v>332</v>
      </c>
      <c r="G35" s="33" t="s">
        <v>423</v>
      </c>
      <c r="H35" s="21" t="s">
        <v>334</v>
      </c>
      <c r="I35" s="21" t="s">
        <v>335</v>
      </c>
      <c r="J35" s="33" t="s">
        <v>424</v>
      </c>
    </row>
    <row r="36" ht="18.75" customHeight="1" spans="1:10">
      <c r="A36" s="210" t="s">
        <v>282</v>
      </c>
      <c r="B36" s="21" t="s">
        <v>421</v>
      </c>
      <c r="C36" s="21" t="s">
        <v>329</v>
      </c>
      <c r="D36" s="21" t="s">
        <v>337</v>
      </c>
      <c r="E36" s="33" t="s">
        <v>425</v>
      </c>
      <c r="F36" s="21" t="s">
        <v>332</v>
      </c>
      <c r="G36" s="33" t="s">
        <v>339</v>
      </c>
      <c r="H36" s="21" t="s">
        <v>340</v>
      </c>
      <c r="I36" s="21" t="s">
        <v>335</v>
      </c>
      <c r="J36" s="33" t="s">
        <v>426</v>
      </c>
    </row>
    <row r="37" ht="18.75" customHeight="1" spans="1:10">
      <c r="A37" s="210" t="s">
        <v>282</v>
      </c>
      <c r="B37" s="21" t="s">
        <v>421</v>
      </c>
      <c r="C37" s="21" t="s">
        <v>329</v>
      </c>
      <c r="D37" s="21" t="s">
        <v>378</v>
      </c>
      <c r="E37" s="33" t="s">
        <v>427</v>
      </c>
      <c r="F37" s="21" t="s">
        <v>332</v>
      </c>
      <c r="G37" s="33" t="s">
        <v>339</v>
      </c>
      <c r="H37" s="21" t="s">
        <v>340</v>
      </c>
      <c r="I37" s="21" t="s">
        <v>335</v>
      </c>
      <c r="J37" s="33" t="s">
        <v>428</v>
      </c>
    </row>
    <row r="38" ht="18.75" customHeight="1" spans="1:10">
      <c r="A38" s="210" t="s">
        <v>282</v>
      </c>
      <c r="B38" s="21" t="s">
        <v>421</v>
      </c>
      <c r="C38" s="21" t="s">
        <v>348</v>
      </c>
      <c r="D38" s="21" t="s">
        <v>349</v>
      </c>
      <c r="E38" s="33" t="s">
        <v>429</v>
      </c>
      <c r="F38" s="21" t="s">
        <v>332</v>
      </c>
      <c r="G38" s="33" t="s">
        <v>339</v>
      </c>
      <c r="H38" s="21" t="s">
        <v>340</v>
      </c>
      <c r="I38" s="21" t="s">
        <v>335</v>
      </c>
      <c r="J38" s="33" t="s">
        <v>430</v>
      </c>
    </row>
    <row r="39" ht="18.75" customHeight="1" spans="1:10">
      <c r="A39" s="210" t="s">
        <v>282</v>
      </c>
      <c r="B39" s="21" t="s">
        <v>421</v>
      </c>
      <c r="C39" s="21" t="s">
        <v>355</v>
      </c>
      <c r="D39" s="21" t="s">
        <v>356</v>
      </c>
      <c r="E39" s="33" t="s">
        <v>431</v>
      </c>
      <c r="F39" s="21" t="s">
        <v>358</v>
      </c>
      <c r="G39" s="33" t="s">
        <v>359</v>
      </c>
      <c r="H39" s="21" t="s">
        <v>340</v>
      </c>
      <c r="I39" s="21" t="s">
        <v>335</v>
      </c>
      <c r="J39" s="33" t="s">
        <v>432</v>
      </c>
    </row>
    <row r="40" ht="18.75" customHeight="1" spans="1:10">
      <c r="A40" s="210" t="s">
        <v>289</v>
      </c>
      <c r="B40" s="21" t="s">
        <v>433</v>
      </c>
      <c r="C40" s="21" t="s">
        <v>329</v>
      </c>
      <c r="D40" s="21" t="s">
        <v>330</v>
      </c>
      <c r="E40" s="33" t="s">
        <v>434</v>
      </c>
      <c r="F40" s="21" t="s">
        <v>358</v>
      </c>
      <c r="G40" s="33" t="s">
        <v>435</v>
      </c>
      <c r="H40" s="21" t="s">
        <v>334</v>
      </c>
      <c r="I40" s="21" t="s">
        <v>335</v>
      </c>
      <c r="J40" s="33" t="s">
        <v>436</v>
      </c>
    </row>
    <row r="41" ht="18.75" customHeight="1" spans="1:10">
      <c r="A41" s="210" t="s">
        <v>289</v>
      </c>
      <c r="B41" s="21" t="s">
        <v>433</v>
      </c>
      <c r="C41" s="21" t="s">
        <v>329</v>
      </c>
      <c r="D41" s="21" t="s">
        <v>337</v>
      </c>
      <c r="E41" s="33" t="s">
        <v>437</v>
      </c>
      <c r="F41" s="21" t="s">
        <v>332</v>
      </c>
      <c r="G41" s="33" t="s">
        <v>339</v>
      </c>
      <c r="H41" s="21" t="s">
        <v>340</v>
      </c>
      <c r="I41" s="21" t="s">
        <v>335</v>
      </c>
      <c r="J41" s="33" t="s">
        <v>438</v>
      </c>
    </row>
    <row r="42" ht="18.75" customHeight="1" spans="1:10">
      <c r="A42" s="210" t="s">
        <v>289</v>
      </c>
      <c r="B42" s="21" t="s">
        <v>433</v>
      </c>
      <c r="C42" s="21" t="s">
        <v>329</v>
      </c>
      <c r="D42" s="21" t="s">
        <v>378</v>
      </c>
      <c r="E42" s="33" t="s">
        <v>439</v>
      </c>
      <c r="F42" s="21" t="s">
        <v>332</v>
      </c>
      <c r="G42" s="33" t="s">
        <v>440</v>
      </c>
      <c r="H42" s="21" t="s">
        <v>441</v>
      </c>
      <c r="I42" s="21" t="s">
        <v>335</v>
      </c>
      <c r="J42" s="33" t="s">
        <v>442</v>
      </c>
    </row>
    <row r="43" ht="18.75" customHeight="1" spans="1:10">
      <c r="A43" s="210" t="s">
        <v>289</v>
      </c>
      <c r="B43" s="21" t="s">
        <v>433</v>
      </c>
      <c r="C43" s="21" t="s">
        <v>329</v>
      </c>
      <c r="D43" s="21" t="s">
        <v>378</v>
      </c>
      <c r="E43" s="33" t="s">
        <v>443</v>
      </c>
      <c r="F43" s="21" t="s">
        <v>332</v>
      </c>
      <c r="G43" s="33" t="s">
        <v>339</v>
      </c>
      <c r="H43" s="21" t="s">
        <v>340</v>
      </c>
      <c r="I43" s="21" t="s">
        <v>335</v>
      </c>
      <c r="J43" s="33" t="s">
        <v>444</v>
      </c>
    </row>
    <row r="44" ht="18.75" customHeight="1" spans="1:10">
      <c r="A44" s="210" t="s">
        <v>289</v>
      </c>
      <c r="B44" s="21" t="s">
        <v>433</v>
      </c>
      <c r="C44" s="21" t="s">
        <v>329</v>
      </c>
      <c r="D44" s="21" t="s">
        <v>378</v>
      </c>
      <c r="E44" s="33" t="s">
        <v>445</v>
      </c>
      <c r="F44" s="21" t="s">
        <v>358</v>
      </c>
      <c r="G44" s="33" t="s">
        <v>173</v>
      </c>
      <c r="H44" s="21" t="s">
        <v>446</v>
      </c>
      <c r="I44" s="21" t="s">
        <v>335</v>
      </c>
      <c r="J44" s="33" t="s">
        <v>447</v>
      </c>
    </row>
    <row r="45" ht="18.75" customHeight="1" spans="1:10">
      <c r="A45" s="210" t="s">
        <v>289</v>
      </c>
      <c r="B45" s="21" t="s">
        <v>433</v>
      </c>
      <c r="C45" s="21" t="s">
        <v>329</v>
      </c>
      <c r="D45" s="21" t="s">
        <v>342</v>
      </c>
      <c r="E45" s="33" t="s">
        <v>343</v>
      </c>
      <c r="F45" s="21" t="s">
        <v>332</v>
      </c>
      <c r="G45" s="33" t="s">
        <v>363</v>
      </c>
      <c r="H45" s="21" t="s">
        <v>382</v>
      </c>
      <c r="I45" s="21" t="s">
        <v>335</v>
      </c>
      <c r="J45" s="33" t="s">
        <v>448</v>
      </c>
    </row>
    <row r="46" ht="18.75" customHeight="1" spans="1:10">
      <c r="A46" s="210" t="s">
        <v>289</v>
      </c>
      <c r="B46" s="21" t="s">
        <v>433</v>
      </c>
      <c r="C46" s="21" t="s">
        <v>348</v>
      </c>
      <c r="D46" s="21" t="s">
        <v>449</v>
      </c>
      <c r="E46" s="33" t="s">
        <v>450</v>
      </c>
      <c r="F46" s="21" t="s">
        <v>332</v>
      </c>
      <c r="G46" s="33" t="s">
        <v>339</v>
      </c>
      <c r="H46" s="21" t="s">
        <v>340</v>
      </c>
      <c r="I46" s="21" t="s">
        <v>335</v>
      </c>
      <c r="J46" s="33" t="s">
        <v>451</v>
      </c>
    </row>
    <row r="47" ht="18.75" customHeight="1" spans="1:10">
      <c r="A47" s="210" t="s">
        <v>289</v>
      </c>
      <c r="B47" s="21" t="s">
        <v>433</v>
      </c>
      <c r="C47" s="21" t="s">
        <v>348</v>
      </c>
      <c r="D47" s="21" t="s">
        <v>449</v>
      </c>
      <c r="E47" s="33" t="s">
        <v>452</v>
      </c>
      <c r="F47" s="21" t="s">
        <v>332</v>
      </c>
      <c r="G47" s="33" t="s">
        <v>453</v>
      </c>
      <c r="H47" s="21" t="s">
        <v>340</v>
      </c>
      <c r="I47" s="21" t="s">
        <v>353</v>
      </c>
      <c r="J47" s="33" t="s">
        <v>454</v>
      </c>
    </row>
    <row r="48" ht="18.75" customHeight="1" spans="1:10">
      <c r="A48" s="210" t="s">
        <v>289</v>
      </c>
      <c r="B48" s="21" t="s">
        <v>433</v>
      </c>
      <c r="C48" s="21" t="s">
        <v>348</v>
      </c>
      <c r="D48" s="21" t="s">
        <v>449</v>
      </c>
      <c r="E48" s="33" t="s">
        <v>455</v>
      </c>
      <c r="F48" s="21" t="s">
        <v>358</v>
      </c>
      <c r="G48" s="33" t="s">
        <v>456</v>
      </c>
      <c r="H48" s="21" t="s">
        <v>340</v>
      </c>
      <c r="I48" s="21" t="s">
        <v>335</v>
      </c>
      <c r="J48" s="33" t="s">
        <v>457</v>
      </c>
    </row>
    <row r="49" ht="18.75" customHeight="1" spans="1:10">
      <c r="A49" s="210" t="s">
        <v>289</v>
      </c>
      <c r="B49" s="21" t="s">
        <v>433</v>
      </c>
      <c r="C49" s="21" t="s">
        <v>355</v>
      </c>
      <c r="D49" s="21" t="s">
        <v>356</v>
      </c>
      <c r="E49" s="33" t="s">
        <v>458</v>
      </c>
      <c r="F49" s="21" t="s">
        <v>358</v>
      </c>
      <c r="G49" s="33" t="s">
        <v>359</v>
      </c>
      <c r="H49" s="21" t="s">
        <v>340</v>
      </c>
      <c r="I49" s="21" t="s">
        <v>335</v>
      </c>
      <c r="J49" s="33" t="s">
        <v>459</v>
      </c>
    </row>
    <row r="50" ht="18.75" customHeight="1" spans="1:10">
      <c r="A50" s="210" t="s">
        <v>289</v>
      </c>
      <c r="B50" s="21" t="s">
        <v>433</v>
      </c>
      <c r="C50" s="21" t="s">
        <v>355</v>
      </c>
      <c r="D50" s="21" t="s">
        <v>356</v>
      </c>
      <c r="E50" s="33" t="s">
        <v>391</v>
      </c>
      <c r="F50" s="21" t="s">
        <v>358</v>
      </c>
      <c r="G50" s="33" t="s">
        <v>359</v>
      </c>
      <c r="H50" s="21" t="s">
        <v>340</v>
      </c>
      <c r="I50" s="21" t="s">
        <v>335</v>
      </c>
      <c r="J50" s="33" t="s">
        <v>392</v>
      </c>
    </row>
    <row r="51" ht="18.75" customHeight="1" spans="1:10">
      <c r="A51" s="210" t="s">
        <v>307</v>
      </c>
      <c r="B51" s="21" t="s">
        <v>460</v>
      </c>
      <c r="C51" s="21" t="s">
        <v>329</v>
      </c>
      <c r="D51" s="21" t="s">
        <v>330</v>
      </c>
      <c r="E51" s="33" t="s">
        <v>461</v>
      </c>
      <c r="F51" s="21" t="s">
        <v>358</v>
      </c>
      <c r="G51" s="33" t="s">
        <v>462</v>
      </c>
      <c r="H51" s="21" t="s">
        <v>334</v>
      </c>
      <c r="I51" s="21" t="s">
        <v>335</v>
      </c>
      <c r="J51" s="33" t="s">
        <v>463</v>
      </c>
    </row>
    <row r="52" ht="18.75" customHeight="1" spans="1:10">
      <c r="A52" s="210" t="s">
        <v>307</v>
      </c>
      <c r="B52" s="21" t="s">
        <v>460</v>
      </c>
      <c r="C52" s="21" t="s">
        <v>329</v>
      </c>
      <c r="D52" s="21" t="s">
        <v>337</v>
      </c>
      <c r="E52" s="33" t="s">
        <v>437</v>
      </c>
      <c r="F52" s="21" t="s">
        <v>332</v>
      </c>
      <c r="G52" s="33" t="s">
        <v>339</v>
      </c>
      <c r="H52" s="21" t="s">
        <v>340</v>
      </c>
      <c r="I52" s="21" t="s">
        <v>335</v>
      </c>
      <c r="J52" s="33" t="s">
        <v>464</v>
      </c>
    </row>
    <row r="53" ht="18.75" customHeight="1" spans="1:10">
      <c r="A53" s="210" t="s">
        <v>307</v>
      </c>
      <c r="B53" s="21" t="s">
        <v>460</v>
      </c>
      <c r="C53" s="21" t="s">
        <v>329</v>
      </c>
      <c r="D53" s="21" t="s">
        <v>337</v>
      </c>
      <c r="E53" s="33" t="s">
        <v>465</v>
      </c>
      <c r="F53" s="21" t="s">
        <v>332</v>
      </c>
      <c r="G53" s="33" t="s">
        <v>339</v>
      </c>
      <c r="H53" s="21" t="s">
        <v>340</v>
      </c>
      <c r="I53" s="21" t="s">
        <v>335</v>
      </c>
      <c r="J53" s="33" t="s">
        <v>466</v>
      </c>
    </row>
    <row r="54" ht="18.75" customHeight="1" spans="1:10">
      <c r="A54" s="210" t="s">
        <v>307</v>
      </c>
      <c r="B54" s="21" t="s">
        <v>460</v>
      </c>
      <c r="C54" s="21" t="s">
        <v>329</v>
      </c>
      <c r="D54" s="21" t="s">
        <v>378</v>
      </c>
      <c r="E54" s="33" t="s">
        <v>443</v>
      </c>
      <c r="F54" s="21" t="s">
        <v>332</v>
      </c>
      <c r="G54" s="33" t="s">
        <v>339</v>
      </c>
      <c r="H54" s="21" t="s">
        <v>340</v>
      </c>
      <c r="I54" s="21" t="s">
        <v>335</v>
      </c>
      <c r="J54" s="33" t="s">
        <v>444</v>
      </c>
    </row>
    <row r="55" ht="18.75" customHeight="1" spans="1:10">
      <c r="A55" s="210" t="s">
        <v>307</v>
      </c>
      <c r="B55" s="21" t="s">
        <v>460</v>
      </c>
      <c r="C55" s="21" t="s">
        <v>329</v>
      </c>
      <c r="D55" s="21" t="s">
        <v>378</v>
      </c>
      <c r="E55" s="33" t="s">
        <v>445</v>
      </c>
      <c r="F55" s="21" t="s">
        <v>358</v>
      </c>
      <c r="G55" s="33" t="s">
        <v>173</v>
      </c>
      <c r="H55" s="21" t="s">
        <v>446</v>
      </c>
      <c r="I55" s="21" t="s">
        <v>335</v>
      </c>
      <c r="J55" s="33" t="s">
        <v>467</v>
      </c>
    </row>
    <row r="56" ht="18.75" customHeight="1" spans="1:10">
      <c r="A56" s="210" t="s">
        <v>307</v>
      </c>
      <c r="B56" s="21" t="s">
        <v>460</v>
      </c>
      <c r="C56" s="21" t="s">
        <v>329</v>
      </c>
      <c r="D56" s="21" t="s">
        <v>342</v>
      </c>
      <c r="E56" s="33" t="s">
        <v>343</v>
      </c>
      <c r="F56" s="21" t="s">
        <v>332</v>
      </c>
      <c r="G56" s="33" t="s">
        <v>468</v>
      </c>
      <c r="H56" s="21" t="s">
        <v>382</v>
      </c>
      <c r="I56" s="21" t="s">
        <v>335</v>
      </c>
      <c r="J56" s="33" t="s">
        <v>469</v>
      </c>
    </row>
    <row r="57" ht="18.75" customHeight="1" spans="1:10">
      <c r="A57" s="210" t="s">
        <v>307</v>
      </c>
      <c r="B57" s="21" t="s">
        <v>460</v>
      </c>
      <c r="C57" s="21" t="s">
        <v>348</v>
      </c>
      <c r="D57" s="21" t="s">
        <v>349</v>
      </c>
      <c r="E57" s="33" t="s">
        <v>450</v>
      </c>
      <c r="F57" s="21" t="s">
        <v>332</v>
      </c>
      <c r="G57" s="33" t="s">
        <v>339</v>
      </c>
      <c r="H57" s="21" t="s">
        <v>340</v>
      </c>
      <c r="I57" s="21" t="s">
        <v>335</v>
      </c>
      <c r="J57" s="33" t="s">
        <v>451</v>
      </c>
    </row>
    <row r="58" ht="18.75" customHeight="1" spans="1:10">
      <c r="A58" s="210" t="s">
        <v>307</v>
      </c>
      <c r="B58" s="21" t="s">
        <v>460</v>
      </c>
      <c r="C58" s="21" t="s">
        <v>348</v>
      </c>
      <c r="D58" s="21" t="s">
        <v>349</v>
      </c>
      <c r="E58" s="33" t="s">
        <v>452</v>
      </c>
      <c r="F58" s="21" t="s">
        <v>332</v>
      </c>
      <c r="G58" s="33" t="s">
        <v>470</v>
      </c>
      <c r="H58" s="21" t="s">
        <v>340</v>
      </c>
      <c r="I58" s="21" t="s">
        <v>335</v>
      </c>
      <c r="J58" s="33" t="s">
        <v>454</v>
      </c>
    </row>
    <row r="59" ht="18.75" customHeight="1" spans="1:10">
      <c r="A59" s="210" t="s">
        <v>307</v>
      </c>
      <c r="B59" s="21" t="s">
        <v>460</v>
      </c>
      <c r="C59" s="21" t="s">
        <v>355</v>
      </c>
      <c r="D59" s="21" t="s">
        <v>356</v>
      </c>
      <c r="E59" s="33" t="s">
        <v>458</v>
      </c>
      <c r="F59" s="21" t="s">
        <v>358</v>
      </c>
      <c r="G59" s="33" t="s">
        <v>359</v>
      </c>
      <c r="H59" s="21" t="s">
        <v>340</v>
      </c>
      <c r="I59" s="21" t="s">
        <v>335</v>
      </c>
      <c r="J59" s="33" t="s">
        <v>459</v>
      </c>
    </row>
    <row r="60" ht="18.75" customHeight="1" spans="1:10">
      <c r="A60" s="210" t="s">
        <v>307</v>
      </c>
      <c r="B60" s="21" t="s">
        <v>460</v>
      </c>
      <c r="C60" s="21" t="s">
        <v>355</v>
      </c>
      <c r="D60" s="21" t="s">
        <v>356</v>
      </c>
      <c r="E60" s="33" t="s">
        <v>391</v>
      </c>
      <c r="F60" s="21" t="s">
        <v>358</v>
      </c>
      <c r="G60" s="33" t="s">
        <v>359</v>
      </c>
      <c r="H60" s="21" t="s">
        <v>340</v>
      </c>
      <c r="I60" s="21" t="s">
        <v>335</v>
      </c>
      <c r="J60" s="33" t="s">
        <v>392</v>
      </c>
    </row>
    <row r="61" ht="18.75" customHeight="1" spans="1:10">
      <c r="A61" s="210" t="s">
        <v>278</v>
      </c>
      <c r="B61" s="21" t="s">
        <v>471</v>
      </c>
      <c r="C61" s="21" t="s">
        <v>329</v>
      </c>
      <c r="D61" s="21" t="s">
        <v>330</v>
      </c>
      <c r="E61" s="33" t="s">
        <v>472</v>
      </c>
      <c r="F61" s="21" t="s">
        <v>358</v>
      </c>
      <c r="G61" s="33" t="s">
        <v>473</v>
      </c>
      <c r="H61" s="21" t="s">
        <v>334</v>
      </c>
      <c r="I61" s="21" t="s">
        <v>335</v>
      </c>
      <c r="J61" s="33" t="s">
        <v>474</v>
      </c>
    </row>
    <row r="62" ht="18.75" customHeight="1" spans="1:10">
      <c r="A62" s="210" t="s">
        <v>278</v>
      </c>
      <c r="B62" s="21" t="s">
        <v>471</v>
      </c>
      <c r="C62" s="21" t="s">
        <v>329</v>
      </c>
      <c r="D62" s="21" t="s">
        <v>337</v>
      </c>
      <c r="E62" s="33" t="s">
        <v>475</v>
      </c>
      <c r="F62" s="21" t="s">
        <v>332</v>
      </c>
      <c r="G62" s="33" t="s">
        <v>339</v>
      </c>
      <c r="H62" s="21" t="s">
        <v>340</v>
      </c>
      <c r="I62" s="21" t="s">
        <v>335</v>
      </c>
      <c r="J62" s="33" t="s">
        <v>476</v>
      </c>
    </row>
    <row r="63" ht="18.75" customHeight="1" spans="1:10">
      <c r="A63" s="210" t="s">
        <v>278</v>
      </c>
      <c r="B63" s="21" t="s">
        <v>471</v>
      </c>
      <c r="C63" s="21" t="s">
        <v>329</v>
      </c>
      <c r="D63" s="21" t="s">
        <v>378</v>
      </c>
      <c r="E63" s="33" t="s">
        <v>477</v>
      </c>
      <c r="F63" s="21" t="s">
        <v>332</v>
      </c>
      <c r="G63" s="33" t="s">
        <v>339</v>
      </c>
      <c r="H63" s="21" t="s">
        <v>340</v>
      </c>
      <c r="I63" s="21" t="s">
        <v>335</v>
      </c>
      <c r="J63" s="33" t="s">
        <v>466</v>
      </c>
    </row>
    <row r="64" ht="18.75" customHeight="1" spans="1:10">
      <c r="A64" s="210" t="s">
        <v>278</v>
      </c>
      <c r="B64" s="21" t="s">
        <v>471</v>
      </c>
      <c r="C64" s="21" t="s">
        <v>329</v>
      </c>
      <c r="D64" s="21" t="s">
        <v>378</v>
      </c>
      <c r="E64" s="33" t="s">
        <v>445</v>
      </c>
      <c r="F64" s="21" t="s">
        <v>358</v>
      </c>
      <c r="G64" s="33" t="s">
        <v>173</v>
      </c>
      <c r="H64" s="21" t="s">
        <v>446</v>
      </c>
      <c r="I64" s="21" t="s">
        <v>335</v>
      </c>
      <c r="J64" s="33" t="s">
        <v>467</v>
      </c>
    </row>
    <row r="65" ht="18.75" customHeight="1" spans="1:10">
      <c r="A65" s="210" t="s">
        <v>278</v>
      </c>
      <c r="B65" s="21" t="s">
        <v>471</v>
      </c>
      <c r="C65" s="21" t="s">
        <v>329</v>
      </c>
      <c r="D65" s="21" t="s">
        <v>342</v>
      </c>
      <c r="E65" s="33" t="s">
        <v>343</v>
      </c>
      <c r="F65" s="21" t="s">
        <v>332</v>
      </c>
      <c r="G65" s="33" t="s">
        <v>478</v>
      </c>
      <c r="H65" s="21" t="s">
        <v>382</v>
      </c>
      <c r="I65" s="21" t="s">
        <v>335</v>
      </c>
      <c r="J65" s="33" t="s">
        <v>479</v>
      </c>
    </row>
    <row r="66" ht="18.75" customHeight="1" spans="1:10">
      <c r="A66" s="210" t="s">
        <v>278</v>
      </c>
      <c r="B66" s="21" t="s">
        <v>471</v>
      </c>
      <c r="C66" s="21" t="s">
        <v>348</v>
      </c>
      <c r="D66" s="21" t="s">
        <v>349</v>
      </c>
      <c r="E66" s="33" t="s">
        <v>450</v>
      </c>
      <c r="F66" s="21" t="s">
        <v>332</v>
      </c>
      <c r="G66" s="33" t="s">
        <v>339</v>
      </c>
      <c r="H66" s="21" t="s">
        <v>340</v>
      </c>
      <c r="I66" s="21" t="s">
        <v>335</v>
      </c>
      <c r="J66" s="33" t="s">
        <v>451</v>
      </c>
    </row>
    <row r="67" ht="18.75" customHeight="1" spans="1:10">
      <c r="A67" s="210" t="s">
        <v>278</v>
      </c>
      <c r="B67" s="21" t="s">
        <v>471</v>
      </c>
      <c r="C67" s="21" t="s">
        <v>348</v>
      </c>
      <c r="D67" s="21" t="s">
        <v>349</v>
      </c>
      <c r="E67" s="33" t="s">
        <v>412</v>
      </c>
      <c r="F67" s="21" t="s">
        <v>358</v>
      </c>
      <c r="G67" s="33" t="s">
        <v>413</v>
      </c>
      <c r="H67" s="21" t="s">
        <v>340</v>
      </c>
      <c r="I67" s="21" t="s">
        <v>335</v>
      </c>
      <c r="J67" s="33" t="s">
        <v>414</v>
      </c>
    </row>
    <row r="68" ht="18.75" customHeight="1" spans="1:10">
      <c r="A68" s="210" t="s">
        <v>278</v>
      </c>
      <c r="B68" s="21" t="s">
        <v>471</v>
      </c>
      <c r="C68" s="21" t="s">
        <v>355</v>
      </c>
      <c r="D68" s="21" t="s">
        <v>356</v>
      </c>
      <c r="E68" s="33" t="s">
        <v>458</v>
      </c>
      <c r="F68" s="21" t="s">
        <v>358</v>
      </c>
      <c r="G68" s="33" t="s">
        <v>359</v>
      </c>
      <c r="H68" s="21" t="s">
        <v>340</v>
      </c>
      <c r="I68" s="21" t="s">
        <v>335</v>
      </c>
      <c r="J68" s="33" t="s">
        <v>459</v>
      </c>
    </row>
    <row r="69" ht="18.75" customHeight="1" spans="1:10">
      <c r="A69" s="210" t="s">
        <v>278</v>
      </c>
      <c r="B69" s="21" t="s">
        <v>471</v>
      </c>
      <c r="C69" s="21" t="s">
        <v>355</v>
      </c>
      <c r="D69" s="21" t="s">
        <v>356</v>
      </c>
      <c r="E69" s="33" t="s">
        <v>391</v>
      </c>
      <c r="F69" s="21" t="s">
        <v>358</v>
      </c>
      <c r="G69" s="33" t="s">
        <v>359</v>
      </c>
      <c r="H69" s="21" t="s">
        <v>340</v>
      </c>
      <c r="I69" s="21" t="s">
        <v>335</v>
      </c>
      <c r="J69" s="33" t="s">
        <v>392</v>
      </c>
    </row>
    <row r="70" ht="18.75" customHeight="1" spans="1:10">
      <c r="A70" s="210" t="s">
        <v>291</v>
      </c>
      <c r="B70" s="21" t="s">
        <v>480</v>
      </c>
      <c r="C70" s="21" t="s">
        <v>329</v>
      </c>
      <c r="D70" s="21" t="s">
        <v>330</v>
      </c>
      <c r="E70" s="33" t="s">
        <v>481</v>
      </c>
      <c r="F70" s="21" t="s">
        <v>332</v>
      </c>
      <c r="G70" s="33" t="s">
        <v>482</v>
      </c>
      <c r="H70" s="21" t="s">
        <v>334</v>
      </c>
      <c r="I70" s="21" t="s">
        <v>335</v>
      </c>
      <c r="J70" s="33" t="s">
        <v>483</v>
      </c>
    </row>
    <row r="71" ht="18.75" customHeight="1" spans="1:10">
      <c r="A71" s="210" t="s">
        <v>291</v>
      </c>
      <c r="B71" s="21" t="s">
        <v>484</v>
      </c>
      <c r="C71" s="21" t="s">
        <v>329</v>
      </c>
      <c r="D71" s="21" t="s">
        <v>337</v>
      </c>
      <c r="E71" s="33" t="s">
        <v>403</v>
      </c>
      <c r="F71" s="21" t="s">
        <v>358</v>
      </c>
      <c r="G71" s="33" t="s">
        <v>404</v>
      </c>
      <c r="H71" s="21" t="s">
        <v>340</v>
      </c>
      <c r="I71" s="21" t="s">
        <v>335</v>
      </c>
      <c r="J71" s="33" t="s">
        <v>485</v>
      </c>
    </row>
    <row r="72" ht="18.75" customHeight="1" spans="1:10">
      <c r="A72" s="210" t="s">
        <v>291</v>
      </c>
      <c r="B72" s="21" t="s">
        <v>484</v>
      </c>
      <c r="C72" s="21" t="s">
        <v>329</v>
      </c>
      <c r="D72" s="21" t="s">
        <v>337</v>
      </c>
      <c r="E72" s="33" t="s">
        <v>406</v>
      </c>
      <c r="F72" s="21" t="s">
        <v>332</v>
      </c>
      <c r="G72" s="33" t="s">
        <v>339</v>
      </c>
      <c r="H72" s="21" t="s">
        <v>340</v>
      </c>
      <c r="I72" s="21" t="s">
        <v>335</v>
      </c>
      <c r="J72" s="33" t="s">
        <v>407</v>
      </c>
    </row>
    <row r="73" ht="18.75" customHeight="1" spans="1:10">
      <c r="A73" s="210" t="s">
        <v>291</v>
      </c>
      <c r="B73" s="21" t="s">
        <v>484</v>
      </c>
      <c r="C73" s="21" t="s">
        <v>329</v>
      </c>
      <c r="D73" s="21" t="s">
        <v>337</v>
      </c>
      <c r="E73" s="33" t="s">
        <v>408</v>
      </c>
      <c r="F73" s="21" t="s">
        <v>332</v>
      </c>
      <c r="G73" s="33" t="s">
        <v>339</v>
      </c>
      <c r="H73" s="21" t="s">
        <v>340</v>
      </c>
      <c r="I73" s="21" t="s">
        <v>335</v>
      </c>
      <c r="J73" s="33" t="s">
        <v>409</v>
      </c>
    </row>
    <row r="74" ht="18.75" customHeight="1" spans="1:10">
      <c r="A74" s="210" t="s">
        <v>291</v>
      </c>
      <c r="B74" s="21" t="s">
        <v>484</v>
      </c>
      <c r="C74" s="21" t="s">
        <v>329</v>
      </c>
      <c r="D74" s="21" t="s">
        <v>342</v>
      </c>
      <c r="E74" s="33" t="s">
        <v>343</v>
      </c>
      <c r="F74" s="21" t="s">
        <v>332</v>
      </c>
      <c r="G74" s="33" t="s">
        <v>486</v>
      </c>
      <c r="H74" s="21" t="s">
        <v>382</v>
      </c>
      <c r="I74" s="21" t="s">
        <v>335</v>
      </c>
      <c r="J74" s="33" t="s">
        <v>487</v>
      </c>
    </row>
    <row r="75" ht="18.75" customHeight="1" spans="1:10">
      <c r="A75" s="210" t="s">
        <v>291</v>
      </c>
      <c r="B75" s="21" t="s">
        <v>484</v>
      </c>
      <c r="C75" s="21" t="s">
        <v>348</v>
      </c>
      <c r="D75" s="21" t="s">
        <v>349</v>
      </c>
      <c r="E75" s="33" t="s">
        <v>488</v>
      </c>
      <c r="F75" s="21" t="s">
        <v>358</v>
      </c>
      <c r="G75" s="33" t="s">
        <v>489</v>
      </c>
      <c r="H75" s="21" t="s">
        <v>340</v>
      </c>
      <c r="I75" s="21" t="s">
        <v>335</v>
      </c>
      <c r="J75" s="33" t="s">
        <v>490</v>
      </c>
    </row>
    <row r="76" ht="18.75" customHeight="1" spans="1:10">
      <c r="A76" s="210" t="s">
        <v>291</v>
      </c>
      <c r="B76" s="21" t="s">
        <v>484</v>
      </c>
      <c r="C76" s="21" t="s">
        <v>348</v>
      </c>
      <c r="D76" s="21" t="s">
        <v>349</v>
      </c>
      <c r="E76" s="33" t="s">
        <v>455</v>
      </c>
      <c r="F76" s="21" t="s">
        <v>358</v>
      </c>
      <c r="G76" s="33" t="s">
        <v>456</v>
      </c>
      <c r="H76" s="21" t="s">
        <v>340</v>
      </c>
      <c r="I76" s="21" t="s">
        <v>335</v>
      </c>
      <c r="J76" s="33" t="s">
        <v>491</v>
      </c>
    </row>
    <row r="77" ht="18.75" customHeight="1" spans="1:10">
      <c r="A77" s="210" t="s">
        <v>291</v>
      </c>
      <c r="B77" s="21" t="s">
        <v>484</v>
      </c>
      <c r="C77" s="21" t="s">
        <v>348</v>
      </c>
      <c r="D77" s="21" t="s">
        <v>349</v>
      </c>
      <c r="E77" s="33" t="s">
        <v>492</v>
      </c>
      <c r="F77" s="21" t="s">
        <v>332</v>
      </c>
      <c r="G77" s="33" t="s">
        <v>493</v>
      </c>
      <c r="H77" s="21"/>
      <c r="I77" s="21" t="s">
        <v>353</v>
      </c>
      <c r="J77" s="33" t="s">
        <v>494</v>
      </c>
    </row>
    <row r="78" ht="18.75" customHeight="1" spans="1:10">
      <c r="A78" s="210" t="s">
        <v>291</v>
      </c>
      <c r="B78" s="21" t="s">
        <v>484</v>
      </c>
      <c r="C78" s="21" t="s">
        <v>355</v>
      </c>
      <c r="D78" s="21" t="s">
        <v>356</v>
      </c>
      <c r="E78" s="33" t="s">
        <v>389</v>
      </c>
      <c r="F78" s="21" t="s">
        <v>358</v>
      </c>
      <c r="G78" s="33" t="s">
        <v>359</v>
      </c>
      <c r="H78" s="21" t="s">
        <v>340</v>
      </c>
      <c r="I78" s="21" t="s">
        <v>335</v>
      </c>
      <c r="J78" s="33" t="s">
        <v>390</v>
      </c>
    </row>
    <row r="79" ht="18.75" customHeight="1" spans="1:10">
      <c r="A79" s="210" t="s">
        <v>291</v>
      </c>
      <c r="B79" s="21" t="s">
        <v>484</v>
      </c>
      <c r="C79" s="21" t="s">
        <v>355</v>
      </c>
      <c r="D79" s="21" t="s">
        <v>356</v>
      </c>
      <c r="E79" s="33" t="s">
        <v>391</v>
      </c>
      <c r="F79" s="21" t="s">
        <v>358</v>
      </c>
      <c r="G79" s="33" t="s">
        <v>359</v>
      </c>
      <c r="H79" s="21" t="s">
        <v>340</v>
      </c>
      <c r="I79" s="21" t="s">
        <v>335</v>
      </c>
      <c r="J79" s="33" t="s">
        <v>392</v>
      </c>
    </row>
    <row r="80" ht="18.75" customHeight="1" spans="1:10">
      <c r="A80" s="210" t="s">
        <v>309</v>
      </c>
      <c r="B80" s="21" t="s">
        <v>495</v>
      </c>
      <c r="C80" s="21" t="s">
        <v>329</v>
      </c>
      <c r="D80" s="21" t="s">
        <v>330</v>
      </c>
      <c r="E80" s="33" t="s">
        <v>496</v>
      </c>
      <c r="F80" s="21" t="s">
        <v>358</v>
      </c>
      <c r="G80" s="33" t="s">
        <v>497</v>
      </c>
      <c r="H80" s="21" t="s">
        <v>334</v>
      </c>
      <c r="I80" s="21" t="s">
        <v>335</v>
      </c>
      <c r="J80" s="33" t="s">
        <v>498</v>
      </c>
    </row>
    <row r="81" ht="18.75" customHeight="1" spans="1:10">
      <c r="A81" s="210" t="s">
        <v>309</v>
      </c>
      <c r="B81" s="21" t="s">
        <v>495</v>
      </c>
      <c r="C81" s="21" t="s">
        <v>329</v>
      </c>
      <c r="D81" s="21" t="s">
        <v>330</v>
      </c>
      <c r="E81" s="33" t="s">
        <v>499</v>
      </c>
      <c r="F81" s="21" t="s">
        <v>358</v>
      </c>
      <c r="G81" s="33" t="s">
        <v>500</v>
      </c>
      <c r="H81" s="21" t="s">
        <v>334</v>
      </c>
      <c r="I81" s="21" t="s">
        <v>335</v>
      </c>
      <c r="J81" s="33" t="s">
        <v>501</v>
      </c>
    </row>
    <row r="82" ht="18.75" customHeight="1" spans="1:10">
      <c r="A82" s="210" t="s">
        <v>309</v>
      </c>
      <c r="B82" s="21" t="s">
        <v>495</v>
      </c>
      <c r="C82" s="21" t="s">
        <v>329</v>
      </c>
      <c r="D82" s="21" t="s">
        <v>330</v>
      </c>
      <c r="E82" s="33" t="s">
        <v>502</v>
      </c>
      <c r="F82" s="21" t="s">
        <v>358</v>
      </c>
      <c r="G82" s="33" t="s">
        <v>171</v>
      </c>
      <c r="H82" s="21" t="s">
        <v>369</v>
      </c>
      <c r="I82" s="21" t="s">
        <v>335</v>
      </c>
      <c r="J82" s="33" t="s">
        <v>503</v>
      </c>
    </row>
    <row r="83" ht="18.75" customHeight="1" spans="1:10">
      <c r="A83" s="210" t="s">
        <v>309</v>
      </c>
      <c r="B83" s="21" t="s">
        <v>495</v>
      </c>
      <c r="C83" s="21" t="s">
        <v>329</v>
      </c>
      <c r="D83" s="21" t="s">
        <v>337</v>
      </c>
      <c r="E83" s="33" t="s">
        <v>504</v>
      </c>
      <c r="F83" s="21" t="s">
        <v>332</v>
      </c>
      <c r="G83" s="33" t="s">
        <v>339</v>
      </c>
      <c r="H83" s="21" t="s">
        <v>340</v>
      </c>
      <c r="I83" s="21" t="s">
        <v>335</v>
      </c>
      <c r="J83" s="33" t="s">
        <v>438</v>
      </c>
    </row>
    <row r="84" ht="18.75" customHeight="1" spans="1:10">
      <c r="A84" s="210" t="s">
        <v>309</v>
      </c>
      <c r="B84" s="21" t="s">
        <v>495</v>
      </c>
      <c r="C84" s="21" t="s">
        <v>329</v>
      </c>
      <c r="D84" s="21" t="s">
        <v>337</v>
      </c>
      <c r="E84" s="33" t="s">
        <v>505</v>
      </c>
      <c r="F84" s="21" t="s">
        <v>332</v>
      </c>
      <c r="G84" s="33" t="s">
        <v>339</v>
      </c>
      <c r="H84" s="21" t="s">
        <v>340</v>
      </c>
      <c r="I84" s="21" t="s">
        <v>335</v>
      </c>
      <c r="J84" s="33" t="s">
        <v>506</v>
      </c>
    </row>
    <row r="85" ht="18.75" customHeight="1" spans="1:10">
      <c r="A85" s="210" t="s">
        <v>309</v>
      </c>
      <c r="B85" s="21" t="s">
        <v>495</v>
      </c>
      <c r="C85" s="21" t="s">
        <v>329</v>
      </c>
      <c r="D85" s="21" t="s">
        <v>378</v>
      </c>
      <c r="E85" s="33" t="s">
        <v>507</v>
      </c>
      <c r="F85" s="21" t="s">
        <v>332</v>
      </c>
      <c r="G85" s="33" t="s">
        <v>339</v>
      </c>
      <c r="H85" s="21" t="s">
        <v>340</v>
      </c>
      <c r="I85" s="21" t="s">
        <v>335</v>
      </c>
      <c r="J85" s="33" t="s">
        <v>508</v>
      </c>
    </row>
    <row r="86" ht="18.75" customHeight="1" spans="1:10">
      <c r="A86" s="210" t="s">
        <v>309</v>
      </c>
      <c r="B86" s="21" t="s">
        <v>495</v>
      </c>
      <c r="C86" s="21" t="s">
        <v>329</v>
      </c>
      <c r="D86" s="21" t="s">
        <v>342</v>
      </c>
      <c r="E86" s="33" t="s">
        <v>343</v>
      </c>
      <c r="F86" s="21" t="s">
        <v>332</v>
      </c>
      <c r="G86" s="33" t="s">
        <v>509</v>
      </c>
      <c r="H86" s="21" t="s">
        <v>382</v>
      </c>
      <c r="I86" s="21" t="s">
        <v>335</v>
      </c>
      <c r="J86" s="33" t="s">
        <v>510</v>
      </c>
    </row>
    <row r="87" ht="18.75" customHeight="1" spans="1:10">
      <c r="A87" s="210" t="s">
        <v>309</v>
      </c>
      <c r="B87" s="21" t="s">
        <v>495</v>
      </c>
      <c r="C87" s="21" t="s">
        <v>348</v>
      </c>
      <c r="D87" s="21" t="s">
        <v>349</v>
      </c>
      <c r="E87" s="33" t="s">
        <v>511</v>
      </c>
      <c r="F87" s="21" t="s">
        <v>332</v>
      </c>
      <c r="G87" s="33" t="s">
        <v>339</v>
      </c>
      <c r="H87" s="21" t="s">
        <v>340</v>
      </c>
      <c r="I87" s="21" t="s">
        <v>335</v>
      </c>
      <c r="J87" s="33" t="s">
        <v>385</v>
      </c>
    </row>
    <row r="88" ht="18.75" customHeight="1" spans="1:10">
      <c r="A88" s="210" t="s">
        <v>309</v>
      </c>
      <c r="B88" s="21" t="s">
        <v>495</v>
      </c>
      <c r="C88" s="21" t="s">
        <v>348</v>
      </c>
      <c r="D88" s="21" t="s">
        <v>349</v>
      </c>
      <c r="E88" s="33" t="s">
        <v>455</v>
      </c>
      <c r="F88" s="21" t="s">
        <v>358</v>
      </c>
      <c r="G88" s="33" t="s">
        <v>456</v>
      </c>
      <c r="H88" s="21" t="s">
        <v>340</v>
      </c>
      <c r="I88" s="21" t="s">
        <v>335</v>
      </c>
      <c r="J88" s="33" t="s">
        <v>457</v>
      </c>
    </row>
    <row r="89" ht="18.75" customHeight="1" spans="1:10">
      <c r="A89" s="210" t="s">
        <v>309</v>
      </c>
      <c r="B89" s="21" t="s">
        <v>495</v>
      </c>
      <c r="C89" s="21" t="s">
        <v>355</v>
      </c>
      <c r="D89" s="21" t="s">
        <v>356</v>
      </c>
      <c r="E89" s="33" t="s">
        <v>389</v>
      </c>
      <c r="F89" s="21" t="s">
        <v>358</v>
      </c>
      <c r="G89" s="33" t="s">
        <v>359</v>
      </c>
      <c r="H89" s="21" t="s">
        <v>340</v>
      </c>
      <c r="I89" s="21" t="s">
        <v>335</v>
      </c>
      <c r="J89" s="33" t="s">
        <v>390</v>
      </c>
    </row>
    <row r="90" ht="18.75" customHeight="1" spans="1:10">
      <c r="A90" s="210" t="s">
        <v>309</v>
      </c>
      <c r="B90" s="21" t="s">
        <v>495</v>
      </c>
      <c r="C90" s="21" t="s">
        <v>355</v>
      </c>
      <c r="D90" s="21" t="s">
        <v>356</v>
      </c>
      <c r="E90" s="33" t="s">
        <v>391</v>
      </c>
      <c r="F90" s="21" t="s">
        <v>358</v>
      </c>
      <c r="G90" s="33" t="s">
        <v>359</v>
      </c>
      <c r="H90" s="21" t="s">
        <v>340</v>
      </c>
      <c r="I90" s="21" t="s">
        <v>335</v>
      </c>
      <c r="J90" s="33" t="s">
        <v>392</v>
      </c>
    </row>
    <row r="91" ht="18.75" customHeight="1" spans="1:10">
      <c r="A91" s="210" t="s">
        <v>287</v>
      </c>
      <c r="B91" s="21" t="s">
        <v>512</v>
      </c>
      <c r="C91" s="21" t="s">
        <v>329</v>
      </c>
      <c r="D91" s="21" t="s">
        <v>330</v>
      </c>
      <c r="E91" s="33" t="s">
        <v>513</v>
      </c>
      <c r="F91" s="21" t="s">
        <v>358</v>
      </c>
      <c r="G91" s="33" t="s">
        <v>514</v>
      </c>
      <c r="H91" s="21" t="s">
        <v>334</v>
      </c>
      <c r="I91" s="21" t="s">
        <v>335</v>
      </c>
      <c r="J91" s="33" t="s">
        <v>515</v>
      </c>
    </row>
    <row r="92" ht="18.75" customHeight="1" spans="1:10">
      <c r="A92" s="210" t="s">
        <v>287</v>
      </c>
      <c r="B92" s="21" t="s">
        <v>512</v>
      </c>
      <c r="C92" s="21" t="s">
        <v>329</v>
      </c>
      <c r="D92" s="21" t="s">
        <v>330</v>
      </c>
      <c r="E92" s="33" t="s">
        <v>516</v>
      </c>
      <c r="F92" s="21" t="s">
        <v>358</v>
      </c>
      <c r="G92" s="33" t="s">
        <v>517</v>
      </c>
      <c r="H92" s="21" t="s">
        <v>334</v>
      </c>
      <c r="I92" s="21" t="s">
        <v>335</v>
      </c>
      <c r="J92" s="33" t="s">
        <v>515</v>
      </c>
    </row>
    <row r="93" ht="18.75" customHeight="1" spans="1:10">
      <c r="A93" s="210" t="s">
        <v>287</v>
      </c>
      <c r="B93" s="21" t="s">
        <v>512</v>
      </c>
      <c r="C93" s="21" t="s">
        <v>329</v>
      </c>
      <c r="D93" s="21" t="s">
        <v>337</v>
      </c>
      <c r="E93" s="33" t="s">
        <v>437</v>
      </c>
      <c r="F93" s="21" t="s">
        <v>332</v>
      </c>
      <c r="G93" s="33" t="s">
        <v>339</v>
      </c>
      <c r="H93" s="21" t="s">
        <v>340</v>
      </c>
      <c r="I93" s="21" t="s">
        <v>335</v>
      </c>
      <c r="J93" s="33" t="s">
        <v>518</v>
      </c>
    </row>
    <row r="94" ht="18.75" customHeight="1" spans="1:10">
      <c r="A94" s="210" t="s">
        <v>287</v>
      </c>
      <c r="B94" s="21" t="s">
        <v>512</v>
      </c>
      <c r="C94" s="21" t="s">
        <v>329</v>
      </c>
      <c r="D94" s="21" t="s">
        <v>378</v>
      </c>
      <c r="E94" s="33" t="s">
        <v>465</v>
      </c>
      <c r="F94" s="21" t="s">
        <v>332</v>
      </c>
      <c r="G94" s="33" t="s">
        <v>339</v>
      </c>
      <c r="H94" s="21" t="s">
        <v>340</v>
      </c>
      <c r="I94" s="21" t="s">
        <v>335</v>
      </c>
      <c r="J94" s="33" t="s">
        <v>466</v>
      </c>
    </row>
    <row r="95" ht="18.75" customHeight="1" spans="1:10">
      <c r="A95" s="210" t="s">
        <v>287</v>
      </c>
      <c r="B95" s="21" t="s">
        <v>512</v>
      </c>
      <c r="C95" s="21" t="s">
        <v>329</v>
      </c>
      <c r="D95" s="21" t="s">
        <v>378</v>
      </c>
      <c r="E95" s="33" t="s">
        <v>443</v>
      </c>
      <c r="F95" s="21" t="s">
        <v>332</v>
      </c>
      <c r="G95" s="33" t="s">
        <v>339</v>
      </c>
      <c r="H95" s="21" t="s">
        <v>340</v>
      </c>
      <c r="I95" s="21" t="s">
        <v>335</v>
      </c>
      <c r="J95" s="33" t="s">
        <v>444</v>
      </c>
    </row>
    <row r="96" ht="18.75" customHeight="1" spans="1:10">
      <c r="A96" s="210" t="s">
        <v>287</v>
      </c>
      <c r="B96" s="21" t="s">
        <v>512</v>
      </c>
      <c r="C96" s="21" t="s">
        <v>329</v>
      </c>
      <c r="D96" s="21" t="s">
        <v>378</v>
      </c>
      <c r="E96" s="33" t="s">
        <v>445</v>
      </c>
      <c r="F96" s="21" t="s">
        <v>358</v>
      </c>
      <c r="G96" s="33" t="s">
        <v>173</v>
      </c>
      <c r="H96" s="21" t="s">
        <v>446</v>
      </c>
      <c r="I96" s="21" t="s">
        <v>335</v>
      </c>
      <c r="J96" s="33" t="s">
        <v>467</v>
      </c>
    </row>
    <row r="97" ht="18.75" customHeight="1" spans="1:10">
      <c r="A97" s="210" t="s">
        <v>287</v>
      </c>
      <c r="B97" s="21" t="s">
        <v>512</v>
      </c>
      <c r="C97" s="21" t="s">
        <v>329</v>
      </c>
      <c r="D97" s="21" t="s">
        <v>342</v>
      </c>
      <c r="E97" s="33" t="s">
        <v>343</v>
      </c>
      <c r="F97" s="21" t="s">
        <v>332</v>
      </c>
      <c r="G97" s="33" t="s">
        <v>519</v>
      </c>
      <c r="H97" s="21" t="s">
        <v>382</v>
      </c>
      <c r="I97" s="21" t="s">
        <v>335</v>
      </c>
      <c r="J97" s="33" t="s">
        <v>469</v>
      </c>
    </row>
    <row r="98" ht="18.75" customHeight="1" spans="1:10">
      <c r="A98" s="210" t="s">
        <v>287</v>
      </c>
      <c r="B98" s="21" t="s">
        <v>512</v>
      </c>
      <c r="C98" s="21" t="s">
        <v>348</v>
      </c>
      <c r="D98" s="21" t="s">
        <v>349</v>
      </c>
      <c r="E98" s="33" t="s">
        <v>450</v>
      </c>
      <c r="F98" s="21" t="s">
        <v>332</v>
      </c>
      <c r="G98" s="33" t="s">
        <v>339</v>
      </c>
      <c r="H98" s="21" t="s">
        <v>340</v>
      </c>
      <c r="I98" s="21" t="s">
        <v>335</v>
      </c>
      <c r="J98" s="33" t="s">
        <v>451</v>
      </c>
    </row>
    <row r="99" ht="18.75" customHeight="1" spans="1:10">
      <c r="A99" s="210" t="s">
        <v>287</v>
      </c>
      <c r="B99" s="21" t="s">
        <v>512</v>
      </c>
      <c r="C99" s="21" t="s">
        <v>348</v>
      </c>
      <c r="D99" s="21" t="s">
        <v>349</v>
      </c>
      <c r="E99" s="33" t="s">
        <v>455</v>
      </c>
      <c r="F99" s="21" t="s">
        <v>358</v>
      </c>
      <c r="G99" s="33" t="s">
        <v>456</v>
      </c>
      <c r="H99" s="21" t="s">
        <v>340</v>
      </c>
      <c r="I99" s="21" t="s">
        <v>335</v>
      </c>
      <c r="J99" s="33" t="s">
        <v>457</v>
      </c>
    </row>
    <row r="100" ht="18.75" customHeight="1" spans="1:10">
      <c r="A100" s="210" t="s">
        <v>287</v>
      </c>
      <c r="B100" s="21" t="s">
        <v>512</v>
      </c>
      <c r="C100" s="21" t="s">
        <v>355</v>
      </c>
      <c r="D100" s="21" t="s">
        <v>356</v>
      </c>
      <c r="E100" s="33" t="s">
        <v>458</v>
      </c>
      <c r="F100" s="21" t="s">
        <v>358</v>
      </c>
      <c r="G100" s="33" t="s">
        <v>359</v>
      </c>
      <c r="H100" s="21" t="s">
        <v>340</v>
      </c>
      <c r="I100" s="21" t="s">
        <v>335</v>
      </c>
      <c r="J100" s="33" t="s">
        <v>459</v>
      </c>
    </row>
    <row r="101" ht="18.75" customHeight="1" spans="1:10">
      <c r="A101" s="210" t="s">
        <v>287</v>
      </c>
      <c r="B101" s="21" t="s">
        <v>512</v>
      </c>
      <c r="C101" s="21" t="s">
        <v>355</v>
      </c>
      <c r="D101" s="21" t="s">
        <v>356</v>
      </c>
      <c r="E101" s="33" t="s">
        <v>391</v>
      </c>
      <c r="F101" s="21" t="s">
        <v>358</v>
      </c>
      <c r="G101" s="33" t="s">
        <v>359</v>
      </c>
      <c r="H101" s="21" t="s">
        <v>340</v>
      </c>
      <c r="I101" s="21" t="s">
        <v>335</v>
      </c>
      <c r="J101" s="33" t="s">
        <v>392</v>
      </c>
    </row>
    <row r="102" ht="18.75" customHeight="1" spans="1:10">
      <c r="A102" s="210" t="s">
        <v>313</v>
      </c>
      <c r="B102" s="21" t="s">
        <v>520</v>
      </c>
      <c r="C102" s="21" t="s">
        <v>329</v>
      </c>
      <c r="D102" s="21" t="s">
        <v>330</v>
      </c>
      <c r="E102" s="33" t="s">
        <v>521</v>
      </c>
      <c r="F102" s="21" t="s">
        <v>358</v>
      </c>
      <c r="G102" s="33" t="s">
        <v>522</v>
      </c>
      <c r="H102" s="21" t="s">
        <v>334</v>
      </c>
      <c r="I102" s="21" t="s">
        <v>335</v>
      </c>
      <c r="J102" s="33" t="s">
        <v>523</v>
      </c>
    </row>
    <row r="103" ht="18.75" customHeight="1" spans="1:10">
      <c r="A103" s="210" t="s">
        <v>313</v>
      </c>
      <c r="B103" s="21" t="s">
        <v>520</v>
      </c>
      <c r="C103" s="21" t="s">
        <v>329</v>
      </c>
      <c r="D103" s="21" t="s">
        <v>337</v>
      </c>
      <c r="E103" s="33" t="s">
        <v>437</v>
      </c>
      <c r="F103" s="21" t="s">
        <v>332</v>
      </c>
      <c r="G103" s="33" t="s">
        <v>339</v>
      </c>
      <c r="H103" s="21" t="s">
        <v>340</v>
      </c>
      <c r="I103" s="21" t="s">
        <v>335</v>
      </c>
      <c r="J103" s="33" t="s">
        <v>524</v>
      </c>
    </row>
    <row r="104" ht="18.75" customHeight="1" spans="1:10">
      <c r="A104" s="210" t="s">
        <v>313</v>
      </c>
      <c r="B104" s="21" t="s">
        <v>520</v>
      </c>
      <c r="C104" s="21" t="s">
        <v>329</v>
      </c>
      <c r="D104" s="21" t="s">
        <v>378</v>
      </c>
      <c r="E104" s="33" t="s">
        <v>465</v>
      </c>
      <c r="F104" s="21" t="s">
        <v>332</v>
      </c>
      <c r="G104" s="33" t="s">
        <v>339</v>
      </c>
      <c r="H104" s="21" t="s">
        <v>340</v>
      </c>
      <c r="I104" s="21" t="s">
        <v>335</v>
      </c>
      <c r="J104" s="33" t="s">
        <v>466</v>
      </c>
    </row>
    <row r="105" ht="18.75" customHeight="1" spans="1:10">
      <c r="A105" s="210" t="s">
        <v>313</v>
      </c>
      <c r="B105" s="21" t="s">
        <v>520</v>
      </c>
      <c r="C105" s="21" t="s">
        <v>329</v>
      </c>
      <c r="D105" s="21" t="s">
        <v>378</v>
      </c>
      <c r="E105" s="33" t="s">
        <v>445</v>
      </c>
      <c r="F105" s="21" t="s">
        <v>358</v>
      </c>
      <c r="G105" s="33" t="s">
        <v>173</v>
      </c>
      <c r="H105" s="21" t="s">
        <v>446</v>
      </c>
      <c r="I105" s="21" t="s">
        <v>335</v>
      </c>
      <c r="J105" s="33" t="s">
        <v>525</v>
      </c>
    </row>
    <row r="106" ht="18.75" customHeight="1" spans="1:10">
      <c r="A106" s="210" t="s">
        <v>313</v>
      </c>
      <c r="B106" s="21" t="s">
        <v>520</v>
      </c>
      <c r="C106" s="21" t="s">
        <v>348</v>
      </c>
      <c r="D106" s="21" t="s">
        <v>349</v>
      </c>
      <c r="E106" s="33" t="s">
        <v>450</v>
      </c>
      <c r="F106" s="21" t="s">
        <v>332</v>
      </c>
      <c r="G106" s="33" t="s">
        <v>339</v>
      </c>
      <c r="H106" s="21" t="s">
        <v>340</v>
      </c>
      <c r="I106" s="21" t="s">
        <v>335</v>
      </c>
      <c r="J106" s="33" t="s">
        <v>451</v>
      </c>
    </row>
    <row r="107" ht="18.75" customHeight="1" spans="1:10">
      <c r="A107" s="210" t="s">
        <v>313</v>
      </c>
      <c r="B107" s="21" t="s">
        <v>520</v>
      </c>
      <c r="C107" s="21" t="s">
        <v>355</v>
      </c>
      <c r="D107" s="21" t="s">
        <v>356</v>
      </c>
      <c r="E107" s="33" t="s">
        <v>458</v>
      </c>
      <c r="F107" s="21" t="s">
        <v>358</v>
      </c>
      <c r="G107" s="33" t="s">
        <v>359</v>
      </c>
      <c r="H107" s="21" t="s">
        <v>340</v>
      </c>
      <c r="I107" s="21" t="s">
        <v>335</v>
      </c>
      <c r="J107" s="33" t="s">
        <v>459</v>
      </c>
    </row>
    <row r="108" ht="18.75" customHeight="1" spans="1:10">
      <c r="A108" s="210" t="s">
        <v>313</v>
      </c>
      <c r="B108" s="21" t="s">
        <v>520</v>
      </c>
      <c r="C108" s="21" t="s">
        <v>355</v>
      </c>
      <c r="D108" s="21" t="s">
        <v>356</v>
      </c>
      <c r="E108" s="33" t="s">
        <v>391</v>
      </c>
      <c r="F108" s="21" t="s">
        <v>358</v>
      </c>
      <c r="G108" s="33" t="s">
        <v>359</v>
      </c>
      <c r="H108" s="21" t="s">
        <v>340</v>
      </c>
      <c r="I108" s="21" t="s">
        <v>335</v>
      </c>
      <c r="J108" s="33" t="s">
        <v>392</v>
      </c>
    </row>
  </sheetData>
  <mergeCells count="24">
    <mergeCell ref="A2:J2"/>
    <mergeCell ref="A3:H3"/>
    <mergeCell ref="A7:A11"/>
    <mergeCell ref="A12:A23"/>
    <mergeCell ref="A24:A34"/>
    <mergeCell ref="A35:A39"/>
    <mergeCell ref="A40:A50"/>
    <mergeCell ref="A51:A60"/>
    <mergeCell ref="A61:A69"/>
    <mergeCell ref="A70:A79"/>
    <mergeCell ref="A80:A90"/>
    <mergeCell ref="A91:A101"/>
    <mergeCell ref="A102:A108"/>
    <mergeCell ref="B7:B11"/>
    <mergeCell ref="B12:B23"/>
    <mergeCell ref="B24:B34"/>
    <mergeCell ref="B35:B39"/>
    <mergeCell ref="B40:B50"/>
    <mergeCell ref="B51:B60"/>
    <mergeCell ref="B61:B69"/>
    <mergeCell ref="B70:B79"/>
    <mergeCell ref="B80:B90"/>
    <mergeCell ref="B91:B101"/>
    <mergeCell ref="B102:B108"/>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A10" sqref="A10"/>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ht="15" customHeight="1" spans="1:6">
      <c r="A1" s="99">
        <v>1</v>
      </c>
      <c r="B1" s="100">
        <v>0</v>
      </c>
      <c r="C1" s="99">
        <v>1</v>
      </c>
      <c r="D1" s="101"/>
      <c r="E1" s="101"/>
      <c r="F1" s="39" t="s">
        <v>526</v>
      </c>
    </row>
    <row r="2" ht="32.25" customHeight="1" spans="1:6">
      <c r="A2" s="102" t="str">
        <f>"2025"&amp;"年部门政府性基金预算支出预算表"</f>
        <v>2025年部门政府性基金预算支出预算表</v>
      </c>
      <c r="B2" s="103" t="s">
        <v>527</v>
      </c>
      <c r="C2" s="104"/>
      <c r="D2" s="105"/>
      <c r="E2" s="105"/>
      <c r="F2" s="105"/>
    </row>
    <row r="3" ht="18.75" customHeight="1" spans="1:6">
      <c r="A3" s="7" t="str">
        <f>"单位名称："&amp;"云南省凤庆县第一中学"</f>
        <v>单位名称：云南省凤庆县第一中学</v>
      </c>
      <c r="B3" s="7" t="s">
        <v>528</v>
      </c>
      <c r="C3" s="99"/>
      <c r="D3" s="101"/>
      <c r="E3" s="101"/>
      <c r="F3" s="39" t="s">
        <v>1</v>
      </c>
    </row>
    <row r="4" ht="18.75" customHeight="1" spans="1:6">
      <c r="A4" s="106" t="s">
        <v>190</v>
      </c>
      <c r="B4" s="107" t="s">
        <v>73</v>
      </c>
      <c r="C4" s="108" t="s">
        <v>74</v>
      </c>
      <c r="D4" s="13" t="s">
        <v>529</v>
      </c>
      <c r="E4" s="13"/>
      <c r="F4" s="14"/>
    </row>
    <row r="5" ht="18.75" customHeight="1" spans="1:6">
      <c r="A5" s="109"/>
      <c r="B5" s="110"/>
      <c r="C5" s="95"/>
      <c r="D5" s="94" t="s">
        <v>56</v>
      </c>
      <c r="E5" s="94" t="s">
        <v>75</v>
      </c>
      <c r="F5" s="94" t="s">
        <v>76</v>
      </c>
    </row>
    <row r="6" ht="18.75" customHeight="1" spans="1:6">
      <c r="A6" s="109">
        <v>1</v>
      </c>
      <c r="B6" s="111" t="s">
        <v>171</v>
      </c>
      <c r="C6" s="95">
        <v>3</v>
      </c>
      <c r="D6" s="94">
        <v>4</v>
      </c>
      <c r="E6" s="94">
        <v>5</v>
      </c>
      <c r="F6" s="94">
        <v>6</v>
      </c>
    </row>
    <row r="7" ht="18.75" customHeight="1" spans="1:6">
      <c r="A7" s="112"/>
      <c r="B7" s="82"/>
      <c r="C7" s="82"/>
      <c r="D7" s="23"/>
      <c r="E7" s="23"/>
      <c r="F7" s="23"/>
    </row>
    <row r="8" ht="18.75" customHeight="1" spans="1:6">
      <c r="A8" s="112"/>
      <c r="B8" s="82"/>
      <c r="C8" s="82"/>
      <c r="D8" s="23"/>
      <c r="E8" s="23"/>
      <c r="F8" s="23"/>
    </row>
    <row r="9" ht="18.75" customHeight="1" spans="1:6">
      <c r="A9" s="113" t="s">
        <v>128</v>
      </c>
      <c r="B9" s="114" t="s">
        <v>128</v>
      </c>
      <c r="C9" s="115" t="s">
        <v>128</v>
      </c>
      <c r="D9" s="23"/>
      <c r="E9" s="23"/>
      <c r="F9" s="23"/>
    </row>
    <row r="10" customHeight="1" spans="1:1">
      <c r="A10" s="37" t="s">
        <v>530</v>
      </c>
    </row>
  </sheetData>
  <mergeCells count="7">
    <mergeCell ref="A2:F2"/>
    <mergeCell ref="A3:C3"/>
    <mergeCell ref="D4:F4"/>
    <mergeCell ref="A9:C9"/>
    <mergeCell ref="A4:A5"/>
    <mergeCell ref="B4:B5"/>
    <mergeCell ref="C4:C5"/>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7"/>
  <sheetViews>
    <sheetView showZeros="0" workbookViewId="0">
      <selection activeCell="G9" sqref="G9:G14"/>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ht="15" customHeight="1" spans="1:17">
      <c r="A1" s="29"/>
      <c r="B1" s="29"/>
      <c r="C1" s="29"/>
      <c r="D1" s="29"/>
      <c r="E1" s="29"/>
      <c r="F1" s="29"/>
      <c r="G1" s="29"/>
      <c r="H1" s="29"/>
      <c r="I1" s="29"/>
      <c r="J1" s="29"/>
      <c r="O1" s="38"/>
      <c r="P1" s="38"/>
      <c r="Q1" s="39" t="s">
        <v>531</v>
      </c>
    </row>
    <row r="2" ht="35.25" customHeight="1" spans="1:17">
      <c r="A2" s="58" t="str">
        <f>"2025"&amp;"年部门政府采购预算表"</f>
        <v>2025年部门政府采购预算表</v>
      </c>
      <c r="B2" s="6"/>
      <c r="C2" s="6"/>
      <c r="D2" s="6"/>
      <c r="E2" s="6"/>
      <c r="F2" s="6"/>
      <c r="G2" s="6"/>
      <c r="H2" s="6"/>
      <c r="I2" s="6"/>
      <c r="J2" s="6"/>
      <c r="K2" s="51"/>
      <c r="L2" s="6"/>
      <c r="M2" s="6"/>
      <c r="N2" s="6"/>
      <c r="O2" s="51"/>
      <c r="P2" s="51"/>
      <c r="Q2" s="6"/>
    </row>
    <row r="3" ht="18.75" customHeight="1" spans="1:17">
      <c r="A3" s="41" t="str">
        <f>"单位名称："&amp;"云南省凤庆县第一中学"</f>
        <v>单位名称：云南省凤庆县第一中学</v>
      </c>
      <c r="B3" s="93"/>
      <c r="C3" s="93"/>
      <c r="D3" s="93"/>
      <c r="E3" s="93"/>
      <c r="F3" s="93"/>
      <c r="G3" s="93"/>
      <c r="H3" s="93"/>
      <c r="I3" s="93"/>
      <c r="J3" s="93"/>
      <c r="O3" s="63"/>
      <c r="P3" s="63"/>
      <c r="Q3" s="39" t="s">
        <v>177</v>
      </c>
    </row>
    <row r="4" ht="18.75" customHeight="1" spans="1:17">
      <c r="A4" s="11" t="s">
        <v>532</v>
      </c>
      <c r="B4" s="72" t="s">
        <v>533</v>
      </c>
      <c r="C4" s="72" t="s">
        <v>534</v>
      </c>
      <c r="D4" s="72" t="s">
        <v>535</v>
      </c>
      <c r="E4" s="72" t="s">
        <v>536</v>
      </c>
      <c r="F4" s="72" t="s">
        <v>537</v>
      </c>
      <c r="G4" s="44" t="s">
        <v>197</v>
      </c>
      <c r="H4" s="44"/>
      <c r="I4" s="44"/>
      <c r="J4" s="44"/>
      <c r="K4" s="74"/>
      <c r="L4" s="44"/>
      <c r="M4" s="44"/>
      <c r="N4" s="44"/>
      <c r="O4" s="64"/>
      <c r="P4" s="74"/>
      <c r="Q4" s="45"/>
    </row>
    <row r="5" ht="18.75" customHeight="1" spans="1:17">
      <c r="A5" s="16"/>
      <c r="B5" s="75"/>
      <c r="C5" s="75"/>
      <c r="D5" s="75"/>
      <c r="E5" s="75"/>
      <c r="F5" s="75"/>
      <c r="G5" s="75" t="s">
        <v>56</v>
      </c>
      <c r="H5" s="75" t="s">
        <v>59</v>
      </c>
      <c r="I5" s="75" t="s">
        <v>538</v>
      </c>
      <c r="J5" s="75" t="s">
        <v>539</v>
      </c>
      <c r="K5" s="76" t="s">
        <v>540</v>
      </c>
      <c r="L5" s="89" t="s">
        <v>78</v>
      </c>
      <c r="M5" s="89"/>
      <c r="N5" s="89"/>
      <c r="O5" s="90"/>
      <c r="P5" s="91"/>
      <c r="Q5" s="77"/>
    </row>
    <row r="6" ht="30" customHeight="1" spans="1:17">
      <c r="A6" s="18"/>
      <c r="B6" s="77"/>
      <c r="C6" s="77"/>
      <c r="D6" s="77"/>
      <c r="E6" s="77"/>
      <c r="F6" s="77"/>
      <c r="G6" s="77"/>
      <c r="H6" s="77" t="s">
        <v>58</v>
      </c>
      <c r="I6" s="77"/>
      <c r="J6" s="77"/>
      <c r="K6" s="78"/>
      <c r="L6" s="77" t="s">
        <v>58</v>
      </c>
      <c r="M6" s="77" t="s">
        <v>65</v>
      </c>
      <c r="N6" s="77" t="s">
        <v>205</v>
      </c>
      <c r="O6" s="92" t="s">
        <v>67</v>
      </c>
      <c r="P6" s="78" t="s">
        <v>68</v>
      </c>
      <c r="Q6" s="77" t="s">
        <v>69</v>
      </c>
    </row>
    <row r="7" ht="18.75" customHeight="1" spans="1:17">
      <c r="A7" s="32">
        <v>1</v>
      </c>
      <c r="B7" s="94">
        <v>2</v>
      </c>
      <c r="C7" s="94">
        <v>3</v>
      </c>
      <c r="D7" s="94">
        <v>4</v>
      </c>
      <c r="E7" s="94">
        <v>5</v>
      </c>
      <c r="F7" s="94">
        <v>6</v>
      </c>
      <c r="G7" s="95">
        <v>7</v>
      </c>
      <c r="H7" s="95">
        <v>8</v>
      </c>
      <c r="I7" s="95">
        <v>9</v>
      </c>
      <c r="J7" s="95">
        <v>10</v>
      </c>
      <c r="K7" s="95">
        <v>11</v>
      </c>
      <c r="L7" s="95">
        <v>12</v>
      </c>
      <c r="M7" s="95">
        <v>13</v>
      </c>
      <c r="N7" s="95">
        <v>14</v>
      </c>
      <c r="O7" s="95">
        <v>15</v>
      </c>
      <c r="P7" s="95">
        <v>16</v>
      </c>
      <c r="Q7" s="95">
        <v>17</v>
      </c>
    </row>
    <row r="8" ht="18.75" customHeight="1" spans="1:17">
      <c r="A8" s="80" t="s">
        <v>71</v>
      </c>
      <c r="B8" s="81"/>
      <c r="C8" s="81"/>
      <c r="D8" s="81"/>
      <c r="E8" s="96"/>
      <c r="F8" s="23">
        <v>1120000</v>
      </c>
      <c r="G8" s="23">
        <v>1120000</v>
      </c>
      <c r="H8" s="23">
        <v>1020000</v>
      </c>
      <c r="I8" s="23"/>
      <c r="J8" s="23"/>
      <c r="K8" s="23">
        <v>100000</v>
      </c>
      <c r="L8" s="23"/>
      <c r="M8" s="23"/>
      <c r="N8" s="23"/>
      <c r="O8" s="23"/>
      <c r="P8" s="23"/>
      <c r="Q8" s="23"/>
    </row>
    <row r="9" ht="18.75" customHeight="1" spans="1:17">
      <c r="A9" s="211" t="s">
        <v>240</v>
      </c>
      <c r="B9" s="81" t="s">
        <v>541</v>
      </c>
      <c r="C9" s="81" t="s">
        <v>541</v>
      </c>
      <c r="D9" s="81" t="s">
        <v>369</v>
      </c>
      <c r="E9" s="98">
        <v>1</v>
      </c>
      <c r="F9" s="23">
        <v>11000</v>
      </c>
      <c r="G9" s="23">
        <v>11000</v>
      </c>
      <c r="H9" s="23">
        <v>11000</v>
      </c>
      <c r="I9" s="23"/>
      <c r="J9" s="23"/>
      <c r="K9" s="23"/>
      <c r="L9" s="23"/>
      <c r="M9" s="23"/>
      <c r="N9" s="23"/>
      <c r="O9" s="23"/>
      <c r="P9" s="23"/>
      <c r="Q9" s="23"/>
    </row>
    <row r="10" ht="18.75" customHeight="1" spans="1:17">
      <c r="A10" s="211" t="s">
        <v>240</v>
      </c>
      <c r="B10" s="81" t="s">
        <v>542</v>
      </c>
      <c r="C10" s="81" t="s">
        <v>542</v>
      </c>
      <c r="D10" s="81" t="s">
        <v>369</v>
      </c>
      <c r="E10" s="98">
        <v>1</v>
      </c>
      <c r="F10" s="23">
        <v>5000</v>
      </c>
      <c r="G10" s="23">
        <v>5000</v>
      </c>
      <c r="H10" s="23">
        <v>5000</v>
      </c>
      <c r="I10" s="23"/>
      <c r="J10" s="23"/>
      <c r="K10" s="23"/>
      <c r="L10" s="23"/>
      <c r="M10" s="23"/>
      <c r="N10" s="23"/>
      <c r="O10" s="23"/>
      <c r="P10" s="23"/>
      <c r="Q10" s="23"/>
    </row>
    <row r="11" ht="18.75" customHeight="1" spans="1:17">
      <c r="A11" s="211" t="s">
        <v>240</v>
      </c>
      <c r="B11" s="81" t="s">
        <v>543</v>
      </c>
      <c r="C11" s="81" t="s">
        <v>543</v>
      </c>
      <c r="D11" s="81" t="s">
        <v>369</v>
      </c>
      <c r="E11" s="98">
        <v>1</v>
      </c>
      <c r="F11" s="23">
        <v>4000</v>
      </c>
      <c r="G11" s="23">
        <v>4000</v>
      </c>
      <c r="H11" s="23">
        <v>4000</v>
      </c>
      <c r="I11" s="23"/>
      <c r="J11" s="23"/>
      <c r="K11" s="23"/>
      <c r="L11" s="23"/>
      <c r="M11" s="23"/>
      <c r="N11" s="23"/>
      <c r="O11" s="23"/>
      <c r="P11" s="23"/>
      <c r="Q11" s="23"/>
    </row>
    <row r="12" ht="18.75" customHeight="1" spans="1:17">
      <c r="A12" s="211" t="s">
        <v>291</v>
      </c>
      <c r="B12" s="81" t="s">
        <v>544</v>
      </c>
      <c r="C12" s="81" t="s">
        <v>545</v>
      </c>
      <c r="D12" s="81" t="s">
        <v>546</v>
      </c>
      <c r="E12" s="98">
        <v>5</v>
      </c>
      <c r="F12" s="23">
        <v>50000</v>
      </c>
      <c r="G12" s="23">
        <v>50000</v>
      </c>
      <c r="H12" s="23">
        <v>50000</v>
      </c>
      <c r="I12" s="23"/>
      <c r="J12" s="23"/>
      <c r="K12" s="23"/>
      <c r="L12" s="23"/>
      <c r="M12" s="23"/>
      <c r="N12" s="23"/>
      <c r="O12" s="23"/>
      <c r="P12" s="23"/>
      <c r="Q12" s="23"/>
    </row>
    <row r="13" ht="18.75" customHeight="1" spans="1:17">
      <c r="A13" s="211" t="s">
        <v>291</v>
      </c>
      <c r="B13" s="81" t="s">
        <v>547</v>
      </c>
      <c r="C13" s="81" t="s">
        <v>547</v>
      </c>
      <c r="D13" s="81" t="s">
        <v>548</v>
      </c>
      <c r="E13" s="98">
        <v>10</v>
      </c>
      <c r="F13" s="23">
        <v>300000</v>
      </c>
      <c r="G13" s="23">
        <v>300000</v>
      </c>
      <c r="H13" s="23">
        <v>300000</v>
      </c>
      <c r="I13" s="23"/>
      <c r="J13" s="23"/>
      <c r="K13" s="23"/>
      <c r="L13" s="23"/>
      <c r="M13" s="23"/>
      <c r="N13" s="23"/>
      <c r="O13" s="23"/>
      <c r="P13" s="23"/>
      <c r="Q13" s="23"/>
    </row>
    <row r="14" ht="18.75" customHeight="1" spans="1:17">
      <c r="A14" s="211" t="s">
        <v>291</v>
      </c>
      <c r="B14" s="81" t="s">
        <v>549</v>
      </c>
      <c r="C14" s="81" t="s">
        <v>549</v>
      </c>
      <c r="D14" s="81" t="s">
        <v>546</v>
      </c>
      <c r="E14" s="98">
        <v>50</v>
      </c>
      <c r="F14" s="23">
        <v>250000</v>
      </c>
      <c r="G14" s="23">
        <v>250000</v>
      </c>
      <c r="H14" s="23">
        <v>250000</v>
      </c>
      <c r="I14" s="23"/>
      <c r="J14" s="23"/>
      <c r="K14" s="23"/>
      <c r="L14" s="23"/>
      <c r="M14" s="23"/>
      <c r="N14" s="23"/>
      <c r="O14" s="23"/>
      <c r="P14" s="23"/>
      <c r="Q14" s="23"/>
    </row>
    <row r="15" ht="18.75" customHeight="1" spans="1:17">
      <c r="A15" s="211" t="s">
        <v>291</v>
      </c>
      <c r="B15" s="81" t="s">
        <v>298</v>
      </c>
      <c r="C15" s="81" t="s">
        <v>550</v>
      </c>
      <c r="D15" s="81" t="s">
        <v>551</v>
      </c>
      <c r="E15" s="98">
        <v>1</v>
      </c>
      <c r="F15" s="23">
        <v>400000</v>
      </c>
      <c r="G15" s="23">
        <v>400000</v>
      </c>
      <c r="H15" s="23">
        <v>400000</v>
      </c>
      <c r="I15" s="23"/>
      <c r="J15" s="23"/>
      <c r="K15" s="23"/>
      <c r="L15" s="23"/>
      <c r="M15" s="23"/>
      <c r="N15" s="23"/>
      <c r="O15" s="23"/>
      <c r="P15" s="23"/>
      <c r="Q15" s="23"/>
    </row>
    <row r="16" ht="18.75" customHeight="1" spans="1:17">
      <c r="A16" s="211" t="s">
        <v>309</v>
      </c>
      <c r="B16" s="81" t="s">
        <v>298</v>
      </c>
      <c r="C16" s="81" t="s">
        <v>550</v>
      </c>
      <c r="D16" s="81" t="s">
        <v>551</v>
      </c>
      <c r="E16" s="98">
        <v>1</v>
      </c>
      <c r="F16" s="23">
        <v>100000</v>
      </c>
      <c r="G16" s="23">
        <v>100000</v>
      </c>
      <c r="H16" s="23"/>
      <c r="I16" s="23"/>
      <c r="J16" s="23"/>
      <c r="K16" s="23">
        <v>100000</v>
      </c>
      <c r="L16" s="23"/>
      <c r="M16" s="23"/>
      <c r="N16" s="23"/>
      <c r="O16" s="23"/>
      <c r="P16" s="23"/>
      <c r="Q16" s="23"/>
    </row>
    <row r="17" ht="18.75" customHeight="1" spans="1:17">
      <c r="A17" s="83" t="s">
        <v>128</v>
      </c>
      <c r="B17" s="84"/>
      <c r="C17" s="84"/>
      <c r="D17" s="84"/>
      <c r="E17" s="96"/>
      <c r="F17" s="23">
        <v>1120000</v>
      </c>
      <c r="G17" s="23">
        <v>1120000</v>
      </c>
      <c r="H17" s="23">
        <v>1020000</v>
      </c>
      <c r="I17" s="23"/>
      <c r="J17" s="23"/>
      <c r="K17" s="23">
        <v>100000</v>
      </c>
      <c r="L17" s="23"/>
      <c r="M17" s="23"/>
      <c r="N17" s="23"/>
      <c r="O17" s="23"/>
      <c r="P17" s="23"/>
      <c r="Q17" s="23"/>
    </row>
  </sheetData>
  <mergeCells count="16">
    <mergeCell ref="A2:Q2"/>
    <mergeCell ref="A3:F3"/>
    <mergeCell ref="G4:Q4"/>
    <mergeCell ref="L5:Q5"/>
    <mergeCell ref="A17:E17"/>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showZeros="0" workbookViewId="0">
      <selection activeCell="A11" sqref="A11"/>
    </sheetView>
  </sheetViews>
  <sheetFormatPr defaultColWidth="9.14285714285714" defaultRowHeight="14.25" customHeight="1"/>
  <cols>
    <col min="1" max="1" width="31.4190476190476" customWidth="1"/>
    <col min="2" max="3" width="21.847619047619" customWidth="1"/>
    <col min="4" max="14" width="19" customWidth="1"/>
  </cols>
  <sheetData>
    <row r="1" ht="15" customHeight="1" spans="1:14">
      <c r="A1" s="62"/>
      <c r="B1" s="62"/>
      <c r="C1" s="67"/>
      <c r="D1" s="62"/>
      <c r="E1" s="62"/>
      <c r="F1" s="62"/>
      <c r="G1" s="62"/>
      <c r="H1" s="68"/>
      <c r="I1" s="62"/>
      <c r="J1" s="62"/>
      <c r="K1" s="62"/>
      <c r="L1" s="38"/>
      <c r="M1" s="86"/>
      <c r="N1" s="87" t="s">
        <v>552</v>
      </c>
    </row>
    <row r="2" ht="34.5" customHeight="1" spans="1:14">
      <c r="A2" s="40" t="str">
        <f>"2025"&amp;"年部门政府购买服务预算表"</f>
        <v>2025年部门政府购买服务预算表</v>
      </c>
      <c r="B2" s="69"/>
      <c r="C2" s="51"/>
      <c r="D2" s="69"/>
      <c r="E2" s="69"/>
      <c r="F2" s="69"/>
      <c r="G2" s="69"/>
      <c r="H2" s="70"/>
      <c r="I2" s="69"/>
      <c r="J2" s="69"/>
      <c r="K2" s="69"/>
      <c r="L2" s="51"/>
      <c r="M2" s="70"/>
      <c r="N2" s="69"/>
    </row>
    <row r="3" ht="18.75" customHeight="1" spans="1:14">
      <c r="A3" s="59" t="str">
        <f>"单位名称："&amp;"云南省凤庆县第一中学"</f>
        <v>单位名称：云南省凤庆县第一中学</v>
      </c>
      <c r="B3" s="60"/>
      <c r="C3" s="71"/>
      <c r="D3" s="60"/>
      <c r="E3" s="60"/>
      <c r="F3" s="60"/>
      <c r="G3" s="60"/>
      <c r="H3" s="68"/>
      <c r="I3" s="62"/>
      <c r="J3" s="62"/>
      <c r="K3" s="62"/>
      <c r="L3" s="63"/>
      <c r="M3" s="88"/>
      <c r="N3" s="87" t="s">
        <v>177</v>
      </c>
    </row>
    <row r="4" ht="18.75" customHeight="1" spans="1:14">
      <c r="A4" s="11" t="s">
        <v>532</v>
      </c>
      <c r="B4" s="72" t="s">
        <v>553</v>
      </c>
      <c r="C4" s="73" t="s">
        <v>554</v>
      </c>
      <c r="D4" s="44" t="s">
        <v>197</v>
      </c>
      <c r="E4" s="44"/>
      <c r="F4" s="44"/>
      <c r="G4" s="44"/>
      <c r="H4" s="74"/>
      <c r="I4" s="44"/>
      <c r="J4" s="44"/>
      <c r="K4" s="44"/>
      <c r="L4" s="64"/>
      <c r="M4" s="74"/>
      <c r="N4" s="45"/>
    </row>
    <row r="5" ht="18.75" customHeight="1" spans="1:14">
      <c r="A5" s="16"/>
      <c r="B5" s="75"/>
      <c r="C5" s="76"/>
      <c r="D5" s="75" t="s">
        <v>56</v>
      </c>
      <c r="E5" s="75" t="s">
        <v>59</v>
      </c>
      <c r="F5" s="75" t="s">
        <v>538</v>
      </c>
      <c r="G5" s="75" t="s">
        <v>539</v>
      </c>
      <c r="H5" s="76" t="s">
        <v>540</v>
      </c>
      <c r="I5" s="89" t="s">
        <v>78</v>
      </c>
      <c r="J5" s="89"/>
      <c r="K5" s="89"/>
      <c r="L5" s="90"/>
      <c r="M5" s="91"/>
      <c r="N5" s="77"/>
    </row>
    <row r="6" ht="26.25" customHeight="1" spans="1:14">
      <c r="A6" s="18"/>
      <c r="B6" s="77"/>
      <c r="C6" s="78"/>
      <c r="D6" s="77"/>
      <c r="E6" s="77"/>
      <c r="F6" s="77"/>
      <c r="G6" s="77"/>
      <c r="H6" s="78"/>
      <c r="I6" s="77" t="s">
        <v>58</v>
      </c>
      <c r="J6" s="77" t="s">
        <v>65</v>
      </c>
      <c r="K6" s="77" t="s">
        <v>205</v>
      </c>
      <c r="L6" s="92" t="s">
        <v>67</v>
      </c>
      <c r="M6" s="78" t="s">
        <v>68</v>
      </c>
      <c r="N6" s="77" t="s">
        <v>69</v>
      </c>
    </row>
    <row r="7" ht="18.75" customHeight="1" spans="1:14">
      <c r="A7" s="79">
        <v>1</v>
      </c>
      <c r="B7" s="79">
        <v>2</v>
      </c>
      <c r="C7" s="79">
        <v>3</v>
      </c>
      <c r="D7" s="79">
        <v>4</v>
      </c>
      <c r="E7" s="79">
        <v>5</v>
      </c>
      <c r="F7" s="79">
        <v>6</v>
      </c>
      <c r="G7" s="79">
        <v>7</v>
      </c>
      <c r="H7" s="79">
        <v>8</v>
      </c>
      <c r="I7" s="79">
        <v>9</v>
      </c>
      <c r="J7" s="79">
        <v>10</v>
      </c>
      <c r="K7" s="79">
        <v>11</v>
      </c>
      <c r="L7" s="79">
        <v>12</v>
      </c>
      <c r="M7" s="79">
        <v>13</v>
      </c>
      <c r="N7" s="79">
        <v>14</v>
      </c>
    </row>
    <row r="8" ht="18.75" customHeight="1" spans="1:14">
      <c r="A8" s="80"/>
      <c r="B8" s="81"/>
      <c r="C8" s="82"/>
      <c r="D8" s="23"/>
      <c r="E8" s="23"/>
      <c r="F8" s="23"/>
      <c r="G8" s="23"/>
      <c r="H8" s="23"/>
      <c r="I8" s="23"/>
      <c r="J8" s="23"/>
      <c r="K8" s="23"/>
      <c r="L8" s="23"/>
      <c r="M8" s="23"/>
      <c r="N8" s="23"/>
    </row>
    <row r="9" ht="18.75" customHeight="1" spans="1:14">
      <c r="A9" s="80"/>
      <c r="B9" s="81"/>
      <c r="C9" s="82"/>
      <c r="D9" s="23"/>
      <c r="E9" s="23"/>
      <c r="F9" s="23"/>
      <c r="G9" s="23"/>
      <c r="H9" s="23"/>
      <c r="I9" s="23"/>
      <c r="J9" s="23"/>
      <c r="K9" s="23"/>
      <c r="L9" s="23"/>
      <c r="M9" s="23"/>
      <c r="N9" s="23"/>
    </row>
    <row r="10" ht="18.75" customHeight="1" spans="1:14">
      <c r="A10" s="83" t="s">
        <v>128</v>
      </c>
      <c r="B10" s="84"/>
      <c r="C10" s="85"/>
      <c r="D10" s="23"/>
      <c r="E10" s="23"/>
      <c r="F10" s="23"/>
      <c r="G10" s="23"/>
      <c r="H10" s="23"/>
      <c r="I10" s="23"/>
      <c r="J10" s="23"/>
      <c r="K10" s="23"/>
      <c r="L10" s="23"/>
      <c r="M10" s="23"/>
      <c r="N10" s="23"/>
    </row>
    <row r="11" customHeight="1" spans="1:1">
      <c r="A11" s="37" t="s">
        <v>530</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9"/>
  <sheetViews>
    <sheetView showZeros="0" workbookViewId="0">
      <selection activeCell="A9" sqref="A9"/>
    </sheetView>
  </sheetViews>
  <sheetFormatPr defaultColWidth="9.14285714285714" defaultRowHeight="14.25" customHeight="1"/>
  <cols>
    <col min="1" max="1" width="37.7142857142857" customWidth="1"/>
    <col min="2" max="4" width="17.5714285714286" customWidth="1"/>
    <col min="5" max="9" width="15.7142857142857" customWidth="1"/>
  </cols>
  <sheetData>
    <row r="1" ht="15" customHeight="1" spans="1:9">
      <c r="A1" s="29"/>
      <c r="B1" s="29"/>
      <c r="C1" s="29"/>
      <c r="D1" s="57"/>
      <c r="G1" s="38"/>
      <c r="H1" s="38"/>
      <c r="I1" s="38" t="s">
        <v>555</v>
      </c>
    </row>
    <row r="2" ht="27.75" customHeight="1" spans="1:9">
      <c r="A2" s="58" t="str">
        <f>"2025"&amp;"年县对下转移支付预算表"</f>
        <v>2025年县对下转移支付预算表</v>
      </c>
      <c r="B2" s="6"/>
      <c r="C2" s="6"/>
      <c r="D2" s="6"/>
      <c r="E2" s="6"/>
      <c r="F2" s="6"/>
      <c r="G2" s="51"/>
      <c r="H2" s="51"/>
      <c r="I2" s="6"/>
    </row>
    <row r="3" ht="18.75" customHeight="1" spans="1:9">
      <c r="A3" s="59" t="str">
        <f>"单位名称："&amp;"云南省凤庆县第一中学"</f>
        <v>单位名称：云南省凤庆县第一中学</v>
      </c>
      <c r="B3" s="60"/>
      <c r="C3" s="60"/>
      <c r="D3" s="61"/>
      <c r="E3" s="62"/>
      <c r="G3" s="63"/>
      <c r="H3" s="63"/>
      <c r="I3" s="38" t="s">
        <v>177</v>
      </c>
    </row>
    <row r="4" ht="18.75" customHeight="1" spans="1:9">
      <c r="A4" s="30" t="s">
        <v>556</v>
      </c>
      <c r="B4" s="12" t="s">
        <v>197</v>
      </c>
      <c r="C4" s="13"/>
      <c r="D4" s="13"/>
      <c r="E4" s="12" t="s">
        <v>557</v>
      </c>
      <c r="F4" s="13"/>
      <c r="G4" s="64"/>
      <c r="H4" s="64"/>
      <c r="I4" s="14"/>
    </row>
    <row r="5" ht="18.75" customHeight="1" spans="1:9">
      <c r="A5" s="32"/>
      <c r="B5" s="31" t="s">
        <v>56</v>
      </c>
      <c r="C5" s="11" t="s">
        <v>59</v>
      </c>
      <c r="D5" s="65" t="s">
        <v>558</v>
      </c>
      <c r="E5" s="66" t="s">
        <v>352</v>
      </c>
      <c r="F5" s="66" t="s">
        <v>352</v>
      </c>
      <c r="G5" s="66" t="s">
        <v>352</v>
      </c>
      <c r="H5" s="66" t="s">
        <v>352</v>
      </c>
      <c r="I5" s="66" t="s">
        <v>352</v>
      </c>
    </row>
    <row r="6" ht="18.75" customHeight="1" spans="1:9">
      <c r="A6" s="66">
        <v>1</v>
      </c>
      <c r="B6" s="66">
        <v>2</v>
      </c>
      <c r="C6" s="66">
        <v>3</v>
      </c>
      <c r="D6" s="66">
        <v>4</v>
      </c>
      <c r="E6" s="66">
        <v>5</v>
      </c>
      <c r="F6" s="66">
        <v>6</v>
      </c>
      <c r="G6" s="66">
        <v>7</v>
      </c>
      <c r="H6" s="66">
        <v>8</v>
      </c>
      <c r="I6" s="66">
        <v>9</v>
      </c>
    </row>
    <row r="7" ht="18.75" customHeight="1" spans="1:9">
      <c r="A7" s="33"/>
      <c r="B7" s="23"/>
      <c r="C7" s="23"/>
      <c r="D7" s="23"/>
      <c r="E7" s="23"/>
      <c r="F7" s="23"/>
      <c r="G7" s="23"/>
      <c r="H7" s="23"/>
      <c r="I7" s="23"/>
    </row>
    <row r="8" ht="18.75" customHeight="1" spans="1:9">
      <c r="A8" s="33"/>
      <c r="B8" s="23"/>
      <c r="C8" s="23"/>
      <c r="D8" s="23"/>
      <c r="E8" s="23"/>
      <c r="F8" s="23"/>
      <c r="G8" s="23"/>
      <c r="H8" s="23"/>
      <c r="I8" s="23"/>
    </row>
    <row r="9" customHeight="1" spans="1:1">
      <c r="A9" s="37" t="s">
        <v>530</v>
      </c>
    </row>
  </sheetData>
  <mergeCells count="5">
    <mergeCell ref="A2:I2"/>
    <mergeCell ref="A3:E3"/>
    <mergeCell ref="B4:D4"/>
    <mergeCell ref="E4:I4"/>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selection activeCell="A8" sqref="A8"/>
    </sheetView>
  </sheetViews>
  <sheetFormatPr defaultColWidth="9.14285714285714" defaultRowHeight="12" customHeight="1" outlineLevelRow="7"/>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5" customHeight="1" spans="10:10">
      <c r="J1" s="38" t="s">
        <v>559</v>
      </c>
    </row>
    <row r="2" ht="36" customHeight="1" spans="1:10">
      <c r="A2" s="5" t="str">
        <f>"2025"&amp;"年县对下转移支付绩效目标表"</f>
        <v>2025年县对下转移支付绩效目标表</v>
      </c>
      <c r="B2" s="6"/>
      <c r="C2" s="6"/>
      <c r="D2" s="6"/>
      <c r="E2" s="6"/>
      <c r="F2" s="51"/>
      <c r="G2" s="6"/>
      <c r="H2" s="51"/>
      <c r="I2" s="51"/>
      <c r="J2" s="6"/>
    </row>
    <row r="3" ht="18.75" customHeight="1" spans="1:8">
      <c r="A3" s="7" t="str">
        <f>"单位名称："&amp;"云南省凤庆县第一中学"</f>
        <v>单位名称：云南省凤庆县第一中学</v>
      </c>
      <c r="B3" s="3"/>
      <c r="C3" s="3"/>
      <c r="D3" s="3"/>
      <c r="E3" s="3"/>
      <c r="F3" s="52"/>
      <c r="G3" s="3"/>
      <c r="H3" s="52"/>
    </row>
    <row r="4" ht="18.75" customHeight="1" spans="1:10">
      <c r="A4" s="46" t="s">
        <v>318</v>
      </c>
      <c r="B4" s="46" t="s">
        <v>319</v>
      </c>
      <c r="C4" s="46" t="s">
        <v>320</v>
      </c>
      <c r="D4" s="46" t="s">
        <v>321</v>
      </c>
      <c r="E4" s="46" t="s">
        <v>322</v>
      </c>
      <c r="F4" s="53" t="s">
        <v>323</v>
      </c>
      <c r="G4" s="46" t="s">
        <v>324</v>
      </c>
      <c r="H4" s="53" t="s">
        <v>325</v>
      </c>
      <c r="I4" s="53" t="s">
        <v>326</v>
      </c>
      <c r="J4" s="46" t="s">
        <v>327</v>
      </c>
    </row>
    <row r="5" ht="18.75" customHeight="1" spans="1:10">
      <c r="A5" s="46">
        <v>1</v>
      </c>
      <c r="B5" s="46">
        <v>2</v>
      </c>
      <c r="C5" s="46">
        <v>3</v>
      </c>
      <c r="D5" s="46">
        <v>4</v>
      </c>
      <c r="E5" s="46">
        <v>5</v>
      </c>
      <c r="F5" s="53">
        <v>6</v>
      </c>
      <c r="G5" s="46">
        <v>7</v>
      </c>
      <c r="H5" s="53">
        <v>8</v>
      </c>
      <c r="I5" s="53">
        <v>9</v>
      </c>
      <c r="J5" s="46">
        <v>10</v>
      </c>
    </row>
    <row r="6" ht="18.75" customHeight="1" spans="1:10">
      <c r="A6" s="21"/>
      <c r="B6" s="47"/>
      <c r="C6" s="47"/>
      <c r="D6" s="47"/>
      <c r="E6" s="54"/>
      <c r="F6" s="55"/>
      <c r="G6" s="54"/>
      <c r="H6" s="55"/>
      <c r="I6" s="55"/>
      <c r="J6" s="54"/>
    </row>
    <row r="7" ht="18.75" customHeight="1" spans="1:10">
      <c r="A7" s="21"/>
      <c r="B7" s="21"/>
      <c r="C7" s="21"/>
      <c r="D7" s="21"/>
      <c r="E7" s="21"/>
      <c r="F7" s="56"/>
      <c r="G7" s="21"/>
      <c r="H7" s="21"/>
      <c r="I7" s="21"/>
      <c r="J7" s="21"/>
    </row>
    <row r="8" customHeight="1" spans="1:1">
      <c r="A8" s="37" t="s">
        <v>530</v>
      </c>
    </row>
  </sheetData>
  <mergeCells count="2">
    <mergeCell ref="A2:J2"/>
    <mergeCell ref="A3:H3"/>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showZeros="0" workbookViewId="0">
      <selection activeCell="A9" sqref="A9"/>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5" customHeight="1" spans="1:8">
      <c r="A1" s="1"/>
      <c r="B1" s="1"/>
      <c r="C1" s="1"/>
      <c r="D1" s="1"/>
      <c r="E1" s="1"/>
      <c r="F1" s="1"/>
      <c r="G1" s="1"/>
      <c r="H1" s="39" t="s">
        <v>560</v>
      </c>
    </row>
    <row r="2" ht="34.5" customHeight="1" spans="1:8">
      <c r="A2" s="40" t="str">
        <f>"2025"&amp;"年新增资产配置表"</f>
        <v>2025年新增资产配置表</v>
      </c>
      <c r="B2" s="6"/>
      <c r="C2" s="6"/>
      <c r="D2" s="6"/>
      <c r="E2" s="6"/>
      <c r="F2" s="6"/>
      <c r="G2" s="6"/>
      <c r="H2" s="6"/>
    </row>
    <row r="3" ht="18.75" customHeight="1" spans="1:8">
      <c r="A3" s="41" t="str">
        <f>"单位名称："&amp;"云南省凤庆县第一中学"</f>
        <v>单位名称：云南省凤庆县第一中学</v>
      </c>
      <c r="B3" s="8"/>
      <c r="C3" s="3"/>
      <c r="H3" s="42" t="s">
        <v>177</v>
      </c>
    </row>
    <row r="4" ht="18.75" customHeight="1" spans="1:8">
      <c r="A4" s="11" t="s">
        <v>190</v>
      </c>
      <c r="B4" s="11" t="s">
        <v>561</v>
      </c>
      <c r="C4" s="11" t="s">
        <v>562</v>
      </c>
      <c r="D4" s="11" t="s">
        <v>563</v>
      </c>
      <c r="E4" s="11" t="s">
        <v>564</v>
      </c>
      <c r="F4" s="43" t="s">
        <v>565</v>
      </c>
      <c r="G4" s="44"/>
      <c r="H4" s="45"/>
    </row>
    <row r="5" ht="18.75" customHeight="1" spans="1:8">
      <c r="A5" s="18"/>
      <c r="B5" s="18"/>
      <c r="C5" s="18"/>
      <c r="D5" s="18"/>
      <c r="E5" s="18"/>
      <c r="F5" s="46" t="s">
        <v>536</v>
      </c>
      <c r="G5" s="46" t="s">
        <v>566</v>
      </c>
      <c r="H5" s="46" t="s">
        <v>567</v>
      </c>
    </row>
    <row r="6" ht="18.75" customHeight="1" spans="1:8">
      <c r="A6" s="46">
        <v>1</v>
      </c>
      <c r="B6" s="46">
        <v>2</v>
      </c>
      <c r="C6" s="46">
        <v>3</v>
      </c>
      <c r="D6" s="46">
        <v>4</v>
      </c>
      <c r="E6" s="46">
        <v>5</v>
      </c>
      <c r="F6" s="46">
        <v>6</v>
      </c>
      <c r="G6" s="46">
        <v>7</v>
      </c>
      <c r="H6" s="46">
        <v>8</v>
      </c>
    </row>
    <row r="7" ht="18.75" customHeight="1" spans="1:8">
      <c r="A7" s="47"/>
      <c r="B7" s="47"/>
      <c r="C7" s="33"/>
      <c r="D7" s="33"/>
      <c r="E7" s="33"/>
      <c r="F7" s="48"/>
      <c r="G7" s="23"/>
      <c r="H7" s="23"/>
    </row>
    <row r="8" ht="18.75" customHeight="1" spans="1:8">
      <c r="A8" s="25" t="s">
        <v>56</v>
      </c>
      <c r="B8" s="49"/>
      <c r="C8" s="49"/>
      <c r="D8" s="49"/>
      <c r="E8" s="50"/>
      <c r="F8" s="48"/>
      <c r="G8" s="23"/>
      <c r="H8" s="23"/>
    </row>
    <row r="9" customHeight="1" spans="1:1">
      <c r="A9" s="37" t="s">
        <v>530</v>
      </c>
    </row>
  </sheetData>
  <mergeCells count="9">
    <mergeCell ref="A2:H2"/>
    <mergeCell ref="A3:C3"/>
    <mergeCell ref="F4:H4"/>
    <mergeCell ref="A8:E8"/>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selection activeCell="A11" sqref="A11"/>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ht="15" customHeight="1" spans="4:11">
      <c r="D1" s="28"/>
      <c r="E1" s="28"/>
      <c r="F1" s="28"/>
      <c r="G1" s="28"/>
      <c r="H1" s="29"/>
      <c r="I1" s="29"/>
      <c r="J1" s="29"/>
      <c r="K1" s="38" t="s">
        <v>568</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"单位名称："&amp;"云南省凤庆县第一中学"</f>
        <v>单位名称：云南省凤庆县第一中学</v>
      </c>
      <c r="B3" s="8"/>
      <c r="C3" s="8"/>
      <c r="D3" s="8"/>
      <c r="E3" s="8"/>
      <c r="F3" s="8"/>
      <c r="G3" s="8"/>
      <c r="H3" s="9"/>
      <c r="I3" s="9"/>
      <c r="J3" s="9"/>
      <c r="K3" s="4" t="s">
        <v>177</v>
      </c>
    </row>
    <row r="4" ht="18.75" customHeight="1" spans="1:11">
      <c r="A4" s="10" t="s">
        <v>267</v>
      </c>
      <c r="B4" s="10" t="s">
        <v>192</v>
      </c>
      <c r="C4" s="10" t="s">
        <v>268</v>
      </c>
      <c r="D4" s="11" t="s">
        <v>193</v>
      </c>
      <c r="E4" s="11" t="s">
        <v>194</v>
      </c>
      <c r="F4" s="11" t="s">
        <v>269</v>
      </c>
      <c r="G4" s="11" t="s">
        <v>270</v>
      </c>
      <c r="H4" s="30" t="s">
        <v>56</v>
      </c>
      <c r="I4" s="12" t="s">
        <v>569</v>
      </c>
      <c r="J4" s="13"/>
      <c r="K4" s="14"/>
    </row>
    <row r="5" ht="18.75" customHeight="1" spans="1:11">
      <c r="A5" s="15"/>
      <c r="B5" s="15"/>
      <c r="C5" s="15"/>
      <c r="D5" s="16"/>
      <c r="E5" s="16"/>
      <c r="F5" s="16"/>
      <c r="G5" s="16"/>
      <c r="H5" s="31"/>
      <c r="I5" s="11" t="s">
        <v>59</v>
      </c>
      <c r="J5" s="11" t="s">
        <v>60</v>
      </c>
      <c r="K5" s="11" t="s">
        <v>61</v>
      </c>
    </row>
    <row r="6" ht="18.75" customHeight="1" spans="1:11">
      <c r="A6" s="17"/>
      <c r="B6" s="17"/>
      <c r="C6" s="17"/>
      <c r="D6" s="18"/>
      <c r="E6" s="18"/>
      <c r="F6" s="18"/>
      <c r="G6" s="18"/>
      <c r="H6" s="32"/>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3"/>
      <c r="B8" s="21"/>
      <c r="C8" s="33"/>
      <c r="D8" s="33"/>
      <c r="E8" s="33"/>
      <c r="F8" s="33"/>
      <c r="G8" s="33"/>
      <c r="H8" s="23"/>
      <c r="I8" s="23"/>
      <c r="J8" s="23"/>
      <c r="K8" s="23"/>
    </row>
    <row r="9" ht="18.75" customHeight="1" spans="1:11">
      <c r="A9" s="21"/>
      <c r="B9" s="21"/>
      <c r="C9" s="21"/>
      <c r="D9" s="21"/>
      <c r="E9" s="21"/>
      <c r="F9" s="21"/>
      <c r="G9" s="21"/>
      <c r="H9" s="23"/>
      <c r="I9" s="23"/>
      <c r="J9" s="23"/>
      <c r="K9" s="23"/>
    </row>
    <row r="10" ht="18.75" customHeight="1" spans="1:11">
      <c r="A10" s="34" t="s">
        <v>128</v>
      </c>
      <c r="B10" s="35"/>
      <c r="C10" s="35"/>
      <c r="D10" s="35"/>
      <c r="E10" s="35"/>
      <c r="F10" s="35"/>
      <c r="G10" s="36"/>
      <c r="H10" s="23"/>
      <c r="I10" s="23"/>
      <c r="J10" s="23"/>
      <c r="K10" s="23"/>
    </row>
    <row r="11" customHeight="1" spans="1:1">
      <c r="A11" s="37" t="s">
        <v>530</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6"/>
  <sheetViews>
    <sheetView showZeros="0" topLeftCell="A4" workbookViewId="0">
      <selection activeCell="A1" sqref="A1"/>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ht="15" customHeight="1" spans="1:7">
      <c r="A1" s="1"/>
      <c r="B1" s="1"/>
      <c r="C1" s="1"/>
      <c r="D1" s="2"/>
      <c r="E1" s="3"/>
      <c r="F1" s="3"/>
      <c r="G1" s="4" t="s">
        <v>570</v>
      </c>
    </row>
    <row r="2" ht="36.75" customHeight="1" spans="1:7">
      <c r="A2" s="5" t="str">
        <f>"2025"&amp;"年部门项目中期规划预算表"</f>
        <v>2025年部门项目中期规划预算表</v>
      </c>
      <c r="B2" s="6"/>
      <c r="C2" s="6"/>
      <c r="D2" s="6"/>
      <c r="E2" s="6"/>
      <c r="F2" s="6"/>
      <c r="G2" s="6"/>
    </row>
    <row r="3" ht="18.75" customHeight="1" spans="1:7">
      <c r="A3" s="7" t="str">
        <f>"单位名称："&amp;"云南省凤庆县第一中学"</f>
        <v>单位名称：云南省凤庆县第一中学</v>
      </c>
      <c r="B3" s="8"/>
      <c r="C3" s="8"/>
      <c r="D3" s="8"/>
      <c r="E3" s="9"/>
      <c r="F3" s="9"/>
      <c r="G3" s="4" t="s">
        <v>177</v>
      </c>
    </row>
    <row r="4" ht="18.75" customHeight="1" spans="1:7">
      <c r="A4" s="10" t="s">
        <v>268</v>
      </c>
      <c r="B4" s="10" t="s">
        <v>267</v>
      </c>
      <c r="C4" s="10" t="s">
        <v>192</v>
      </c>
      <c r="D4" s="11" t="s">
        <v>571</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t="s">
        <v>71</v>
      </c>
      <c r="B8" s="22"/>
      <c r="C8" s="22"/>
      <c r="D8" s="21"/>
      <c r="E8" s="23">
        <v>3578599.2</v>
      </c>
      <c r="F8" s="23"/>
      <c r="G8" s="23"/>
    </row>
    <row r="9" ht="18.75" customHeight="1" spans="1:7">
      <c r="A9" s="21"/>
      <c r="B9" s="21" t="s">
        <v>572</v>
      </c>
      <c r="C9" s="21" t="s">
        <v>285</v>
      </c>
      <c r="D9" s="21" t="s">
        <v>573</v>
      </c>
      <c r="E9" s="23">
        <v>3000</v>
      </c>
      <c r="F9" s="23"/>
      <c r="G9" s="23"/>
    </row>
    <row r="10" ht="18.75" customHeight="1" spans="1:7">
      <c r="A10" s="24"/>
      <c r="B10" s="21" t="s">
        <v>574</v>
      </c>
      <c r="C10" s="21" t="s">
        <v>278</v>
      </c>
      <c r="D10" s="21" t="s">
        <v>573</v>
      </c>
      <c r="E10" s="23">
        <v>31995</v>
      </c>
      <c r="F10" s="23"/>
      <c r="G10" s="23"/>
    </row>
    <row r="11" ht="18.75" customHeight="1" spans="1:7">
      <c r="A11" s="24"/>
      <c r="B11" s="21" t="s">
        <v>574</v>
      </c>
      <c r="C11" s="21" t="s">
        <v>273</v>
      </c>
      <c r="D11" s="21" t="s">
        <v>573</v>
      </c>
      <c r="E11" s="23">
        <v>43356.6</v>
      </c>
      <c r="F11" s="23"/>
      <c r="G11" s="23"/>
    </row>
    <row r="12" ht="18.75" customHeight="1" spans="1:7">
      <c r="A12" s="24"/>
      <c r="B12" s="21" t="s">
        <v>574</v>
      </c>
      <c r="C12" s="21" t="s">
        <v>291</v>
      </c>
      <c r="D12" s="21" t="s">
        <v>573</v>
      </c>
      <c r="E12" s="23">
        <v>3396060</v>
      </c>
      <c r="F12" s="23"/>
      <c r="G12" s="23"/>
    </row>
    <row r="13" ht="18.75" customHeight="1" spans="1:7">
      <c r="A13" s="24"/>
      <c r="B13" s="21" t="s">
        <v>574</v>
      </c>
      <c r="C13" s="21" t="s">
        <v>287</v>
      </c>
      <c r="D13" s="21" t="s">
        <v>573</v>
      </c>
      <c r="E13" s="23">
        <v>64462.5</v>
      </c>
      <c r="F13" s="23"/>
      <c r="G13" s="23"/>
    </row>
    <row r="14" ht="18.75" customHeight="1" spans="1:7">
      <c r="A14" s="24"/>
      <c r="B14" s="21" t="s">
        <v>574</v>
      </c>
      <c r="C14" s="21" t="s">
        <v>289</v>
      </c>
      <c r="D14" s="21" t="s">
        <v>573</v>
      </c>
      <c r="E14" s="23">
        <v>21837.6</v>
      </c>
      <c r="F14" s="23"/>
      <c r="G14" s="23"/>
    </row>
    <row r="15" ht="18.75" customHeight="1" spans="1:7">
      <c r="A15" s="24"/>
      <c r="B15" s="21" t="s">
        <v>574</v>
      </c>
      <c r="C15" s="21" t="s">
        <v>307</v>
      </c>
      <c r="D15" s="21" t="s">
        <v>573</v>
      </c>
      <c r="E15" s="23">
        <v>17887.5</v>
      </c>
      <c r="F15" s="23"/>
      <c r="G15" s="23"/>
    </row>
    <row r="16" ht="18.75" customHeight="1" spans="1:7">
      <c r="A16" s="25" t="s">
        <v>56</v>
      </c>
      <c r="B16" s="26" t="s">
        <v>575</v>
      </c>
      <c r="C16" s="26"/>
      <c r="D16" s="27"/>
      <c r="E16" s="23">
        <v>3578599.2</v>
      </c>
      <c r="F16" s="23"/>
      <c r="G16" s="23"/>
    </row>
  </sheetData>
  <mergeCells count="11">
    <mergeCell ref="A2:G2"/>
    <mergeCell ref="A3:D3"/>
    <mergeCell ref="E4:G4"/>
    <mergeCell ref="A16:D16"/>
    <mergeCell ref="A4:A6"/>
    <mergeCell ref="B4:B6"/>
    <mergeCell ref="C4:C6"/>
    <mergeCell ref="D4:D6"/>
    <mergeCell ref="E5:E6"/>
    <mergeCell ref="F5:F6"/>
    <mergeCell ref="G5:G6"/>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樂天知命</cp:lastModifiedBy>
  <dcterms:created xsi:type="dcterms:W3CDTF">2025-03-11T01:59:00Z</dcterms:created>
  <dcterms:modified xsi:type="dcterms:W3CDTF">2025-03-20T01:30:40Z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FF1B74AA07194878A8A87A09721B2C06_12</vt:lpwstr>
  </property>
  <property fmtid="{D5CDD505-2E9C-101B-9397-08002B2CF9AE}" pid="3" name="KSOProductBuildVer">
    <vt:lpwstr>2052-12.1.0.19302</vt:lpwstr>
  </property>
</Properties>
</file>