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bookViews>
  <sheets>
    <sheet name="Sheet2" sheetId="13" r:id="rId1"/>
    <sheet name="投资增幅统计表" sheetId="7" state="hidden" r:id="rId2"/>
  </sheets>
  <externalReferences>
    <externalReference r:id="rId3"/>
  </externalReferences>
  <definedNames>
    <definedName name="_xlnm._FilterDatabase" localSheetId="0" hidden="1">Sheet2!$A$4:$GH$139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<sst xmlns="http://schemas.openxmlformats.org/spreadsheetml/2006/main" count="1290" uniqueCount="643">
  <si>
    <t>附件2：</t>
  </si>
  <si>
    <t>凤庆县2024年度财政衔接资金项目完成情况表（公告）</t>
  </si>
  <si>
    <t>单位：万元</t>
  </si>
  <si>
    <t>序号</t>
  </si>
  <si>
    <t>乡镇/部门</t>
  </si>
  <si>
    <t>村</t>
  </si>
  <si>
    <t>项目名称</t>
  </si>
  <si>
    <t>项目子类型</t>
  </si>
  <si>
    <t>建设内容</t>
  </si>
  <si>
    <t>实际投入资金</t>
  </si>
  <si>
    <t>资金来源（可根据资金实际来源调整）</t>
  </si>
  <si>
    <t>实际实施期限（年月—年月）</t>
  </si>
  <si>
    <t>绩效目标完成情况</t>
  </si>
  <si>
    <t>联农带农富农利益联结机制实现情况</t>
  </si>
  <si>
    <t>责任单位</t>
  </si>
  <si>
    <t>责任人</t>
  </si>
  <si>
    <t>备注</t>
  </si>
  <si>
    <t>中央衔接资金</t>
  </si>
  <si>
    <t>省级衔接资金</t>
  </si>
  <si>
    <t>市级衔接资金</t>
  </si>
  <si>
    <t>县级衔接资金</t>
  </si>
  <si>
    <t>其他资金</t>
  </si>
  <si>
    <t>合计：142个项目</t>
  </si>
  <si>
    <t>一、产业发展</t>
  </si>
  <si>
    <t>新华乡彝族苗族人民政府</t>
  </si>
  <si>
    <t>水源村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</si>
  <si>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新华乡水源村林下黄精种植项目</t>
    </r>
  </si>
  <si>
    <t>种植业基地</t>
  </si>
  <si>
    <t>项目采用“党支部+农户+基地"经营方式。种植黄精30亩，配套道路硬化600平方米，污水治理PVC110管1800米、污水收集60*60小井16个及垃圾桶等。</t>
  </si>
  <si>
    <t>2024年3月—2024年7月</t>
  </si>
  <si>
    <t>已完成项目计划的绩效目标。通过种植黄精30亩，对项目区及周边地区林下经济发展起辐射作用，对发展农村经济、促进农民增收等方面起积极促进作用；同时，配套道路硬化600平方米，污水治理PVC110管1800米、污水收集60*60小井16个及垃圾桶等，极大改善新华乡水源村七甲自然村环境治理设施条件，进一步推进绿美建设，从根本上改善人居环境，助推乡村生态振兴。</t>
  </si>
  <si>
    <t>带动生产，帮助产销对接，其他</t>
  </si>
  <si>
    <t>谢天龙</t>
  </si>
  <si>
    <t>鲁史镇人民政府</t>
  </si>
  <si>
    <t>永发村</t>
  </si>
  <si>
    <r>
      <rPr>
        <sz val="12"/>
        <rFont val="宋体"/>
        <charset val="134"/>
      </rPr>
      <t>凤庆县</t>
    </r>
    <r>
      <rPr>
        <sz val="12"/>
        <rFont val="Courier New"/>
        <charset val="134"/>
      </rPr>
      <t>-</t>
    </r>
    <r>
      <rPr>
        <sz val="12"/>
        <rFont val="宋体"/>
        <charset val="134"/>
      </rPr>
      <t>鲁史镇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鲁史镇永发果林及污水还田利用处理项目</t>
    </r>
  </si>
  <si>
    <t>建设热带水果20亩，坚果提质50亩；建设果林晾晒场地1200平方米。</t>
  </si>
  <si>
    <t>2024年1月—2024年11月</t>
  </si>
  <si>
    <t>已完成项目计划的绩效目标。通过建设：一是大幅度提升永发村的基础设施条件，特别是灌溉水利 、 农业等设施承载力明显增强，改善生产条件。二是吸引大量游客前来采摘，促进当地土特产品销售，稳定群众增收，并有效提升村庄的整体风貌，把永发片区建设成为“看得见山、望得见水、记得住乡愁”的“生态宜居”美丽村庄。</t>
  </si>
  <si>
    <t>就业务工，带动生产</t>
  </si>
  <si>
    <t>赵  兵</t>
  </si>
  <si>
    <t>新华乡11个行政村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</si>
  <si>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新华乡烤烟基础设施烤房群及生物质燃烧机和烟夹配套项目</t>
    </r>
  </si>
  <si>
    <t>加工业</t>
  </si>
  <si>
    <t>项目计划购置生物质燃烧机100台，每台6000元；烟夹20000个，每个20元</t>
  </si>
  <si>
    <t>2024年6月—2024年7月</t>
  </si>
  <si>
    <t>已完成项目计划的绩效目标。通过建设烤烟基础设施烤房群及生物质燃烧机100台，烟夹20000个，促进全乡烤烟产业发展，降低烟农成本，方便务工人员就近务工，可增加务工收入，增加农户经济收入。</t>
  </si>
  <si>
    <t>土地流转，就业务工，带动生产</t>
  </si>
  <si>
    <t>小湾镇人民政府</t>
  </si>
  <si>
    <t>桂花村</t>
  </si>
  <si>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小湾镇桂花村茶叶加工厂建设项目</t>
    </r>
  </si>
  <si>
    <t>项目计划总建设厂房625平方米，计划投资50万元。</t>
  </si>
  <si>
    <t>2024年5月—2024年12月</t>
  </si>
  <si>
    <t>已完成项目计划的绩效目标。通过项目建设，提升桂花村茶业精深加工水平，每年收购鲜叶不低于200吨，带动群众增收不低于40万元，增加村集体经济收入不低于2万元。</t>
  </si>
  <si>
    <t>就业务工，带动生产，收益分红</t>
  </si>
  <si>
    <t>董成文</t>
  </si>
  <si>
    <t>大寺乡人民政府</t>
  </si>
  <si>
    <t>清水村</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</si>
  <si>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大寺乡清水村农产品交易点建设项目</t>
    </r>
  </si>
  <si>
    <t>1.在清水村清水小组新建农产品交易平台一个占地360㎡；2.附属工程：设置安全防护设施及水、电路等设施。</t>
  </si>
  <si>
    <t>2024年6月—2024年12月</t>
  </si>
  <si>
    <t>已完成项目计划的绩效目标。通过农产品交易点建设解决群众街天出行困难问题以及交通安全隐患的问题；出租展台可增加村集体经济收入2万元，同时有效提升农村人居环境。</t>
  </si>
  <si>
    <t>带动生产，帮助产销对接，收益分红</t>
  </si>
  <si>
    <t>杨正凡</t>
  </si>
  <si>
    <t>洛党镇人民政府</t>
  </si>
  <si>
    <t>鹿鸣村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</si>
  <si>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洛党镇鹿鸣村茶叶加工厂建设项目</t>
    </r>
  </si>
  <si>
    <t>采取“党组织+合作社+企业+农户”的运营模式，1.建设场地平整及包坎；2.标准化初制车间建设600平方米，初制设备购置；3.标准化精制车间建设500平方米，精制设备购置；4.配用房建设100平方米；5.围墙、大门、排水设施等建设。</t>
  </si>
  <si>
    <t>2024年5月—2024年9月</t>
  </si>
  <si>
    <t>已完成项目计划的绩效目标。通过新建厂房，配套茶叶加工设备。开展茶叶产业升级，资产归村集体所有，形成资产通过出租模式，在促进群众产业增收同时，增加村集体经济。</t>
  </si>
  <si>
    <t>于学文</t>
  </si>
  <si>
    <t>厚丰村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</si>
  <si>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凤庆县洛党镇厚丰村羊肚菌种植项目</t>
    </r>
  </si>
  <si>
    <t>种植业</t>
  </si>
  <si>
    <t>采取“党组织+合作社+企业+农户”的运营模式，1.遮阳网塑料大棚建设8000平方米配套场地平整、水塔、喷灌等附属设施；2.建设冷库50立方米及相关设施建设。</t>
  </si>
  <si>
    <t>2024年6月—2024年11月</t>
  </si>
  <si>
    <t>已完成项目计划的绩效目标。通过对凤庆县洛党镇厚丰村羊肚菌种植项目建设，带动厚丰村农户种植羊肚菌，增加农户收入，脱贫群众可就近务工，增加村集体经济收入，提高土地利用率，有效推动厚丰村特色产业健康向好发展。</t>
  </si>
  <si>
    <t>凤庆县林业和草原局</t>
  </si>
  <si>
    <t>安平村</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</si>
  <si>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营盘镇安平村特色经济林果种植项目</t>
    </r>
  </si>
  <si>
    <t>安平村易地扶贫安置点共计占地面积98亩，种植坚果（胸径或干径:D=3-4cm）651株，芒果（胸径或干径:D=10cm）15株，菠萝蜜（胸径或干径:D=10cm）50株，嘉宝果（胸径或干径:D=10cm）20株，嘉宝果（胸径或干径:D=5cm）60株，莲雾（胸径或干径:D=6-8cm）110株，配套建设灌溉设施。</t>
  </si>
  <si>
    <t>已完成项目计划的绩效目标。通过在营盘镇安平村特色经济林果种植项目在营盘镇安平村安置点种植经济林果906株，巩固拓展脱贫攻坚成果同乡村振兴成果，促进农户增收。</t>
  </si>
  <si>
    <t>就业务工，带动生产，资产入股</t>
  </si>
  <si>
    <t>王宏波</t>
  </si>
  <si>
    <t>凤山镇人民政府</t>
  </si>
  <si>
    <t>安石村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</si>
  <si>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凤山镇安石村茶花种植产业发展项目</t>
    </r>
  </si>
  <si>
    <t>项目由计划采用互助社资金管理办法通过鼓励当地村民发展壮大茶花种植规模，示范带动安石村100户农户423人（其中：脱贫人口和监测对象67户193人）发展种植花卉5亩以上，优先向安石村茶花合作社脱贫户和监测对象倾斜，形成抱团发展局面。</t>
  </si>
  <si>
    <t>已完成项目计划的绩效目标。通过项目实施。带动安石村村民扩大种植规模、提高收益，还能形成集体力量，共同应对市场风险，也将促进当地农业产业结构的优化升级，为凤山镇的经济发展注入新的活力，在促进群众产业增收同时，村集体经济年收入增加1.5万元以上。</t>
  </si>
  <si>
    <t>李  虎</t>
  </si>
  <si>
    <t>凤庆县地方产业发展服务中心</t>
  </si>
  <si>
    <t>青树村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</si>
  <si>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凤山镇青树村茶叶加工厂建设项目</t>
    </r>
  </si>
  <si>
    <t>与凤庆县顺民茶业有限责任公司进行合作共建，以先建后补的方式回购不低于100万元的固定资产，有明确的资产清单（以发票等相关原始资料为准），形成的固定资产归村集体所有，按“固定保底+分红”的方式增加村集体收入。</t>
  </si>
  <si>
    <t>已完成项目计划的绩效目标。通过项目建设，进一步提高当地茶叶加工的品质和效率，提高茶叶的市场竞争力。为青树村的茶农提供更多的就业机会和收入来源，每年村集体可增加收入5万元以上。</t>
  </si>
  <si>
    <t>就业务工，带动生产，其他，收益分红</t>
  </si>
  <si>
    <t>杨耀斌</t>
  </si>
  <si>
    <t>三岔河镇人民政府</t>
  </si>
  <si>
    <t>光华村</t>
  </si>
  <si>
    <t>凤庆县_产业发展_生产项目_三岔河镇民族团结进步示范村建设项目（滇橄榄产业）</t>
  </si>
  <si>
    <r>
      <rPr>
        <sz val="12"/>
        <color theme="1"/>
        <rFont val="宋体"/>
        <charset val="134"/>
      </rPr>
      <t>建设滇橄榄种植基地，新种植滇橄榄800亩。</t>
    </r>
    <r>
      <rPr>
        <sz val="12"/>
        <color rgb="FF000000"/>
        <rFont val="宋体"/>
        <charset val="134"/>
      </rPr>
      <t xml:space="preserve">1. </t>
    </r>
    <r>
      <rPr>
        <sz val="12"/>
        <color theme="1"/>
        <rFont val="宋体"/>
        <charset val="134"/>
      </rPr>
      <t>种植规模40株/亩，苗木单价24元/株，小计76.8万元；2. 底肥165元/亩，小计13.2万元；3. 开挖机耕路8公里，小计10万元4.创建民族团结进步示范户10户。</t>
    </r>
  </si>
  <si>
    <t>已完成项目计划的绩效目标。通过新种植滇橄榄800亩，受益群众500户，促进每户增收3000元。</t>
  </si>
  <si>
    <t>带动生产，帮助产销对接，就业务工，土地流转</t>
  </si>
  <si>
    <t>赵云瑞</t>
  </si>
  <si>
    <t>营盘镇人民政府</t>
  </si>
  <si>
    <t>干塘村</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</si>
  <si>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营盘镇干塘村民族村寨旅游提升项目</t>
    </r>
  </si>
  <si>
    <t>建设100亩基地水肥一体化灌溉设施。1.架设10KV输电线路200米，200型变压器1台，计划投资5万元；2.购置110PVC给水管2.5千米，PE63管2.5千米，滴灌管线100千米，计划投资17万元；3.新建加压站1个、水池1个，购置22千瓦电机1台、3千瓦电机1台、水肥一体机1套，计划投资8万元。</t>
  </si>
  <si>
    <t>2024年2月—2024年12月</t>
  </si>
  <si>
    <t>已完成项目计划的绩效目标。通过水肥一体化灌溉基地100亩，受益群众57户372人，促进群众增收。</t>
  </si>
  <si>
    <t>土地流转，就业务工，带动生产，收益分红</t>
  </si>
  <si>
    <t>施吴贤</t>
  </si>
  <si>
    <t>民宗局</t>
  </si>
  <si>
    <t>洛党村</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</si>
  <si>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滇橄榄系列产品加工建设项目</t>
    </r>
  </si>
  <si>
    <t>一是新建滇橄榄牙膏生产线，投入资金1000万元；二是新建滇橄榄产品研究无菌实验室40平方米，配套相关实验设备，20万元。</t>
  </si>
  <si>
    <t>2024年2月—2024年9月</t>
  </si>
  <si>
    <t>已完成项目计划的绩效目标。通过新建滇橄榄牙膏生产线1条，新建滇橄榄产品研究无菌实验室40平方米，配套相关实验设备，提升农产品生产加工能力，带动群众增收。</t>
  </si>
  <si>
    <t>凤庆县民族宗教事务局</t>
  </si>
  <si>
    <t>吴有成</t>
  </si>
  <si>
    <t>郭大寨彝族白族乡人民政府</t>
  </si>
  <si>
    <t>郭大寨村、团山村</t>
  </si>
  <si>
    <r>
      <rPr>
        <sz val="12"/>
        <rFont val="宋体"/>
        <charset val="134"/>
      </rPr>
      <t>凤庆县</t>
    </r>
    <r>
      <rPr>
        <sz val="12"/>
        <rFont val="Courier New"/>
        <charset val="134"/>
      </rPr>
      <t>-</t>
    </r>
    <r>
      <rPr>
        <sz val="12"/>
        <rFont val="宋体"/>
        <charset val="134"/>
      </rPr>
      <t>郭大寨彝族白族乡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凤庆县郭大寨乡郭大寨村、团山村羊肚菌种植基地建设项目</t>
    </r>
  </si>
  <si>
    <t>1.新建钢架大棚建设4700平方米，单价70元/平方米，投入32.9万元；
2.新建喷灌设施4700平方米，单价20元/平方米，投入9.4万元；
3.新建水池50立方米，单价740元/立方米，投入3.7万元。</t>
  </si>
  <si>
    <t>已完成项目计划的绩效目标。通过新建钢架大棚建设4700平方米，新建喷灌设施4700平方米，新建水池50立方米。每年村集体经济分红收入4万元；一期流转农户土地40亩，每亩租金600元；为当地脱贫群众提供就近务工每年达1000人次，增加务工收入15万元以上。</t>
  </si>
  <si>
    <t>李  郁</t>
  </si>
  <si>
    <t>金平村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</si>
  <si>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凤庆县凤山镇金平村凤尾苗民间手工艺品加工车间建设项目（其它项目）</t>
    </r>
  </si>
  <si>
    <t>新建凤尾苗民间手工艺品加工车间1个200平方米，配套供电、挡土墙、扫帚苗晾晒场等附属设施建设。</t>
  </si>
  <si>
    <t>已完成项目计划的绩效目标。通过新建建凤尾苗民间手工艺品加工车间，配套附属设施建设，通过租赁、出租、合作经营、代管等多种模式，在促进群众产业增收同时，增加村集体经济。</t>
  </si>
  <si>
    <t>带动生产，收益分红</t>
  </si>
  <si>
    <t>马街村、春光村、桂花村、小湾村</t>
  </si>
  <si>
    <t>凤庆县-小湾镇_产业发展_生产项目_小湾镇沿江村冬季农业建设项目（普惠性项目）</t>
  </si>
  <si>
    <t>1.采取“党组织+合作社（致富带头人）+企业+农户”的运营模式，发展冬季农业400亩，主要种植品种为甜脆豌豆、冬包谷、红花。计划投资20万元；
2.新建农渠1200米；投资54万元；
3.修复农渠700米，清淤疏浚2000米；投资13.4万元。
4.新建拦河坝10道280立方米，投资12.6万元。</t>
  </si>
  <si>
    <t>已完成项目计划的绩效目标。通过以“村党总支部+企业+合作社+农户”的模式实施，补齐冬季农业种植及基础设施，带动村民就近务工，增加收入。</t>
  </si>
  <si>
    <t>锦秀村</t>
  </si>
  <si>
    <t>凤庆县-小湾镇_产业发展_生产项目_小湾镇锦秀村精制茶厂及茶体验中心配套设施建设项目（重点性项目）</t>
  </si>
  <si>
    <t>休闲农业与乡村旅游</t>
  </si>
  <si>
    <t>在小湾镇锦秀村新建精制茶厂厂房600平方米，配置生产设备及生产用电工程，配置匀堆机、筛分机、风选机、色选机、静电除杂机、包装机等生产设备；在锦秀村现有茶体验中心配套相应制茶体验设备。</t>
  </si>
  <si>
    <t>2024年1月—2024年12月</t>
  </si>
  <si>
    <t>已完成项目计划的绩效目标。通过建设精制茶厂申请SC认证，将现有制茶小工坊吸纳为精制茶厂的毛料供应商，形成小区域茶产业联盟。健全制作工艺和质量标准，统一品牌，提高市场竞争力及抗风险能力，通过建设茶体验中心，形成原料、加工、体验、存茶、销售为一体的闭合产业链，促进锦秀茶产业可持续发展。每年增加村集体收益不低于15万元，带动项目区农户增收不低于20万元。</t>
  </si>
  <si>
    <t>邦贵村岩子脚小组</t>
  </si>
  <si>
    <t>凤庆县-郭大寨彝族白族乡_产业发展_生产项目_郭大寨乡邦贵村2024年林下中草药示范基地建设项目（普惠性项目）</t>
  </si>
  <si>
    <t>采取“党组织+合作社（致富带头人）+企业+农户”的运营模式，建设林下中草药土示范基地600亩，配套建设必要的水池、管线，产业道路等设施。</t>
  </si>
  <si>
    <t>2024年5月—12月</t>
  </si>
  <si>
    <t>已完成项目计划的绩效目标。通过建设林下中草药种植示范基地100亩，配套设施；黄精蜂群300箱。发展林下中草药产业，促进村集体经济发展及群众增收。</t>
  </si>
  <si>
    <t>文德村</t>
  </si>
  <si>
    <t>凤庆县-郭大寨彝族白族乡_产业发展_加工流通项目_郭大寨乡茶叶魔芋加工厂建设项目</t>
  </si>
  <si>
    <t>在团山村以“党组织+合作社+农户”的模式，在团山村新建：（1）集加工、仓储、销售为一体的钢架加工车间1个1500平方米；（2）管理房建设150平方米；（3）存储车间建设140平方米；（4）购置加工生产线设备一套；（5）配置200千伏变压器1套；（6）新建挡墙82.5立方米；（7）场地硬化560平方米。</t>
  </si>
  <si>
    <t>2024年1月—2024年6月</t>
  </si>
  <si>
    <t>已完成项目计划的绩效目标。通过建设茶叶加工厂厂房1500平方米，带动茶叶、魔芋产业发展，促进群众增收。</t>
  </si>
  <si>
    <t>雪山镇人民政府</t>
  </si>
  <si>
    <t>安和村</t>
  </si>
  <si>
    <t>凤庆县-雪山镇_产业发展_生产项目_凤庆县雪山镇菌草养菇建设项目（普惠性项目）</t>
  </si>
  <si>
    <t>采取“党组织+合作社+农户”的运营模式，新建钢架菌种培育大棚1200平方米，购置菌种培育设备1套，新建菌菇种植大棚3400平方米，购置菌棒8万棒。</t>
  </si>
  <si>
    <t>2024年1月—2024年9月</t>
  </si>
  <si>
    <t>已完成项目计划的绩效目标。通过新建钢架菌种培育大棚1200平方米，购置菌种培育1套，新建菌菇种植大棚3400平方米，购置菌棒8万棒，开展菌菇培育和养殖，有效利用当地巨菌草和农作物秸秆资源，带动群众参与发展，每年增加村集体经济收入17.5万元以上，提供固定务工岗位10个以上，实现户均增收6000元以上。</t>
  </si>
  <si>
    <t>土地流转，就业务工，带动生产，帮助产销对接，收益分红</t>
  </si>
  <si>
    <t>王贵荣</t>
  </si>
  <si>
    <t>新平村</t>
  </si>
  <si>
    <t>凤庆县-雪山镇_产业发展_生产项目_凤庆县雪山镇新平村乡村旅游项目</t>
  </si>
  <si>
    <t>采取“党组织+企业+合作社+农户”的运营模式新建农副产品交易移动木屋22个，樱桃种植50亩，特色小洋芋种植100亩。</t>
  </si>
  <si>
    <t>已完成项目计划的绩效目标。通过新建农副产品交易移动木屋22个，形成资产进行租赁、合作经营，樱桃种植50亩、小洋芋种植种植 100亩，每年收取投入资金5%收取收益，村集体经济收益可达8万元，促进当地农旅游业发展，带动群众扩大经营规模，促进群众增收。</t>
  </si>
  <si>
    <t>就业务工，带动生产，帮助产销对接，收益分红</t>
  </si>
  <si>
    <t>桂林村</t>
  </si>
  <si>
    <t>凤庆县-雪山镇_产业发展_生产项目_凤庆县雪山镇桂林村大棚蔬菜种植基地建设项目</t>
  </si>
  <si>
    <t>采取“党组织+合作社+企业+农户”的运营模式新建蔬菜大棚3000平方米，配套智能化控温、灌溉设施，管理房100平方米。</t>
  </si>
  <si>
    <t>2024年6月—2024年10月</t>
  </si>
  <si>
    <t>已完成项目计划的绩效目标。通过新建蔬菜大棚1000平方米，形成的资产以租赁、合作经营的方式促进村集体经济增收，同时带动群众发展规模化蔬菜种植，产销对接，有效促进群众增收。</t>
  </si>
  <si>
    <t>团结村</t>
  </si>
  <si>
    <t>凤庆县-鲁史镇_产业发展_加工流通项目_鲁史镇永新片区古茶园保护发展项目(重点性项目)</t>
  </si>
  <si>
    <t>拟在团结村实施古茶园保护2000亩，建设配备主厂房800平方米，阳光晒棚800平方米，仓储及管护用房300平方米，购置揉茶机、抖筛机、微调槽、烘干机等相关设施。</t>
  </si>
  <si>
    <t>2024年1月—2024年10月</t>
  </si>
  <si>
    <t>已完成项目计划的绩效目标。通过建设：为古茶树资源保护与利用夯实基础的同时，促进团结村群众增收致富，并示范带动项目村群众规模化、高效化发展特色产业，不断提高群众生产效率，推动村集体经济发展，拓宽群众增收渠道，在生产经营活动中增加农户收入的同时，提高脱贫地区农户自我发展能力，为脱贫攻坚与乡村振兴有效衔接助力。</t>
  </si>
  <si>
    <t>17个村</t>
  </si>
  <si>
    <t>凤庆县-鲁史镇_产业发展_加工流通项目_鲁史镇烟区实施生物质燃烧机项目</t>
  </si>
  <si>
    <t>购置烤烟生物质燃烧机167台，其中用于密集型烤房40台，果蔬烘干机127台。</t>
  </si>
  <si>
    <t>已完成项目计划的绩效目标。通过建设：一是推动鲁史镇烤烟生产规模化、高效化发展，不断提高群众生产效率，节约成本，促进增收，同时推动村集体经济发展，在生产经营活动中增加农户收入的同时，提高脱贫地区农户自我发展能力，为脱贫攻坚与乡村振兴有效衔接助力；二是延伸产业链，提高生物质燃料的市场需求，促进燃料生产企业的发展，有效提高秸秆、核桃壳等废弃物资源的综合利用。</t>
  </si>
  <si>
    <t>就业务工，带动生产，土地流转</t>
  </si>
  <si>
    <t>漭街村</t>
  </si>
  <si>
    <t>凤庆县-大寺乡_产业发展_加工流通项目_大寺乡漭街村澳洲坚果香蕉深加工项目(普惠性项目)</t>
  </si>
  <si>
    <t>采取“党组织+合作社（致富带头人）+企业+农户”的运营模式，建设内容包括：1.厂房改造500平方米；2.购置坚果和香蕉加工机械设备；3.配套生产用水、用电设施；4.配套生产污水处理设施。</t>
  </si>
  <si>
    <t>已完成项目计划的绩效目标。通过建设澳洲坚果、香蕉深加工一体化厂房，购置坚果和香蕉加工机械设备配套完善水电路、污水处理设施等建成后，生产加工1000吨坚果、实现产值300万元，加工香蕉700吨，实现产值100万元，提供稳定就业岗位，实现村集体收入增收，可以实现农民持续增收。</t>
  </si>
  <si>
    <t>凤庆县-凤山镇_产业发展_加工流通项目_凤山镇安石村滇红茶生产基地建设项目（重点性项目）</t>
  </si>
  <si>
    <t>项目规划建设总建筑面积11569.56平方米的滇红茶生产基地，其中：生产线厂房建筑面积1184.28平方米，新建CTC茶厂7996.06平方米，新建滇红茶产品展示区489.6平方米，新建仓库等1074.86平方米，新建设备用房851.76平方米。项目总投资8000万元，申请资金补助760万元。</t>
  </si>
  <si>
    <t>已完成项目计划的绩效目标。通过新建滇红茶加工基地，补齐产业发展空白，提升滇红第一村品牌，通过租赁、出租、合作经营、代管等多种模式，在促进群众产业增收同时，增加村集体经济。</t>
  </si>
  <si>
    <t>资产入股，带动生产</t>
  </si>
  <si>
    <t>凤庆县-凤山镇_产业发展_加工流通项目_凤山镇安石村滇红茶生产示范基地建设项目（二期）</t>
  </si>
  <si>
    <t>规划建设总建筑面积11569.56平方米的滇红茶生产基地，其中：生产线厂房建筑面积1184.28平方米，新建 CTC 茶厂7996.06平方米，新建滇红茶产品展示区489.6平方米，新建仓库等1074.86平方米，新建设备用房851.76平方米。项目总投资8000万元。项目采取EPC模式，由凤庆县旅游产业投资开发有限责任公司负责实施，此次安排财政补助资金100万元。</t>
  </si>
  <si>
    <t>已完成项目计划的绩效目标。通过新建滇红茶加工基地，补齐产业发展空白，提升红第一村品牌，通过租赁、出租、合作经营、代管等多种模式，在促进群众产业增收同时，增加村集体经济。</t>
  </si>
  <si>
    <t>三塔村</t>
  </si>
  <si>
    <t>凤庆县-营盘镇_产业发展_加工流通项目_营盘镇三塔村咖啡购销点建设项目</t>
  </si>
  <si>
    <t>依托村级合作社建设的厂房，安装咖啡鲜果初加工生产线1条，包含提升机、输送机、洗果机、脱皮机、预干机及热泵等机器设备，并配套水、电等相关附属设施设备。</t>
  </si>
  <si>
    <t>已完成项目计划的绩效目标。通过建设三塔村咖啡购销点，促进三塔村及周边片区咖啡产业发展，助推村集体经济和农户增收。</t>
  </si>
  <si>
    <t>贺费村</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</si>
  <si>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营盘镇贺费村坚果收购站建设项目</t>
    </r>
  </si>
  <si>
    <t>采取“党组织+合作社+农户”的运营模式，新建贺费村坚果收购站1个，集坚果收购、剥皮、销售功能为一体，建设厂房500平方米，购置坚果剥皮机、坚果选果机等机器设备，配套建设相关附属设施。</t>
  </si>
  <si>
    <t>2024年4月—2024年8月</t>
  </si>
  <si>
    <t>已完成项目计划的绩效目标。通过建设贺费村坚果收购站，实现日处理达20吨以上，发展坚果产业。在增加村集体及农户收入的同时，为脱贫户及监测对象提供就业岗位，提高脱贫户及监测对象经济收入，带动群众增收致富。</t>
  </si>
  <si>
    <t>就业务工，资产入股，带动生产</t>
  </si>
  <si>
    <t>秀塘村</t>
  </si>
  <si>
    <t>凤庆县-营盘镇_产业发展_生产项目_营盘镇秀塘村甘蔗剥叶站建设项目</t>
  </si>
  <si>
    <t>采取“党组织+合作社+农户”的运营模式，新建厂房和仓库800平方米，购置2台甘蔗剥叶机、1台蔗叶打包机、2台上甘蔗机、1台夹料机、1台叉车，安装变压器1台、地磅秤1台。</t>
  </si>
  <si>
    <t>2024年4月—2024年12月</t>
  </si>
  <si>
    <t>已完成项目计划的绩效目标。通过建设秀塘村甘蔗剥叶加工站，实现日剥叶甘蔗量达500吨以上，发展甘蔗产业的同时为脱贫户及监测对象提供就业岗位，提高脱贫户及监测对象经济收入，带动群众增收致富。</t>
  </si>
  <si>
    <t>勐佑镇人民政府</t>
  </si>
  <si>
    <t>白岩村、高山村、立果村</t>
  </si>
  <si>
    <t>凤庆县-勐佑镇_产业发展_生产项目_勐佑镇白岩村香料烟种植基地建设项目</t>
  </si>
  <si>
    <t>修复灌溉沟渠3公里、田间管网6千米，巩固提升白岩村香料烟基地480亩</t>
  </si>
  <si>
    <t>已完成项目计划的绩效目标。通过修复灌溉沟渠3公里、田间管网6千米，巩固提升白岩村香料烟基地480亩，增加贫困人口就业人数，带动增加贫困人口全年总收入</t>
  </si>
  <si>
    <t>吴兴蕊</t>
  </si>
  <si>
    <t>勐佑村</t>
  </si>
  <si>
    <t>凤庆县-勐佑镇_产业发展_生产项目_勐佑镇蔬菜基地建设项目</t>
  </si>
  <si>
    <t>建设冷库1座400立方米,带动发展蔬菜基地150亩。</t>
  </si>
  <si>
    <t>已完成项目计划的绩效目标。建设冷库1座400立方米,带动建设蔬菜基地150亩，增加贫困人口就业人数4人，增加贫困人口全年总收入</t>
  </si>
  <si>
    <t>土地流转，就业务工，帮助产销对接，收益分红</t>
  </si>
  <si>
    <t>王平、棉花林、涌金、松花、雪华、康明、水田9个村</t>
  </si>
  <si>
    <t>凤庆县-三岔河镇_产业发展_生产项目_三岔河镇中草药种植项目</t>
  </si>
  <si>
    <t xml:space="preserve">    在山头田、柏木村等片区，采取“村党组织+合作社+基地+农户”的运营模式，规划种植滇黄精60亩（含土地整理、种苗采购种植及管护），配套建设灌溉水利管线8千米、产业路开挖6千米等相应附属工程。
</t>
  </si>
  <si>
    <t>已完成项目计划的绩效目标。通过种植滇黄精60亩，配套建设灌溉水利管线8千米、产业路开挖6千米等相应附属工程，发展滇黄精产业，带动片区群众及村集体增加收入，促进乡村产业振兴。</t>
  </si>
  <si>
    <t>团山村、邦贵村</t>
  </si>
  <si>
    <t>凤庆县-郭大寨彝族白族乡_产业发展_生产项目_郭大寨乡中草药（黄精）育苗、种植示范基地建设项目</t>
  </si>
  <si>
    <t>“党组织+合作社+企业+农户”的模式，在团山村育苗基地200亩配套有机肥及籽种，在邦贵村种植基地100亩配套有机肥及种苗。并建设水池120立方米，管线4500米，产业道路硬化5600平方米等相应基础设施。</t>
  </si>
  <si>
    <t>已完成项目计划的绩效目标。通过建设中草药（黄精）育苗、种植示范基地，发展林下中草药产业，促进村集体经济发展及群众增收。</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</si>
  <si>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凤山镇后山村等</t>
    </r>
    <r>
      <rPr>
        <sz val="12"/>
        <rFont val="Courier New"/>
        <charset val="134"/>
      </rPr>
      <t>3</t>
    </r>
    <r>
      <rPr>
        <sz val="12"/>
        <rFont val="宋体"/>
        <charset val="134"/>
      </rPr>
      <t>个村高价值食用菌培育基地建设项目（二期滇红社区）（其它项目）</t>
    </r>
  </si>
  <si>
    <t>通过新建菌种培育中心厂房300平方米，配置菌棒装袋自动化一体机，菌棒灭菌柜一体机等设备，村集体年收入增加5.5万元。</t>
  </si>
  <si>
    <t>2024年5月—2024年10月</t>
  </si>
  <si>
    <t>已完成项目计划的绩效目标。通过新建菌种培育中心厂房300平方米，配置菌棒装袋自动化一体机，菌棒灭菌柜一体机等设备，村集体年收入增加5.5万元。</t>
  </si>
  <si>
    <t>收益分红，其他，带动生产，就业务工</t>
  </si>
  <si>
    <t>诗礼乡人民政府</t>
  </si>
  <si>
    <t>诗礼乡13个种烟村</t>
  </si>
  <si>
    <t>凤庆县-诗礼乡_产业发展_加工流通项目_诗礼乡烟用生物质燃料机和烟夹配置项目</t>
  </si>
  <si>
    <t>在诗礼乡通过“党组织+合作社+种烟农户”的运营模式，对13个种烟村配套生物质燃料机160台；购置烟夹60000个。</t>
  </si>
  <si>
    <t>2024年1月—2024年8月</t>
  </si>
  <si>
    <t>已完成项目计划的绩效目标。通过项目建设，配套生物质燃料机和烟夹，提高烟叶烘烤效率和质量，减轻群众生产成本，稳定烟农队伍，打造优质核心烟区。通过租金收入，增加村集体经济，助推乡村振兴。</t>
  </si>
  <si>
    <t>带动生产，就业务工，收益分红，其他</t>
  </si>
  <si>
    <t>朱建华</t>
  </si>
  <si>
    <t>凤庆县农业农村局</t>
  </si>
  <si>
    <t>凤庆县13个乡镇</t>
  </si>
  <si>
    <t>凤庆县_产业发展_金融保险配套项目_凤庆县2024年新增脱贫人口小额信贷贴息项目</t>
  </si>
  <si>
    <t>小额贷款贴息</t>
  </si>
  <si>
    <t>计划2024年新增发放脱贫人口小额信贷8000万元，发放贴息资金296万元，脱贫人口和监测对象1600户农户5100人。</t>
  </si>
  <si>
    <t>已完成项目计划的绩效目标。通过新增发放脱贫人口小额信贷8000万元，发放贴息资金296万元，解决了1600户农户5100人脱贫人口和监测对象发展产业的资金压力，促进群众稳定增收。</t>
  </si>
  <si>
    <t>带动生产，帮助产销对接</t>
  </si>
  <si>
    <t>张学起</t>
  </si>
  <si>
    <t>凤庆县_产业发展_金融保险配套项目_凤庆县2021-2023年发放脱贫人口小额信贷贴息项目</t>
  </si>
  <si>
    <t>对2021至2023年脱贫人口小额信贷发放贴息资金400万元，受益脱贫人口和监测对象3200户农户11840人。</t>
  </si>
  <si>
    <t>已完成项目计划的绩效目标。通过对2021至2023年脱贫人口小额信贷发放贴息资金400万元，解决了3200户农户11840人脱贫人口和监测对象发展产业的资金压力，促进群众稳定增收。</t>
  </si>
  <si>
    <t>凤庆县_产业发展_生产项目_凤庆县2024年欠发达国有林场巩固提升项目-特色优势产业发展</t>
  </si>
  <si>
    <t>黄精种植112亩，其中，四十八道河管护站87亩，黑龙潭管护站25亩。</t>
  </si>
  <si>
    <t>已完成项目计划的绩效目标。通过欠发达国有林场巩固提升项目的实施，种植重楼6亩、黄精80亩，不断增强林场自身“造血”功能，改善林场管护条件。</t>
  </si>
  <si>
    <t>带动生产，就业务工</t>
  </si>
  <si>
    <t>永新村</t>
  </si>
  <si>
    <t>凤庆县-鲁史镇_产业发展_生产项目_凤庆县澜沧江流域特色经济林产业项目</t>
  </si>
  <si>
    <t>种植经济林果200亩，其中，香水柠檬150亩，芒果50亩配套建设灌溉系统及种植部分覆阴树。</t>
  </si>
  <si>
    <t>已完成项目计划的绩效目标。通过种植经济林果200亩，其中，香水柠檬150亩，芒果50亩，促进农民增收及增加村集体经济收入。</t>
  </si>
  <si>
    <t>大寺乡平河村、河顺村、双龙村、回龙村、岔河村、大寺村</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</si>
  <si>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凤庆县滇红茶核心原料示范基地建设项目二期</t>
    </r>
    <r>
      <rPr>
        <sz val="12"/>
        <rFont val="Courier New"/>
        <charset val="134"/>
      </rPr>
      <t>(</t>
    </r>
    <r>
      <rPr>
        <sz val="12"/>
        <rFont val="宋体"/>
        <charset val="134"/>
      </rPr>
      <t>重点性项目</t>
    </r>
    <r>
      <rPr>
        <sz val="12"/>
        <rFont val="Courier New"/>
        <charset val="134"/>
      </rPr>
      <t>)</t>
    </r>
  </si>
  <si>
    <t>1、园覆荫树种植：按区域按照“雨林联盟”认证，“绿色”“有机”产品基地认证”的标准建设，种植多依、樱桃等覆荫树3000株，绿肥植物苦荞、甜荞及有机肥等1.5万亩，茶园管护水源点治理3个。
2.茶叶初制站建设：2.茶叶初制站建设：①岔河村岔河初制所加固修缮管护房300㎡，新建茶叶加工房720㎡，晾晒场硬化750㎡，配备标准化茶叶加工生产设备1套。②双龙村双龙茶所加固修缮厂房900㎡，新建炒茶、仓储、晾晒一体管护用房300㎡，晾晒场硬化300㎡，配备标准化茶叶加工生产设备1套；③大寺村光明茶厂新建茶叶晾晒加工坊260㎡；④平河村古树茶厂建设，新建茶叶加工车间800㎡；玻璃顶晾晒大棚500㎡。
3、配套设施建设：①平河古树茶园溯源数字化监控中心一处，占地面积60㎡；建设古树茶数字化管理茶园200亩，设置二维码溯源系统一套，智能化网络监控设施等。②采购97台割草机，97台绿篱机用于群众清除茶园杂草，做好茶园管护；以村集体资产租赁给制茶企业，租金主要用于群众公益事业或发展壮大集体经济再投资等。</t>
  </si>
  <si>
    <t>2024年3月—2024年12月</t>
  </si>
  <si>
    <t>已完成项目计划的绩效目标。1、园覆荫树种植：按区域按照“雨林联盟”认证，“绿色”“有机”产品基地认证”的标准建设，种植多依、樱桃等覆荫树3000株，绿肥植物苦荞、甜荞及有机肥等1.5万亩，茶园管护水源点治理3个。
2.茶叶初制站建设：2.茶叶初制站建设：①岔河村岔河初制所加固修缮管护房300㎡，新建茶叶加工房720㎡，晾晒场硬化750㎡，配备标准化茶叶加工生产设备1套。②双龙村双龙茶所加固修缮厂房900㎡，新建炒茶、仓储、晾晒一体管护用房300㎡，晾晒场硬化300㎡，配备标准化茶叶加工生产设备1套；③大寺村光明茶厂新建茶叶晾晒加工坊260㎡；④平河村古树茶厂建设，新建茶叶加工车间800㎡；玻璃顶晾晒大棚500㎡。
3、配套设施建设：①平河古树茶园溯源数字化监控中心一处，占地面积60㎡；建设古树茶数字化管理茶园200亩，设置二维码溯源系统一套，智能化网络监控设施等。②采购97台割草机，97台绿篱机用于群众清除茶园杂草，做好茶园管护；以村集体资产租赁给制茶企业，租金主要用于群众公益事业或发展壮大集体经济再投资等。</t>
  </si>
  <si>
    <t>凤庆县9个种烟乡镇</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</si>
  <si>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t>
    </r>
    <r>
      <rPr>
        <sz val="12"/>
        <rFont val="Courier New"/>
        <charset val="134"/>
      </rPr>
      <t>2024</t>
    </r>
    <r>
      <rPr>
        <sz val="12"/>
        <rFont val="宋体"/>
        <charset val="134"/>
      </rPr>
      <t>年支持烤烟产业发展项目</t>
    </r>
  </si>
  <si>
    <t>在10个种烟乡镇烟区道路修复保通600公里，补助资金105万元；在诗礼乡、新华乡、大寺乡、腰街乡、营盘镇5个种烟乡镇新建果蔬烘干机烤房148座，补助资金129.2万元；在10个种烟乡镇老旧烤房修复983座，补助资金98.3万元；在营盘镇营盘村、安平村、京立安村、里拐村新建45座新能源烤房附属设施，补助资金67.5万元；在营盘镇里拐村新建10座电能新能源烤房，补助资金60万元。</t>
  </si>
  <si>
    <t>已完成项目计划的绩效目标。   通过在10个种烟乡镇烟区道路修复保通600公里，在诗礼乡、新华乡、大寺乡、腰街乡、营盘镇5个种烟乡镇新建果蔬烘干机烤房148座，在10个种烟乡镇老旧烤房修复983座，在营盘镇营盘村、安平村、京立安村、里拐村新建45座新能源烤房附属设施，在营盘镇里拐村新建10座电能新能源烤房。可有效巩固烤烟种植面积1.5万亩，改善4万亩烤烟生产运输条件，满足0.4万亩烟叶烘烤需求，受益人口6500人，受益脱贫不稳定户、边缘易致贫户和其他农村低收入人口985人以上，受益区上等烟比例可达68%以上，亩产值达4500元以上。</t>
  </si>
  <si>
    <t>带动生产，帮助产销对接，就业务工</t>
  </si>
  <si>
    <t>凤庆县</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</si>
  <si>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凤庆县</t>
    </r>
    <r>
      <rPr>
        <sz val="12"/>
        <rFont val="Courier New"/>
        <charset val="134"/>
      </rPr>
      <t>2024</t>
    </r>
    <r>
      <rPr>
        <sz val="12"/>
        <rFont val="宋体"/>
        <charset val="134"/>
      </rPr>
      <t>年支持联农带农经营主体奖补项目</t>
    </r>
  </si>
  <si>
    <t>根据《云南省支持联农带农经营主体奖补办法（试行）》，对在凤庆县内注册、投资、运营且利益联结机制完善，带动农户特别是脱贫人口持续增收的农业企业、农民专业合作社等农业经营主体，按照土地流转、就业务工、带动生产、帮助产销对接、收益分红等五个类别进行奖补，对单个经营主体单次财政奖补资金不超过10万元。</t>
  </si>
  <si>
    <t>已完成项目计划的绩效目标。通过支持联农带农经营主体奖补，鼓励各类新型农业经营主体与农民建立稳定的利益联结机制，带动小农户发展现代农业，促进农民特别是脱贫人口持续增收。</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</si>
  <si>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产业服务支撑项目</t>
    </r>
    <r>
      <rPr>
        <sz val="12"/>
        <rFont val="Courier New"/>
        <charset val="134"/>
      </rPr>
      <t>_</t>
    </r>
    <r>
      <rPr>
        <sz val="12"/>
        <rFont val="宋体"/>
        <charset val="134"/>
      </rPr>
      <t>凤庆县滇红茶交易平台建设项目（重点性项目）</t>
    </r>
  </si>
  <si>
    <t>科技服务</t>
  </si>
  <si>
    <t>凤庆县滇红茶交易平台建设项目（一期）计划建设内容：①凤庆县古茶树（园）保护信息系统；②信息平台建设，包括茶产品线上交易平台、网上竞价管理系统、茶产业交易数据服务后台系统、金融超市搭建、数字座舱指挥中心、数字化合规性体系建设；③溯源系统建设，包括可认证溯源底层技术平台子系统、可认证溯源平台政府端子系统、可认证溯源平台企业端子系统、可认证溯源平台移动端子系统、可认证溯源平台服务应用跟踪平台、茶产业AI质量检测分析识别系统；④综合性中转仓库（云茶仓运管平台）；⑤凤庆滇红茶区域品牌打造和产品营销推广。
凤庆县滇红茶交易平台建设项目（二期）计划建设内容：①信息平台建设（供应链普惠金融服务平台）；②溯源系统建设，包括茶产业AI质量检测分析识别系统、茶产业AR质量检测移动应用、茶产业溯源VR全景导览应用系统；③凤庆滇红茶区域品牌打造和产品营销推广；④专业化人才培养，包括茶产业人资管理平台、人才培养课程体系建设等。</t>
  </si>
  <si>
    <t>已完成项目计划的绩效目标。通过开展信息平台建设、供应链金融服务、区块链溯源系统建设、产业链质量检验检测、综合性中转仓库、国内重点城市体验店建设和专业化人才培训等，按照特色农业全产业链聚集发展思路，加大科技创新和成果转化应用力度，在科技人才培养、交流、平台打造、作用发挥等方面主动作为，为全县茶叶产业发展、乡村振兴等增添新动能。实现销售茶叶1万吨以上，销售收入2000万以上，利润400万以上，为当地财政增加200万元以上税收。</t>
  </si>
  <si>
    <t>带动生产，帮助产销对接，其他，就业务工，收益分红</t>
  </si>
  <si>
    <t>东山村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</si>
  <si>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凤山镇东山村凤尾苗青储饲料加工建设项目（普惠性项目）</t>
    </r>
  </si>
  <si>
    <t>在东山村新建凤尾苗加工、青储储饲料、生物质燃料加工、产品展示、仓储厂房500平方米，配套场地硬化2000平方米，架设厂区供电线路300米，购置安装250KVA变压器一台，配套粉碎机、输送带、秸秆打捆机、菌棒自动生产线成套设备、装袋扎口一体机、常温常压灭菌柜等设备。</t>
  </si>
  <si>
    <t>已完成项目计划的绩效目标。通过新建厂房，配套场地硬化，配套相关设施设备，通过租赁、出租、合作经营、代管等多种模式，在促进群众产业增收同时，增加村集体经济收入。</t>
  </si>
  <si>
    <t>后山村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</si>
  <si>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凤山镇后山村等</t>
    </r>
    <r>
      <rPr>
        <sz val="12"/>
        <rFont val="Courier New"/>
        <charset val="134"/>
      </rPr>
      <t>3</t>
    </r>
    <r>
      <rPr>
        <sz val="12"/>
        <rFont val="宋体"/>
        <charset val="134"/>
      </rPr>
      <t>个村高价值食用菌培育基地建设目（其它项目）</t>
    </r>
  </si>
  <si>
    <t>新型农村集体经济发展项目</t>
  </si>
  <si>
    <t>高价值食用菌培育基地建设项目（建设地点为凤山镇青树村）：
（1）后山村、象塘村、董扁村中央财政衔接推进乡村振兴补助资金210万元，用于：
①新建钢架结构育苗大棚600㎡，概算投资90万元；
②新建食用菌种植大棚6000㎡，概算投资90万元；
③购置土壤消毒柜2组，概算投资15万元；
④新建初加工及仓储综合车间100㎡，概算投资15万元。
（2）整合青树村县级财政资金，用于：
①架设PE110产业用水管线7㎞，概算投资56万元；
②架设智慧育苗大棚和初加工车间供电线路0.5㎞，购置安装50KVA变压器1台，概算投资14万元；
③新建水池100m³，概算投资10万元。
（3）整合凤庆零创农业科技有限公司资金，用于：
购置土壤消毒柜4组，概算投资30万元。</t>
  </si>
  <si>
    <t>已完成项目计划的绩效目标。通过项目实施，实现每个村级集体经济收入5万元以上，项目受益3个行政村1597户农户6764人，其中受益脱贫户280户1019人。</t>
  </si>
  <si>
    <t>带动生产，资产入股</t>
  </si>
  <si>
    <t>蕨菜村</t>
  </si>
  <si>
    <t>凤庆县-小湾镇_产业发展_生产项目_小湾镇巩固拓展民族团结进步示范项目（杨梅产业）</t>
  </si>
  <si>
    <t>种植植杨梅2000株、种植香水柠檬2000株，建设农产品交易木屋3间36平方米，天幕帐篷80平方米，配套水电工程。</t>
  </si>
  <si>
    <t>已完成项目计划的绩效目标。通过项目实施，种植东魁杨梅60亩，配套滴灌设施60亩；建设农产品交易小木屋5座60平方米；膜结构天幕帐篷120平方米；改造公厕1座，增加村集体和群众收入，提供就业岗位2个。</t>
  </si>
  <si>
    <t>就业务工，带动生产，帮助产销对接</t>
  </si>
  <si>
    <t>正义村</t>
  </si>
  <si>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小湾镇正义村沿江热带水果种植项目</t>
    </r>
  </si>
  <si>
    <t>采取“党组织+企业+合作社+农户”的运营模式，种植牛油果5000株、释迦果5000株、蛋黄果1250株、百香果5000株，配套建设产业管护用房200平方米，配套实施种植区灌溉工程。</t>
  </si>
  <si>
    <t>已完成项目计划的绩效目标。通过项目建设，融入澜沧江示范带建设及市委“五彩澜沧江”建设部署，发挥巍凤高速跨江大桥区位优势，发展沿江特色产业，丰富产业布局，发展壮大村集体经济、带动群众增收。每年增加项目区农户收益约24万元，增加公司收入约24万元，增加村集体经济收入约32万元。</t>
  </si>
  <si>
    <t>春光村</t>
  </si>
  <si>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小湾镇小蚕共育点改造提升项目</t>
    </r>
  </si>
  <si>
    <t>养殖业基地</t>
  </si>
  <si>
    <t>新建小蚕共育点400㎡，改造提升200㎡，配套共育盒2100个，共育车120辆，臭氧消毒30台，加湿器30台，切桑机30台，恒温加热器30台；新植桑园50亩，每亩1000株，补植老桑园50亩，每亩500株，每亩补助蚕桑专用肥80公斤，依托现有的水窖布设桑园喷灌设施100亩。</t>
  </si>
  <si>
    <t>已完成项目计划的绩效目标。通过建设小蚕共育点和桑园基地，配套共育点设施设备，解决目前蚕桑生产设施设备不足，养殖产能受限的问题，促进桂花村蚕桑产业发展。每年增加村集体经济不低于5.7万元。带动片区农户每年增加养蚕量400张，以每张2000元计，增加群众收入80万元。。</t>
  </si>
  <si>
    <t>箐中村</t>
  </si>
  <si>
    <r>
      <rPr>
        <sz val="12"/>
        <rFont val="宋体"/>
        <charset val="134"/>
      </rPr>
      <t>凤庆县</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小湾镇箐中村箐中茶叶初制所提质改造建设项目</t>
    </r>
  </si>
  <si>
    <t xml:space="preserve"> （1）厂房屋顶修缮260㎡，概算投资5.3万元；                                                         （2）楼板更换500㎡，概算投资2.5万元；
（3）新建钢架房2层560㎡，概算投资39.2万元；
（4）场地硬化450㎡，概算投资9万元；
 （5）购置自动烘干设备1台，概算投资9.5万元；
  （6）购置揉茶机3台，概算投资4.5万元。</t>
  </si>
  <si>
    <t>已完成项目计划的绩效目标。通过项目实施，实现村级集体经济收入5万元以上，项目受益1个行政村281户农户1156人，其中受益脱贫户25户62人。</t>
  </si>
  <si>
    <t>温泉村</t>
  </si>
  <si>
    <r>
      <rPr>
        <sz val="12"/>
        <rFont val="宋体"/>
        <charset val="134"/>
      </rPr>
      <t>凤庆县</t>
    </r>
    <r>
      <rPr>
        <sz val="12"/>
        <rFont val="Courier New"/>
        <charset val="134"/>
      </rPr>
      <t>-</t>
    </r>
    <r>
      <rPr>
        <sz val="12"/>
        <rFont val="宋体"/>
        <charset val="134"/>
      </rPr>
      <t>小湾镇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小湾镇温泉村学房茶叶初制所提质改造建设项目</t>
    </r>
  </si>
  <si>
    <t>（1）屋顶修缮200㎡，概算投资4.5万元；
（2）新建钢架房2层420㎡，概算投资29.4万元；
 （3）场地硬化300㎡，概算投资6万元；
（4）增加茶叶初制加工生产线1条，概算投资30.1万元。其中：萎凋槽3组，概算投资2.4万元；全自动烘干机1台，概算投资16.7万元；新型杀青机1台，概算投资2.5万元；理条机1台，概算投资1万元；茶叶输送带1条，概算投资1.5万元；揉茶机4台（50型2台概算投资2.6万元，65型2台概算投资3.4万元）。</t>
  </si>
  <si>
    <t>2024年2月—2024年10月</t>
  </si>
  <si>
    <t>已完成项目计划的绩效目标。通过项目实施，实现村集体经济收入4.9万元以上，项目受益1个行政村616户农户2650人，其中受益脱贫户42户128人。</t>
  </si>
  <si>
    <t>营盘村</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</si>
  <si>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营盘镇营盘村预制菜食品加工厂建设项目（普惠性项目）</t>
    </r>
  </si>
  <si>
    <t>采取“党组织+合作社（致富带头人）+企业+农户”的运营模式，新建预制菜食品加工厂1座，占地2亩，建设食品加工厂房500平方米，安装预制菜食品加工生产线1条，购置相关机器设备。</t>
  </si>
  <si>
    <t>已完成项目计划的绩效目标。通过建设营盘村预制菜食品加工厂，促进营盘本地牛干巴、腊鸭、香酥干巴等特色肉制品产业发展，助推村集体经济和农户增收。</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</si>
  <si>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营盘镇安平村、田坝口村、京立安村等</t>
    </r>
    <r>
      <rPr>
        <sz val="12"/>
        <rFont val="Courier New"/>
        <charset val="134"/>
      </rPr>
      <t>3</t>
    </r>
    <r>
      <rPr>
        <sz val="12"/>
        <rFont val="宋体"/>
        <charset val="134"/>
      </rPr>
      <t>个村青贮饲料加工厂建设项目</t>
    </r>
  </si>
  <si>
    <t>（1）新建钢架加工车间1500㎡，概算投资75万元；
（2）建设饲料加工生产线1条，概算投资120万元，其中：粉碎机1台，概算投资13万元；夹包机1台，概算投资10万元；上料机1台，概算投资10万元；裹包机1台，概算投资78万元；输送机1台，概算投资5万元；发酵拌料机1台，概算投资4万元；
（3）附属设施建设，包括供水管线架设2㎞，供电线路架设1㎞，场地及道路硬化600㎡，概算投资15万元。</t>
  </si>
  <si>
    <t>已完成项目计划的绩效目标。通过建设青贮饲料加工厂，促进安平村及周边青贮原料种植业、加工及肉牛养殖业发展，助推村集体经济和农户增收。</t>
  </si>
  <si>
    <t>就业务工，带动生产，收益分红，资产入股</t>
  </si>
  <si>
    <r>
      <rPr>
        <sz val="12"/>
        <rFont val="宋体"/>
        <charset val="134"/>
      </rPr>
      <t>凤庆县</t>
    </r>
    <r>
      <rPr>
        <sz val="12"/>
        <rFont val="Courier New"/>
        <charset val="134"/>
      </rPr>
      <t>-</t>
    </r>
    <r>
      <rPr>
        <sz val="12"/>
        <rFont val="宋体"/>
        <charset val="134"/>
      </rPr>
      <t>勐佑镇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勐佑镇勐佑村中草药基地建设项目（普惠性项目）</t>
    </r>
  </si>
  <si>
    <t>采取“党组织+合作社（致富带头人）+企业+农户”的运营模式，建设勐佑镇勐佑村中草药基地200亩，配套灌溉管网800米，蓄水池5个20立方米，基地管理房改造提升100平方米。</t>
  </si>
  <si>
    <t>已完成项目计划的绩效目标。通过建设灌溉管网1500米，20立方米蓄水池5个，基地管理房改造提升100平方米，在勐佑、习谦等村种植中草药基地200亩，增加贫困人口就业人数，带动增加贫困人口全年总收入</t>
  </si>
  <si>
    <t>界牌村</t>
  </si>
  <si>
    <t>凤庆县-勐佑镇_产业发展_生产项目_勐佑镇界牌村电杆坡民族团结进步示范村建设项目（百香果和冬桃产业）</t>
  </si>
  <si>
    <t>1、建设勐佑界牌村电杆坡百香果基地50亩，冬桃基地75亩，配套测土施肥等设施；2、配套灌溉管网8000米，蓄水池4个16立方米；3.创建民族团结进步示范户10户。</t>
  </si>
  <si>
    <t>已完成项目计划的绩效目标。通过项目实施，1.种植百香果50亩,种植冬桃75亩;2.收益4个村民小组98户368人，其中脱贫户和“三类”监测对象29户94人；3.带动村集体经济增收6万元</t>
  </si>
  <si>
    <t>土地流转，就业务工，带动生产，资产入股，其他</t>
  </si>
  <si>
    <r>
      <rPr>
        <sz val="12"/>
        <rFont val="宋体"/>
        <charset val="134"/>
      </rPr>
      <t>凤庆县</t>
    </r>
    <r>
      <rPr>
        <sz val="12"/>
        <rFont val="Courier New"/>
        <charset val="134"/>
      </rPr>
      <t>-</t>
    </r>
    <r>
      <rPr>
        <sz val="12"/>
        <rFont val="宋体"/>
        <charset val="134"/>
      </rPr>
      <t>勐佑镇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勐佑镇勐佑村生态有机农产品种植基地建设项目</t>
    </r>
  </si>
  <si>
    <t>采取“党组织+合作社+农户”的运营模式，在勐佑村建设生态有机水稻种植基地360亩，高稳产油菜360亩。</t>
  </si>
  <si>
    <t>2024年3月—2024年9月</t>
  </si>
  <si>
    <t>已完成项目计划的绩效目标。通过建成生态有机农产品种植基地360亩，年增加村集体经济收入4万元以上。</t>
  </si>
  <si>
    <t>立平村</t>
  </si>
  <si>
    <r>
      <rPr>
        <sz val="12"/>
        <rFont val="宋体"/>
        <charset val="134"/>
      </rPr>
      <t>凤庆县</t>
    </r>
    <r>
      <rPr>
        <sz val="12"/>
        <rFont val="Courier New"/>
        <charset val="134"/>
      </rPr>
      <t>-</t>
    </r>
    <r>
      <rPr>
        <sz val="12"/>
        <rFont val="宋体"/>
        <charset val="134"/>
      </rPr>
      <t>勐佑镇</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勐佑镇立平村茶叶初制所建设项目</t>
    </r>
  </si>
  <si>
    <t>采取“党组织+合作社+农户”的运营模式，在立平村建设钢结构茶叶初制所1000平方米，配套安装茶叶加工设备1套。</t>
  </si>
  <si>
    <t>2024年3月—2024年8月</t>
  </si>
  <si>
    <t>已完成项目计划的绩效目标。通过建设钢结构茶叶初制所1000平方米，年增加村集体经济收入6万元以上。</t>
  </si>
  <si>
    <t>大兴村、洛党村、琼岳村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</si>
  <si>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洛党镇滇橄榄种植基地建设项目</t>
    </r>
    <r>
      <rPr>
        <sz val="12"/>
        <rFont val="Courier New"/>
        <charset val="134"/>
      </rPr>
      <t>(</t>
    </r>
    <r>
      <rPr>
        <sz val="12"/>
        <rFont val="宋体"/>
        <charset val="134"/>
      </rPr>
      <t>普惠性项目）</t>
    </r>
  </si>
  <si>
    <t>采取“党组织+合作社+企业+农户”的运营模式，进行滇黄精种植200亩，配套给水管网、喷灌设施及附属配套。</t>
  </si>
  <si>
    <t>已完成项目计划的绩效目标。通过项目建设，完成滇黄精种植200亩，配套给水管网、喷灌设施及附属配套。</t>
  </si>
  <si>
    <t>鼎新村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</si>
  <si>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洛党镇鼎新村滇黄精产业基地建设项目</t>
    </r>
  </si>
  <si>
    <t>已完成项目计划的绩效目标。通过种植滇黄精200亩，配套给水管网、喷灌设施及附属配套，发展滇黄精产业，增加农户及村集体收入，促进乡村产业振兴。</t>
  </si>
  <si>
    <t>琼岳村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</si>
  <si>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洛党镇琼岳村产业基地建设项目</t>
    </r>
  </si>
  <si>
    <t>采取“党组织+企业+合作社+农户”的运营模式，在1000亩茶园内套种滇橄榄。</t>
  </si>
  <si>
    <t>已完成项目计划的绩效目标。通过茶园内套种滇橄榄1000亩，提高产业竞争力，提升农户及村集体收入，促进乡村产业振兴。</t>
  </si>
  <si>
    <t>岳舞村</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</si>
  <si>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洛党镇岳舞村中草药产业基地建设项目</t>
    </r>
  </si>
  <si>
    <t>采取“党组织+企业+合作社+农户”的运营模式，进行中草药种植300亩。</t>
  </si>
  <si>
    <t>2024年2月—2024年11月</t>
  </si>
  <si>
    <t>已完成项目计划的绩效目标。通过种植中草药300亩，发展中草药产业，增加农户及村集体收入，促进乡村产业振兴。</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</si>
  <si>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洛党镇琼岳村茶叶初制所提质改造建设项目</t>
    </r>
  </si>
  <si>
    <t>（1）提质改造茶叶生产厂房1000㎡；
（2）购置60型杀青机1台；
（3）购置12㎡小型烘干机1台；
（4）购置45型揉捻机2台；
（5）购置11槽8千瓦型理条机2台；
（6）购置130型提香机2台；
（7）购置5吨液压型压饼设备1台。</t>
  </si>
  <si>
    <t>已完成项目计划的绩效目标。通过项目实施，实现村级集体经济收入6万元以上，项目受益1个行政村641户农户2642人，其中受益脱贫户116户420人。</t>
  </si>
  <si>
    <t>新联村</t>
  </si>
  <si>
    <r>
      <rPr>
        <sz val="12"/>
        <rFont val="宋体"/>
        <charset val="134"/>
      </rPr>
      <t>凤庆县</t>
    </r>
    <r>
      <rPr>
        <sz val="12"/>
        <rFont val="Courier New"/>
        <charset val="134"/>
      </rPr>
      <t>-</t>
    </r>
    <r>
      <rPr>
        <sz val="12"/>
        <rFont val="宋体"/>
        <charset val="134"/>
      </rPr>
      <t>雪山镇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凤庆县雪山镇新联村青贮饲料加工厂建设项目</t>
    </r>
  </si>
  <si>
    <t>（1）新建钢架加工车间500㎡，概算投资25万元；
（2）购置938型抓草机1台，概算投资6万元；
（3）购置3×16米/10吨磅秤1台，概算投资6万元；
（4）购置300型粉碎机1台，概算投资8万元；
（5）购置Rb-750型输送机1台，概算投资1万元；
（6）购置9JGW-7型发酵拌料机1台，概算投资5万元；
（7）流水包装设备1套，概算投资8万元；
（8）购置运输传送平台1台，概算投资6万元；
（9）架设供水管线架设2㎞，供电线路2㎞，概算投资5万元。</t>
  </si>
  <si>
    <t>2024年4月—2024年6月</t>
  </si>
  <si>
    <t>已完成项目计划的绩效目标。通过建设钢架结构加工车间500㎡，购买加工打包设备形成的固定资产以租赁方式实现新联村集体增收3.5万元以上，项目能够有效带动周边群众发展生产，促进脱贫人口及监测对象等低收入人群有效增收。</t>
  </si>
  <si>
    <t>山头田、摆亩村</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</si>
  <si>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三岔河镇黄精种植建设项目</t>
    </r>
    <r>
      <rPr>
        <sz val="12"/>
        <rFont val="Courier New"/>
        <charset val="134"/>
      </rPr>
      <t>(</t>
    </r>
    <r>
      <rPr>
        <sz val="12"/>
        <rFont val="宋体"/>
        <charset val="134"/>
      </rPr>
      <t>普惠性项目</t>
    </r>
    <r>
      <rPr>
        <sz val="12"/>
        <rFont val="Courier New"/>
        <charset val="134"/>
      </rPr>
      <t>)</t>
    </r>
  </si>
  <si>
    <t>采取“党组织+合作社（致富带头人）+基地+农户”的运营模式，依托现有中药材种植基础在山头村、柏木村片区进一步扩大黄精产业发展，规划种植黄精60亩，建设黄精育苗基地20亩，共计80亩。
每亩投入成本约1.8万元（含土地整理、种苗采购种植，附加修建灌溉设施和必要的产业路，投产前的管护经费），3年投产，投产后亩产3-5吨。</t>
  </si>
  <si>
    <t>已完成项目计划的绩效目标。通过规划发展黄精种植80亩，采取“党组织+合作社（致富带头人）+基地+农户”运营，规模化科学化带动地方产业发展，以中草药种植销售、土地流转、用工开发进一步拓宽农户增收渠道，壮大村集体经济，实现村集体经济增收8.8万元以上，户均增收1.2万元以上每年。</t>
  </si>
  <si>
    <t>山头田村</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</si>
  <si>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三岔河镇草果种植建设项目</t>
    </r>
  </si>
  <si>
    <t>采取“党组织+合作社（致富带头人）+基地+农户”的运营模式，在雪华村、康明村、山头田村等地规划建设草果种植基地500亩。
每亩投入成本约3000元（含土地整理、种苗采购种植，附加修建灌溉设施和必要的产业路，投产前的管护经费），2-3年投产，完成丰产后平均亩产草果（湿果）约400公斤。</t>
  </si>
  <si>
    <t>已完成项目计划的绩效目标。通过发展草果种植基地500亩，采取“党组织+合作社（致富带头人）+基地+农户”运营，规模化科学化带动地方产业发展，以草果种植销售、土地流转、用工开发等进一步拓宽农户增收渠道，壮大村集体经济，实现村集体经济增收5万元以，户均增收0.5万元以上。</t>
  </si>
  <si>
    <t>王平村</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</si>
  <si>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三岔河镇王平村茶叶初制所建设项目</t>
    </r>
  </si>
  <si>
    <t>（1）新建钢架结构综合厂房900㎡，概算投资45万元；
（2）购置解块机2台，概算投资0.8万元；
（3）购置滚筒式杀青机2台，概算投资3万元；
（4）购置自动揉捻机6台，概算投资5.4万元；
（5）购置小型烘干机2台，概算投资6.2万元；
（6）架设供水管4㎞，电路2㎞，概算投资9.6万元。</t>
  </si>
  <si>
    <t>已完成项目计划的绩效目标。通过项目实施，实现村集体经济收入4.9万元以上，项目受益1个行政村362户农户1461人，其中受益脱贫户35户135人。</t>
  </si>
  <si>
    <t>禄丰村</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</si>
  <si>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禄丰村滇橄榄种植基地建设项目</t>
    </r>
  </si>
  <si>
    <t>在禄丰村以“党组织+合作社+农户”的模式，结合现有禄丰村下禄厦自然村野生滇橄榄，对野生滇橄榄进行嫁接200亩，提升橄榄品质；增种优质滇橄榄30亩；建设滇橄榄分拣、包装、存储车间1个，面积100平方米。</t>
  </si>
  <si>
    <t>已完成项目计划的绩效目标。通过在禄丰村以合作社运营的模式，建设滇橄榄种植基地1个，建设滇橄榄分拣、包装、存储车间1个，规模化人工培育发展滇橄榄种植，带动地方产业发展和农户增收，拓宽增收渠道，助推乡村振兴。村集体通过滇橄榄加工销售、基地管理分成等方式增收村集体经济收入。</t>
  </si>
  <si>
    <t>武伟村</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</si>
  <si>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诗礼乡武伟村石榴种植基地建设项目（普惠性项目）</t>
    </r>
  </si>
  <si>
    <t>在武伟村通过“党组织+合作社+企业+农户”的运营模式，进行集中土地流转，在沿江区域发展扩种石榴80亩；在石榴种植基地配套建设石榴种植滴灌和喷淋设施；石榴转运库房1座，配套石榴分拣筛选、打包包装设备、转运等设施。</t>
  </si>
  <si>
    <t>已完成项目计划的绩效目标。通过石榴种植基地的建设，发展武伟特色石榴100亩以上，并配套，实现产业转型升级，促进村集体经济发展壮大。</t>
  </si>
  <si>
    <t>永复村</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</si>
  <si>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诗礼乡永复村特色蔬菜种植基地项目</t>
    </r>
  </si>
  <si>
    <t>在永复村依托现有的蔬菜种植的基础优势，建设蔬菜种植恒温大棚20个（600㎡/个），共计建设蔬菜种植大棚12000㎡；蔬菜种植大棚内配套灌溉喷淋设施或滴灌设施。</t>
  </si>
  <si>
    <t>已完成项目计划的绩效目标。通过项目建设，完成蔬菜种植灌溉50立方米蓄水池建设1个，30立方米蓄水池建设5个，架设灌溉管线4千米，建设管理用房100平方米，建设冷库100立方米，项目的建设实现扶持群众种植有机蔬菜，让群众发展蔬菜种植产业，以合作社运营的方式拓宽销售渠道，增加群众收益和村集体经济收益。</t>
  </si>
  <si>
    <t>牌坊村</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</si>
  <si>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凤庆县诗礼乡牌坊村特色蔬菜冷藏仓库建设项目</t>
    </r>
  </si>
  <si>
    <t>农产品仓储保鲜冷链基础设施建设</t>
  </si>
  <si>
    <t>项目计划采取“村党支部+合作社+农户”模式，在牌坊村建设特色蔬菜冷藏仓库1个。1.冷藏库房及仓储房建设。建设以集装箱形式的保温隔热活动板房600㎡（二层），一层作冷藏仓库建设，二层用来泡沫箱及其他物资储存使用；2.设备购置。冷藏仓库制冷设备1套和制冰机购置1台；3.场地硬化。仓库周边场地硬化300㎡用于来往车辆停放和蔬菜流通；4.蔬菜收购棚建设。建设特色蔬菜收购大棚1座300㎡（简易彩钢瓦大棚）；5.附属设施配套。专用台变安装、仓库内线路改造提升及储藏间等附属设施建设。</t>
  </si>
  <si>
    <t>已完成项目计划的绩效目标。通过项目实施，建设占地面积为600㎡的蔬菜冷藏仓库1座，实际冷藏容积1200m³，配套制冰库房及冰块储存室，完善地方产业发展设施，减轻群众生产成本，实现群众增收致富。</t>
  </si>
  <si>
    <t>安义村</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</si>
  <si>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诗礼乡安义村农特产品加工厂建设项目</t>
    </r>
  </si>
  <si>
    <t>在诗礼乡安义村以“党组织+企业+合作社+农户”的模式，依托现有的厂房基础，提质改造安义农特产品加工厂1座，面积300平方米；购置提高坚果、核桃、红花产品初加工、红花籽榨油等农特产品的加工和包装的农特产品加工的设备设施2套、配套“两污”处理设施。</t>
  </si>
  <si>
    <t>已完成项目计划的绩效目标。通过在安义村提质改造农特产品加工车厂房1座，购置农特产品加工设备设施2套，实现对地方农特产品的仓储和加工，促进地方农特产品的闭合发展，增加群众农产品收益，带动群众发展产业，拓宽群众增收渠道。村集体通过厂房和设备租赁租金收取，加工农特产品抽成等方式增加村集体经济收入。</t>
  </si>
  <si>
    <r>
      <rPr>
        <sz val="12"/>
        <rFont val="宋体"/>
        <charset val="134"/>
      </rPr>
      <t>凤庆县</t>
    </r>
    <r>
      <rPr>
        <sz val="12"/>
        <rFont val="Courier New"/>
        <charset val="134"/>
      </rPr>
      <t>-</t>
    </r>
    <r>
      <rPr>
        <sz val="12"/>
        <rFont val="宋体"/>
        <charset val="134"/>
      </rPr>
      <t>诗礼乡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诗礼乡武伟村农特产品收购和展销站建设项目</t>
    </r>
  </si>
  <si>
    <t>市场建设和农村物流</t>
  </si>
  <si>
    <t>在诗礼乡武伟村以发展壮大村集体经济为目标，通过“党组织+合作社（致富带头人）+收购展销站+农户”的模式来联农富农。建设武伟村农特产品收购和展销站1处，收购展销站面积400平方米。</t>
  </si>
  <si>
    <t>已完成项目计划的绩效目标。通过农产品收购和展销站建设，促进群众农产品的销售，提高农产品效益，增加群众收入，以集中收购群众坚果、核桃、石榴等农特产品，再统一组织展销，实现群众增收，村集体经济通过收购展销站的租赁租金收取来发展壮大。</t>
  </si>
  <si>
    <t>文平村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</si>
  <si>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新华乡文平片区滇橄榄种植项目（普惠性项目）</t>
    </r>
  </si>
  <si>
    <t>采取“党组织+企业+合作社（致富带头人）+农户+基地”的运营模式，项目建设100平方米管护房,200平方米仓储和滇橄榄分拣中心，对2000亩野生滇橄榄进行嫁接。</t>
  </si>
  <si>
    <t>已完成项目计划的绩效目标。通过建设滇橄榄种植基地、种植2000亩滇橄榄，亩产400公斤，每亩收益800元，除去管护和采摘费用每亩300元，每年能增收100万元。通过发展新兴产业，促进产业结构调整，让村集体、群众双增收。最终实现巩固拓展脱贫攻坚成果与乡村振兴相衔接。</t>
  </si>
  <si>
    <t>凤云村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</si>
  <si>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新华乡香水柠檬种植项目</t>
    </r>
  </si>
  <si>
    <t>项目采用“党支部+企业+合作社+农户+基地"经营合作方式，由龙头企业带动，合作社统一管理运营。项目建设200平方米管护房，种植香水柠檬180亩，配套灌溉设施等。</t>
  </si>
  <si>
    <t>已完成项目计划的绩效目标。通过建设香水柠檬种植基地建设、种植180亩香水柠檬，亩产8500元，除去管护成本每亩3000元，每年增收99万元；企业技术服务费占15％（14.85万元），企业分红40％（39.6万元），合作社占45％（44.55万元）。有效促进产业结构调整，达到壮大村组集体经济、达到群众增收目的。最终实现巩固拓展脱贫攻坚成果与乡村振兴相衔接。</t>
  </si>
  <si>
    <t>就业务工，收益分红</t>
  </si>
  <si>
    <t>白蜡村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</si>
  <si>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新华乡白腊村味咱片区热带水果种植项目</t>
    </r>
  </si>
  <si>
    <t>项目采用“党支部+企业+合作社+农户+基地"经营合作方式，由合作社统一管理运营。项目建设100平方米管护房、200平方米仓储用房，种植香水柠檬200亩，对原有芒果和荔枝进行提质改造，配套灌溉设施等。</t>
  </si>
  <si>
    <t>已完成项目计划的绩效目标。 通过利用移民剩余资源建设100平方米管护房,200平方米仓储用房，种植香水柠檬200亩，亩产8500元，除去管护成本每亩3000元，每年增收110万元；企业技术服务费占15％（16.5万元），企业分红40％（11万元），合作社占45％（55万元）。有效促进产业结构调整，达到壮大村组集体经济、达到群众增收目的。最终实现巩固拓展脱贫攻坚成果与乡村振兴相衔接。</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</si>
  <si>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新华乡凤云村稻田农耕旅游体验项目</t>
    </r>
  </si>
  <si>
    <t>项目采用“党支部+企业+合作社+农户+基地"经营合作方式。（一）稻田泡池6个、综合管护房300平方米；（二）温泉稻田养鱼25亩；（三）稻田农耕体验区；（四）配套环保设施。</t>
  </si>
  <si>
    <t>2024年3月—12</t>
  </si>
  <si>
    <t>已完成项目计划的绩效目标。一是通过稻田泡池6个、综合管护房300平方米、稻田农耕体验区等设施建设，打造乡村旅游景点1个，每年可实现租金收益4.5万元以上；二是通过流转稻田利用温泉水养鱼（罗非鱼），亩产2000元，除去管护成本每亩600元，每年增收3.5万元左右。项目建设，年增加脱贫村村集体经济总收入8万元以上，带动脱贫人口就近务工和土地流转增加收入8万元以上。通过发展新兴产业，促进产业结构调整，让村集体、群众双增收，最终实现巩固拓展脱贫攻坚成果与乡村振兴相衔接。</t>
  </si>
  <si>
    <t>土地流转，就业务工，收益分红</t>
  </si>
  <si>
    <t>西密村</t>
  </si>
  <si>
    <r>
      <rPr>
        <sz val="12"/>
        <rFont val="宋体"/>
        <charset val="134"/>
      </rPr>
      <t>凤庆县</t>
    </r>
    <r>
      <rPr>
        <sz val="12"/>
        <rFont val="Courier New"/>
        <charset val="134"/>
      </rPr>
      <t>-</t>
    </r>
    <r>
      <rPr>
        <sz val="12"/>
        <rFont val="宋体"/>
        <charset val="134"/>
      </rPr>
      <t>新华彝族苗族乡</t>
    </r>
    <r>
      <rPr>
        <sz val="12"/>
        <rFont val="Courier New"/>
        <charset val="134"/>
      </rPr>
      <t>_</t>
    </r>
    <r>
      <rPr>
        <sz val="12"/>
        <rFont val="宋体"/>
        <charset val="134"/>
      </rPr>
      <t>产业发展</t>
    </r>
    <r>
      <rPr>
        <sz val="12"/>
        <rFont val="Courier New"/>
        <charset val="134"/>
      </rPr>
      <t>_</t>
    </r>
    <r>
      <rPr>
        <sz val="12"/>
        <rFont val="宋体"/>
        <charset val="134"/>
      </rPr>
      <t>加工流通项目</t>
    </r>
    <r>
      <rPr>
        <sz val="12"/>
        <rFont val="Courier New"/>
        <charset val="134"/>
      </rPr>
      <t>_</t>
    </r>
    <r>
      <rPr>
        <sz val="12"/>
        <rFont val="宋体"/>
        <charset val="134"/>
      </rPr>
      <t>新华乡西密村茶叶初制所建设项目</t>
    </r>
  </si>
  <si>
    <t>建设西密茶叶初制所1个，包括厂房建设，设施购置等。</t>
  </si>
  <si>
    <t>已完成项目计划的绩效目标。通过建设新华乡西密村茶叶初制所建设项目，项目受益1个行政村3个自然村505户农户2035人，其中脱贫户51户180人。能够有效促进本地茶叶种植加工产业的发展，长期为贫困人口提供就业岗位3人以上，增加农户经营性收入和务工性收入。</t>
  </si>
  <si>
    <t>平河村</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</si>
  <si>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凤庆县大寺乡平河村芭蕉芋种植项目</t>
    </r>
    <r>
      <rPr>
        <sz val="12"/>
        <rFont val="Courier New"/>
        <charset val="134"/>
      </rPr>
      <t>(</t>
    </r>
    <r>
      <rPr>
        <sz val="12"/>
        <rFont val="宋体"/>
        <charset val="134"/>
      </rPr>
      <t>其它项目</t>
    </r>
    <r>
      <rPr>
        <sz val="12"/>
        <rFont val="Courier New"/>
        <charset val="134"/>
      </rPr>
      <t>)</t>
    </r>
  </si>
  <si>
    <t>种植芭蕉芋250亩，籽种450元/亩（300kg/亩x1.5元/kg），化肥500元/亩，农药、技术培训及部分基础设施配套450元/亩，投入合计1400元/亩，群众投入土地和人工成本。</t>
  </si>
  <si>
    <t>2024年3月—2024年4月</t>
  </si>
  <si>
    <t>已完成项目计划的绩效目标。通过项目实施，种植芭蕉芋250亩，年利润65万元，按照合作社与农户按照1:9分成，种植农户可获得收益58.5万元，平河村可获得收益6.5万元。</t>
  </si>
  <si>
    <t>路山村</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</si>
  <si>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大寺乡路山村路山茶叶初制所提质改造建设项目</t>
    </r>
    <r>
      <rPr>
        <sz val="12"/>
        <rFont val="Courier New"/>
        <charset val="134"/>
      </rPr>
      <t>(</t>
    </r>
    <r>
      <rPr>
        <sz val="12"/>
        <rFont val="宋体"/>
        <charset val="134"/>
      </rPr>
      <t>其它项目</t>
    </r>
    <r>
      <rPr>
        <sz val="12"/>
        <rFont val="Courier New"/>
        <charset val="134"/>
      </rPr>
      <t>)</t>
    </r>
  </si>
  <si>
    <t>路山茶叶初制所提质改造建设项目： 
（1）茶叶晾晒场硬化及仓房地坪修缮1500㎡；
（2）改造厂房460㎡；
（3）购置CJX209型提香机1台；
（4）购置6CTB-20型全自动烘干机1台；
（5）购置YXEP306型杀青机3台；
（6）购置EM60G1R5T4B型茶叶输送带1条。
整合凤宁茶叶有限责任公司资金：
（1）购置YXEP306型杀青机3台；
（2）购置EM60G1R5T4B型茶叶输送带1条。</t>
  </si>
  <si>
    <t>2024年2月—2024年5月</t>
  </si>
  <si>
    <t>已完成项目计划的绩效目标。通过项目实施，实现村级集体经济收入4.9万元以上，项目受益1个行政村809户农户3295人，其中受益脱贫户20户50人。</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</si>
  <si>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大寺乡清水村清水茶叶初制所提质改造建设项目</t>
    </r>
    <r>
      <rPr>
        <sz val="12"/>
        <rFont val="Courier New"/>
        <charset val="134"/>
      </rPr>
      <t>(</t>
    </r>
    <r>
      <rPr>
        <sz val="12"/>
        <rFont val="宋体"/>
        <charset val="134"/>
      </rPr>
      <t>其它项目</t>
    </r>
    <r>
      <rPr>
        <sz val="12"/>
        <rFont val="Courier New"/>
        <charset val="134"/>
      </rPr>
      <t>)</t>
    </r>
  </si>
  <si>
    <t>清水茶叶初制所提质改造建设项目：
（1）场地硬化建设1000㎡；
（2）改造旧厂房1140㎡；
（3）购置1.2m×12m型萎凋槽6组；
（4）购置6CR-65型中型揉捻机6台；
（5）购置6CCP-100型解块机2台；
（6）购置6CL-12/80型中型理条机2台；
（7）购置6CHBZ-30型中型烘干机1台。
整合临沧工投股份有限公司资金：
（1）购置6CL-12/80型中型理条机2台；
（2）购置6CHBZ-30型中型烘干机1台。</t>
  </si>
  <si>
    <t>已完成项目计划的绩效目标。通过项目实施，实现村级集体经济收入4.9万元以上，项目受益1个行政村511户农户2098人，其中受益脱贫户206户751人。</t>
  </si>
  <si>
    <t>就业务工，帮助产销对接</t>
  </si>
  <si>
    <t>腰街乡彝族人民政府</t>
  </si>
  <si>
    <t>腰街村</t>
  </si>
  <si>
    <r>
      <rPr>
        <sz val="12"/>
        <rFont val="宋体"/>
        <charset val="134"/>
      </rPr>
      <t>凤庆县</t>
    </r>
    <r>
      <rPr>
        <sz val="12"/>
        <rFont val="Courier New"/>
        <charset val="134"/>
      </rPr>
      <t>-</t>
    </r>
    <r>
      <rPr>
        <sz val="12"/>
        <rFont val="宋体"/>
        <charset val="134"/>
      </rPr>
      <t>腰街彝族乡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腰街彝族乡</t>
    </r>
    <r>
      <rPr>
        <sz val="12"/>
        <rFont val="Courier New"/>
        <charset val="134"/>
      </rPr>
      <t>2024</t>
    </r>
    <r>
      <rPr>
        <sz val="12"/>
        <rFont val="宋体"/>
        <charset val="134"/>
      </rPr>
      <t>年滇黄精种植项目（普惠性项目）</t>
    </r>
  </si>
  <si>
    <t>采取“党组织+企业+合作社（致富带头人）+农户”的运营模式，种植滇黄精300亩。</t>
  </si>
  <si>
    <t>已完成项目计划的绩效目标。通过种植滇黄精300亩，可促进产业发展，增加群众收入，提高群众生产生活水平。</t>
  </si>
  <si>
    <t>史福洲</t>
  </si>
  <si>
    <t>腰街村、复兴村</t>
  </si>
  <si>
    <r>
      <rPr>
        <sz val="12"/>
        <rFont val="宋体"/>
        <charset val="134"/>
      </rPr>
      <t>凤庆县</t>
    </r>
    <r>
      <rPr>
        <sz val="12"/>
        <rFont val="Courier New"/>
        <charset val="134"/>
      </rPr>
      <t>-</t>
    </r>
    <r>
      <rPr>
        <sz val="12"/>
        <rFont val="宋体"/>
        <charset val="134"/>
      </rPr>
      <t>腰街彝族乡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腰街彝族乡红油香椿种植项目</t>
    </r>
  </si>
  <si>
    <t>采取“党组织+企业+合作社+农户”的运营模式，种植红油香椿500亩。</t>
  </si>
  <si>
    <t>2024年3月—2024年10月</t>
  </si>
  <si>
    <t>已完成项目计划的绩效目标。通过种植红油香椿500亩，将使农特产品成为带动农民增收、提升地方经济效益的主导产业之一，同时间接促进种植业的良性发展，促进当地的经济结构优化调整，满足腰街乡地方经济的发展和人民群众生活水平提高的需要，促进当地经济、文化、社会、生态等综合效益的全面增长。</t>
  </si>
  <si>
    <t>复兴村</t>
  </si>
  <si>
    <r>
      <rPr>
        <sz val="12"/>
        <rFont val="宋体"/>
        <charset val="134"/>
      </rPr>
      <t>凤庆县</t>
    </r>
    <r>
      <rPr>
        <sz val="12"/>
        <rFont val="Courier New"/>
        <charset val="134"/>
      </rPr>
      <t>-</t>
    </r>
    <r>
      <rPr>
        <sz val="12"/>
        <rFont val="宋体"/>
        <charset val="134"/>
      </rPr>
      <t>腰街彝族乡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腰街彝族乡复兴村荷兰豆种植基地建设项目</t>
    </r>
  </si>
  <si>
    <t>种植荷兰豆1000亩，建设蓄水池3个（其中：100立方米蓄水池1个，50立方米蓄水池2个），建设输水管线13000米。</t>
  </si>
  <si>
    <t>已完成项目计划的绩效目标。通过种植荷兰豆1000亩，可促进产业发展，增加群众收入，提高群众生产生活水平。</t>
  </si>
  <si>
    <t>罗家寨村</t>
  </si>
  <si>
    <r>
      <rPr>
        <sz val="12"/>
        <rFont val="宋体"/>
        <charset val="134"/>
      </rPr>
      <t>凤庆县</t>
    </r>
    <r>
      <rPr>
        <sz val="12"/>
        <rFont val="Courier New"/>
        <charset val="134"/>
      </rPr>
      <t>-</t>
    </r>
    <r>
      <rPr>
        <sz val="12"/>
        <rFont val="宋体"/>
        <charset val="134"/>
      </rPr>
      <t>郭大寨彝族白族乡</t>
    </r>
    <r>
      <rPr>
        <sz val="12"/>
        <rFont val="Courier New"/>
        <charset val="134"/>
      </rPr>
      <t>_</t>
    </r>
    <r>
      <rPr>
        <sz val="12"/>
        <rFont val="宋体"/>
        <charset val="134"/>
      </rPr>
      <t>产业发展</t>
    </r>
    <r>
      <rPr>
        <sz val="12"/>
        <rFont val="Courier New"/>
        <charset val="134"/>
      </rPr>
      <t>_</t>
    </r>
    <r>
      <rPr>
        <sz val="12"/>
        <rFont val="宋体"/>
        <charset val="134"/>
      </rPr>
      <t>新型农村集体经济发展项目</t>
    </r>
    <r>
      <rPr>
        <sz val="12"/>
        <rFont val="Courier New"/>
        <charset val="134"/>
      </rPr>
      <t>_</t>
    </r>
    <r>
      <rPr>
        <sz val="12"/>
        <rFont val="宋体"/>
        <charset val="134"/>
      </rPr>
      <t>郭大寨乡罗家寨村青贮饲料加工厂建设项目</t>
    </r>
  </si>
  <si>
    <t>（1）新建钢架结构加工车间500㎡；
（2）购置938型饲草抓取机械设备1台；
（3）购置10吨地磅秤1台；
（4）购置300型粉碎机1台；
（5）购置Rb-750型输送机1台；
（6）购置9JGW-7型发酵拌料机1台；
（7）购置流水包装设备1套；
（8）购置运输传送平台1台；
（9）配置200千伏变压器1台。</t>
  </si>
  <si>
    <t>2024年1月—2024年3月</t>
  </si>
  <si>
    <t>已完成项目计划的绩效目标。通过项目实施，实现村级集体经济收入5万元以上，项目受益1个行政村264户农户1151人，其中受益脱贫户85户343人。</t>
  </si>
  <si>
    <t>岔路村</t>
  </si>
  <si>
    <t>凤庆县_产业发展_生产项目_凤庆县-勐佑镇_产业发展_生产项目_勐佑镇岔路村香料烟种植基地建设项目</t>
  </si>
  <si>
    <t>产业发展</t>
  </si>
  <si>
    <t>投资110万元，在岔路村建设香料烟收购房1间380平方米、收购钢架棚400平方米，调制钢架棚200个，硬化场地100平方米；购置育苗漂盘5万片、穿烟机100台，配套雨污排水设施等；带动岔路等7个村发展种植香料烟1500亩。</t>
  </si>
  <si>
    <t>2024年10月—2024年12月</t>
  </si>
  <si>
    <t>已完成项目计划的绩效目标。通过建设香料烟收购房1间380平方米、收购棚400平方米，调制钢架棚200个，购置育苗漂盘5万片、穿烟机100台，带动岔路村等7个村发展种植香料烟1500亩，项目受益农户308户1232人，其中脱贫户、监测对象75户302人</t>
  </si>
  <si>
    <t>里拐村、干塘村</t>
  </si>
  <si>
    <t>凤庆县_产业发展_生产项目_营盘镇香料烟晾棚建设项目</t>
  </si>
  <si>
    <t>完善香料烟产业基础配套设施，建设香料烟晾棚1503座，购置播种机20台。</t>
  </si>
  <si>
    <t>已完成项目计划的绩效目标。项目建成后，可覆盖里拐、干塘等香料烟种植村860亩香料烟种植基地，可改善香料烟产业基础设施条件，合作社经营种植860亩香料烟可实现产值344万元，扣除生产成本后，每年可获取纯利润约103.2万元，收益较为可观，可有效促进香料烟产业发展，增加集体经济收入。</t>
  </si>
  <si>
    <t>凤庆县12个乡镇</t>
  </si>
  <si>
    <t>凤庆县_产业发展_生产项目_凤庆县2024年度临沧坚果提质增效项目</t>
  </si>
  <si>
    <t xml:space="preserve">  
  1.在凤山镇外12个乡镇坚果提质增效基地配置1750箱蜜蜂，投入资金140万元。
  2.对凤山镇外12个乡镇坚果提质增效基地，实施落头开心修剪，开展技术培训500人次，投入资金55万元。
 </t>
  </si>
  <si>
    <t>2024年10月—</t>
  </si>
  <si>
    <t>在建项目，完成项目部分绩效目标。通过养殖蜜蜂1750箱，开展技术培训500人次，带动果农开展坚果提质增效10000亩，提高坚果管护技术水平，增加坚果授粉成功率，促进坚果数量、质量较大提升，增加群众收入。</t>
  </si>
  <si>
    <t>收益分红，就业务工，带动生产</t>
  </si>
  <si>
    <t>凤庆县-凤山镇_产业发展_加工流通项目_凤山镇安石村滇红茶生产示范基地建设项目（三期</t>
  </si>
  <si>
    <t>在安石村规划建设总建筑面积11569.56平方米的滇红茶生产基地，其中：生产线厂房建筑面积1184.28平方米，新建 CTC 茶厂7996.06平方米，新建滇红茶产品展示区489.6平方米，新建仓库等1074.86平方米，新建设备用房851.76平方米。项目采取EPC模式，委托凤庆县旅游产业投资开发有限责任公司负责实施，此次申请财政补助资金287万元。</t>
  </si>
  <si>
    <t>已完成项目计划的绩效目标。通过新建滇红茶加工基地，补齐产业发展空白，提升滇红第一村品牌，通过租赁、出租、合作经营、代管等多种模式，在促进群众产业增收同时，增加村集体经济，受益农户824户3385人，其中脱贫户和监测对象71户208人。</t>
  </si>
  <si>
    <t>带动生产，就业务工，帮助产销对接，收益分红</t>
  </si>
  <si>
    <t>二、就业项目</t>
  </si>
  <si>
    <t>凤庆县人力资源和社会保障局</t>
  </si>
  <si>
    <t>凤庆县_就业项目_就业_凤庆县2024年高原特色农业领域技能促增收“凤庆—茶叶工”试点培训（2024脱贫人口“人人持证技能致富”培训）项目</t>
  </si>
  <si>
    <t>技能培训</t>
  </si>
  <si>
    <t>全面落实党中央、国务院关于加强技能人才队伍建设决策部署和省委、省政府工作要求，聚焦“3815”战略发展目标，紧扣高原特色农业领域从业人员技能促增收，按照“试点打造、典型引路、扩面增效”的原则，计划组织脱贫劳动力（含监测对象）农村劳动力培训1450人次。</t>
  </si>
  <si>
    <t>已完成项目计划的绩效目标。通过组织脱贫劳动力（含监测对象）农村劳动力培训1450人，大力培养新型职业农民，持续增强群众致富能力，优化人力资源配置，促进产业带动就业，创新打造“技能助产·富农兴滇”品牌。</t>
  </si>
  <si>
    <t>董旺强</t>
  </si>
  <si>
    <r>
      <rPr>
        <sz val="12"/>
        <rFont val="宋体"/>
        <charset val="134"/>
      </rPr>
      <t>凤庆县</t>
    </r>
    <r>
      <rPr>
        <sz val="12"/>
        <rFont val="Courier New"/>
        <charset val="134"/>
      </rPr>
      <t>_</t>
    </r>
    <r>
      <rPr>
        <sz val="12"/>
        <rFont val="宋体"/>
        <charset val="134"/>
      </rPr>
      <t>就业项目</t>
    </r>
    <r>
      <rPr>
        <sz val="12"/>
        <rFont val="Courier New"/>
        <charset val="134"/>
      </rPr>
      <t>_</t>
    </r>
    <r>
      <rPr>
        <sz val="12"/>
        <rFont val="宋体"/>
        <charset val="134"/>
      </rPr>
      <t>务工补助</t>
    </r>
    <r>
      <rPr>
        <sz val="12"/>
        <rFont val="Courier New"/>
        <charset val="134"/>
      </rPr>
      <t>_</t>
    </r>
    <r>
      <rPr>
        <sz val="12"/>
        <rFont val="宋体"/>
        <charset val="134"/>
      </rPr>
      <t>凤庆县</t>
    </r>
    <r>
      <rPr>
        <sz val="12"/>
        <rFont val="Courier New"/>
        <charset val="134"/>
      </rPr>
      <t>2024</t>
    </r>
    <r>
      <rPr>
        <sz val="12"/>
        <rFont val="宋体"/>
        <charset val="134"/>
      </rPr>
      <t>年脱贫人口跨省务工交通补贴项目</t>
    </r>
  </si>
  <si>
    <t>交通费补助</t>
  </si>
  <si>
    <t>对全县跨省农村脱贫劳动力外出务工发放一次性交通补助9500人，按照每人每年不超过1000元的标准给予一次性外出务工交通补助。</t>
  </si>
  <si>
    <t>已完成项目计划的绩效目标。通过开展跨省脱贫劳动力务工交通补助工作，发放交通补贴760万元，鼓励农村劳动力外出务工并稳定就业,切实增加脱贫人口收入。</t>
  </si>
  <si>
    <t>就业务工，其他</t>
  </si>
  <si>
    <r>
      <rPr>
        <sz val="12"/>
        <rFont val="宋体"/>
        <charset val="134"/>
      </rPr>
      <t>凤庆县</t>
    </r>
    <r>
      <rPr>
        <sz val="12"/>
        <rFont val="Courier New"/>
        <charset val="134"/>
      </rPr>
      <t>_</t>
    </r>
    <r>
      <rPr>
        <sz val="12"/>
        <rFont val="宋体"/>
        <charset val="134"/>
      </rPr>
      <t>就业项目</t>
    </r>
    <r>
      <rPr>
        <sz val="12"/>
        <rFont val="Courier New"/>
        <charset val="134"/>
      </rPr>
      <t>_</t>
    </r>
    <r>
      <rPr>
        <sz val="12"/>
        <rFont val="宋体"/>
        <charset val="134"/>
      </rPr>
      <t>就业</t>
    </r>
    <r>
      <rPr>
        <sz val="12"/>
        <rFont val="Courier New"/>
        <charset val="134"/>
      </rPr>
      <t>_</t>
    </r>
    <r>
      <rPr>
        <sz val="12"/>
        <rFont val="宋体"/>
        <charset val="134"/>
      </rPr>
      <t>凤庆县</t>
    </r>
    <r>
      <rPr>
        <sz val="12"/>
        <rFont val="Courier New"/>
        <charset val="134"/>
      </rPr>
      <t>2024</t>
    </r>
    <r>
      <rPr>
        <sz val="12"/>
        <rFont val="宋体"/>
        <charset val="134"/>
      </rPr>
      <t>年衔接资金支持乡村人才振兴行动计划</t>
    </r>
    <r>
      <rPr>
        <sz val="12"/>
        <rFont val="Courier New"/>
        <charset val="134"/>
      </rPr>
      <t>“</t>
    </r>
    <r>
      <rPr>
        <sz val="12"/>
        <rFont val="宋体"/>
        <charset val="134"/>
      </rPr>
      <t>职业化脱产式证书式</t>
    </r>
    <r>
      <rPr>
        <sz val="12"/>
        <rFont val="Courier New"/>
        <charset val="134"/>
      </rPr>
      <t>”</t>
    </r>
    <r>
      <rPr>
        <sz val="12"/>
        <rFont val="宋体"/>
        <charset val="134"/>
      </rPr>
      <t>培训项目</t>
    </r>
  </si>
  <si>
    <t>根据《云南省人力资源和社会保障厅云南省财政厅关于发布2023—2025年度职业培训补贴标准目录的通知》，整合安排衔接资金150万元，对全县符合条件的脱贫人口和监测对象劳动力进行技能培训1000人以上。</t>
  </si>
  <si>
    <t>已完成项目计划的绩效目标。通过“职业化脱产式证书式”农民培训，对全县符合条件的脱贫人口和监测对象等劳动力进行技能培训1000人次以上，提高群众职业技能，增加就业收入和拓宽就业渠道。</t>
  </si>
  <si>
    <t>凤庆县职业教育中心</t>
  </si>
  <si>
    <t>张世海</t>
  </si>
  <si>
    <t>凤庆县_就业项目_公益性岗位_凤庆县2024年度乡村公益岗补助项目</t>
  </si>
  <si>
    <t>公益性岗位</t>
  </si>
  <si>
    <t>开发乡村公益性岗位500个,安置使用脱贫人口和监测对象劳动力500人，每人每月发放补贴800元。</t>
  </si>
  <si>
    <t>已完成项目计划的绩效目标。通过开发乡村公益性岗位工作，安置使用脱贫人口和监测对象劳动力500人，为脱贫人口和监测对象提供就业岗位，增加群众工资性收入。</t>
  </si>
  <si>
    <t>凤庆县_就业项目_务工补助_2024年第三批省级衔接资金凤庆县2024年脱贫人口省内跨州市务工交通补助资金</t>
  </si>
  <si>
    <t>按照每人每年400元的标准，对全县省内跨州市农村脱贫劳动力外出务工发放一次性交通补助。补助脱贫人口和监测对象劳动力4500人，具体补助人数以实际申报审核通过为准。</t>
  </si>
  <si>
    <t>已完成项目计划的绩效目标。通过开展省内跨州市脱贫劳动力务工交通补助工作，鼓励农村劳动力外出务工并稳定就业,切实增加脱贫人口收入。</t>
  </si>
  <si>
    <t>就业务工</t>
  </si>
  <si>
    <t>凤庆县_就业项目_务工补助_凤庆县2024年第二批脱贫人口跨省务工交通补助项目</t>
  </si>
  <si>
    <t>对全县跨省农村脱贫劳动力外出务工发放一次性交通补助1735人，按照每人每年800元的标准给予一次性外出务工交通补助。</t>
  </si>
  <si>
    <t>2024年4月—2024年10月</t>
  </si>
  <si>
    <t>已完成项目计划的绩效目标。通过开展跨省脱贫劳动力务工交通补助工作，发放交通补贴110万元，鼓励农村劳动力外出务工并稳定就业,切实增加脱贫人口收入。</t>
  </si>
  <si>
    <t>三、乡村建设行动</t>
  </si>
  <si>
    <t>杨喜庆</t>
  </si>
  <si>
    <t>凤庆县-鲁史镇_乡村建设行动_人居环境整治_澜沧江乡村休闲旅游度假区浴龙岛30立方米/天污水处理建设项目</t>
  </si>
  <si>
    <t>农村污水治理</t>
  </si>
  <si>
    <t>新建澜沧江乡村休闲旅游度假区浴龙岛30立方米/d污水处理实施1座。</t>
  </si>
  <si>
    <t>已完成项目计划的绩效目标。通过新建澜沧江乡村休闲旅游度假区浴龙岛30立方米/d污水处理实施1座，降低生活污水对澜沧江水质污染，提升农村生活污水收集处理率，提升农村人居环境,补齐必要的短板。</t>
  </si>
  <si>
    <t>其他</t>
  </si>
  <si>
    <t>凤庆县住房和城乡建设局</t>
  </si>
  <si>
    <t>上寨村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</si>
  <si>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凤山镇上寨村道路建设项目</t>
    </r>
  </si>
  <si>
    <t>农村道路建设（通村路、通户路、小型桥梁等）</t>
  </si>
  <si>
    <t>在上寨村脉落、大平掌一二组实施3米宽道路硬化3000平方米。</t>
  </si>
  <si>
    <t>已完成项目计划的绩效目标。通过上寨村脉落、大平掌一二组实施3米宽道路硬化3000平方米，改善群众出行条件，节约生产成本。</t>
  </si>
  <si>
    <t>新峰村</t>
  </si>
  <si>
    <r>
      <rPr>
        <sz val="12"/>
        <rFont val="宋体"/>
        <charset val="134"/>
      </rPr>
      <t>凤庆县</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凤庆县洛党镇新峰村</t>
    </r>
    <r>
      <rPr>
        <sz val="12"/>
        <rFont val="Courier New"/>
        <charset val="134"/>
      </rPr>
      <t>2024</t>
    </r>
    <r>
      <rPr>
        <sz val="12"/>
        <rFont val="宋体"/>
        <charset val="134"/>
      </rPr>
      <t>年饮水工程</t>
    </r>
  </si>
  <si>
    <t>农村供水保障设施建设</t>
  </si>
  <si>
    <t>1.取水坝及沉沙过滤池建设，渠道清淤1860m，管道架设5660m。2.安装支管道10000m，DN40浮球阀5个。</t>
  </si>
  <si>
    <t>已完成项目计划的绩效目标。通过对凤庆县洛党镇新峰村2024年饮水工程项目建设，解决新峰村饮水问题，人们生产生活更加便利，人居环境得到改善，促进乡村振兴。</t>
  </si>
  <si>
    <t>带动生产</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</si>
  <si>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洛党镇前后营自然村人居环境提升项目</t>
    </r>
  </si>
  <si>
    <t>村容村貌提升</t>
  </si>
  <si>
    <t>场所硬化400平方米；水土保持修复260平方米。</t>
  </si>
  <si>
    <t>2024年5月—2024年8月</t>
  </si>
  <si>
    <t>已完成项目计划的绩效目标。通过对洛党镇前后营自然村人居环境提升项目建设，改善农村基础设施，补齐必要的短板，为乡村振兴注入新动能。</t>
  </si>
  <si>
    <t>王平、明龙、柏木</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</si>
  <si>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三岔河镇</t>
    </r>
    <r>
      <rPr>
        <sz val="12"/>
        <rFont val="Courier New"/>
        <charset val="134"/>
      </rPr>
      <t>2024</t>
    </r>
    <r>
      <rPr>
        <sz val="12"/>
        <rFont val="宋体"/>
        <charset val="134"/>
      </rPr>
      <t>年人畜饮水工程巩固提升建设项目</t>
    </r>
  </si>
  <si>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t>
  </si>
  <si>
    <t>已完成项目计划的绩效目标。通过修建饮水管网约18.7千米，配套完善相关水利设备设施，有效改善提升辖区374户1496人人畜生产生活用水。</t>
  </si>
  <si>
    <r>
      <rPr>
        <sz val="12"/>
        <rFont val="宋体"/>
        <charset val="134"/>
      </rPr>
      <t>凤庆县</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凤庆县</t>
    </r>
    <r>
      <rPr>
        <sz val="12"/>
        <rFont val="Courier New"/>
        <charset val="134"/>
      </rPr>
      <t>2024</t>
    </r>
    <r>
      <rPr>
        <sz val="12"/>
        <rFont val="宋体"/>
        <charset val="134"/>
      </rPr>
      <t>年宜居宜业和美乡村一事一议奖补项目</t>
    </r>
  </si>
  <si>
    <t>深入贯彻落实《党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计划实施宜居宜业和美乡村示范村29个以上，计划奖补水泥8700吨（根据示范村实际建设需求及群众积极性进行奖补），主要用于自然村（组）内户外道路硬化、必要的小型挡墙、垃圾池、排污沟、“大三格”“小三格”污水治理设施等建设。</t>
  </si>
  <si>
    <t>已完成项目计划的绩效目标。通过宜居宜业和美乡村示范建设，采购奖补水泥8753吨，为全县千万工程建设树典型、作示范，全力推进农村人居环境建设，解决好农村建设干净起来、美丽起来、文明起来“三个起来”的问题。</t>
  </si>
  <si>
    <t>大立色村</t>
  </si>
  <si>
    <r>
      <rPr>
        <sz val="12"/>
        <rFont val="宋体"/>
        <charset val="134"/>
      </rPr>
      <t>凤庆县</t>
    </r>
    <r>
      <rPr>
        <sz val="12"/>
        <rFont val="Courier New"/>
        <charset val="134"/>
      </rPr>
      <t>-</t>
    </r>
    <r>
      <rPr>
        <sz val="12"/>
        <rFont val="宋体"/>
        <charset val="134"/>
      </rPr>
      <t>郭大寨彝族白族乡</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郭大寨乡大立色村民族村寨旅游提升项目</t>
    </r>
  </si>
  <si>
    <t>1.道路硬化1200平方米（200元/平方米），投入24万元；2.挡墙建设100立方米（390元/立方米），投入3.9万元，3.排污管建设60米（350元/米），投入2.1万元。</t>
  </si>
  <si>
    <t>已完成项目计划的绩效目标。通过道路硬化1200平方米，挡墙建设100立方米，排污管建设60米，受益户20户86人，其中建档立卡户7户25人。</t>
  </si>
  <si>
    <r>
      <rPr>
        <sz val="12"/>
        <rFont val="宋体"/>
        <charset val="134"/>
      </rPr>
      <t>凤庆县</t>
    </r>
    <r>
      <rPr>
        <sz val="12"/>
        <rFont val="Courier New"/>
        <charset val="134"/>
      </rPr>
      <t>-</t>
    </r>
    <r>
      <rPr>
        <sz val="12"/>
        <rFont val="宋体"/>
        <charset val="134"/>
      </rPr>
      <t>腰街彝族乡</t>
    </r>
    <r>
      <rPr>
        <sz val="12"/>
        <rFont val="Courier New"/>
        <charset val="134"/>
      </rPr>
      <t>_</t>
    </r>
    <r>
      <rPr>
        <sz val="12"/>
        <rFont val="宋体"/>
        <charset val="134"/>
      </rPr>
      <t>产业发展</t>
    </r>
    <r>
      <rPr>
        <sz val="12"/>
        <rFont val="Courier New"/>
        <charset val="134"/>
      </rPr>
      <t>_</t>
    </r>
    <r>
      <rPr>
        <sz val="12"/>
        <rFont val="宋体"/>
        <charset val="134"/>
      </rPr>
      <t>生产项目</t>
    </r>
    <r>
      <rPr>
        <sz val="12"/>
        <rFont val="Courier New"/>
        <charset val="134"/>
      </rPr>
      <t>_</t>
    </r>
    <r>
      <rPr>
        <sz val="12"/>
        <rFont val="宋体"/>
        <charset val="134"/>
      </rPr>
      <t>腰街彝族乡复兴村民族村寨旅游提升项目</t>
    </r>
  </si>
  <si>
    <t>新建垃圾减量处理设施3个24立方米，按1000元/立方米算，小计2.4万元；新建排污沟1000米，按160元/米算，小计16万元；新建公厕2间40平方米，按4万元/间算，小计8万元；新建挡墙80立方米，按450元/平方米算，小计3.6万元，共计投入30万元。</t>
  </si>
  <si>
    <t>已完成项目计划的绩效目标。通过新建垃圾减量处理设施3个24立方米，新建排污沟1000米，新建公厕2间40平方米，新建挡墙80立方米。</t>
  </si>
  <si>
    <r>
      <rPr>
        <sz val="12"/>
        <rFont val="宋体"/>
        <charset val="134"/>
      </rPr>
      <t>凤庆县</t>
    </r>
    <r>
      <rPr>
        <sz val="12"/>
        <rFont val="Courier New"/>
        <charset val="134"/>
      </rPr>
      <t>-</t>
    </r>
    <r>
      <rPr>
        <sz val="12"/>
        <rFont val="宋体"/>
        <charset val="134"/>
      </rPr>
      <t>营盘镇</t>
    </r>
    <r>
      <rPr>
        <sz val="12"/>
        <rFont val="Courier New"/>
        <charset val="134"/>
      </rPr>
      <t>_</t>
    </r>
    <r>
      <rPr>
        <sz val="12"/>
        <rFont val="宋体"/>
        <charset val="134"/>
      </rPr>
      <t>产业发展</t>
    </r>
    <r>
      <rPr>
        <sz val="12"/>
        <rFont val="Courier New"/>
        <charset val="134"/>
      </rPr>
      <t>_</t>
    </r>
    <r>
      <rPr>
        <sz val="12"/>
        <rFont val="宋体"/>
        <charset val="134"/>
      </rPr>
      <t>配套设施项目</t>
    </r>
    <r>
      <rPr>
        <sz val="12"/>
        <rFont val="Courier New"/>
        <charset val="134"/>
      </rPr>
      <t>_</t>
    </r>
    <r>
      <rPr>
        <sz val="12"/>
        <rFont val="宋体"/>
        <charset val="134"/>
      </rPr>
      <t>凤庆县营盘镇</t>
    </r>
    <r>
      <rPr>
        <sz val="12"/>
        <rFont val="Courier New"/>
        <charset val="134"/>
      </rPr>
      <t>2024</t>
    </r>
    <r>
      <rPr>
        <sz val="12"/>
        <rFont val="宋体"/>
        <charset val="134"/>
      </rPr>
      <t>年以工代赈项目</t>
    </r>
  </si>
  <si>
    <t>新建畜禽集中养殖小区1000平方米；新建产业道路连接桥1座，完善村内农产品运输道路建设500米；新建引水入寨产业灌溉沟渠管网3公里；新建蔬菜分拣中心1间210平方米；产业灌溉区河道改造建设1公里。</t>
  </si>
  <si>
    <t>已完成项目计划的绩效目标。通过建设凤庆县营盘镇2024年以工代赈项目，完善产业配套设施，发展养殖业，有效巩固脱贫地区的脱贫攻坚成果同乡村振兴有效衔接，为脱贫地区群众增加就业增收的渠道和机会，为地方党组织建设和带领群众增收致富夯实基础。</t>
  </si>
  <si>
    <t>带动生产，就业务工，资产入股</t>
  </si>
  <si>
    <t>黄草坝管护站、腰街管护站</t>
  </si>
  <si>
    <t>凤庆县_乡村建设行动_农村基础设施（含产业配套基础设施）_凤庆县2024年欠发达国有林场巩固提升项目-基础设施建设</t>
  </si>
  <si>
    <t>黄草坝管护站进站路硬化0.6公里，路宽3米；架设腰街管护站输电线路350米。</t>
  </si>
  <si>
    <t>已完成项目计划的绩效目标。通过欠发达国有林场巩固提升项目的实施，改善林场管护条件，切实解决管护人员的出行困难问题，调动管护人员守山护林、“以场为家”的积极性，安心工作。</t>
  </si>
  <si>
    <t>凤庆县-腰街彝族乡_产业发展_生产项目_腰街彝族乡2024年以工代赈项目（黄精基地建设项目）</t>
  </si>
  <si>
    <t>种植滇黄精350亩，配套开挖、修复产业道路5公里；项目计划总投资220万元。</t>
  </si>
  <si>
    <t>已完成项目计划的绩效目标。通过种植滇黄精350亩，可有效提升腰街乡滇黄精产业发展潜能，促进产业发展，增加群众收入，提高群众生产生活水平。</t>
  </si>
  <si>
    <t>鲁史村</t>
  </si>
  <si>
    <t>凤庆县-鲁史镇_产业发展_生产项目_鲁史古镇茶马旅游开发基础设施项目</t>
  </si>
  <si>
    <t>新建日处理规模100m³污水处理设施1座及配套设施。</t>
  </si>
  <si>
    <t>—</t>
  </si>
  <si>
    <t>已完成项目计划的绩效目标。通过新建日处理规模100m³污水处理设施1座及配套设施，提升农村生活污水收集处理率，提升农村人居环境,补齐必要的短板。</t>
  </si>
  <si>
    <t>凤庆县-鲁史镇_乡村建设行动_人居环境整治_鲁史古镇茶马旅游开发基础设施项目（二期）</t>
  </si>
  <si>
    <r>
      <rPr>
        <sz val="12"/>
        <rFont val="宋体"/>
        <charset val="134"/>
      </rPr>
      <t>建设古镇排污管网4公里（</t>
    </r>
    <r>
      <rPr>
        <sz val="12"/>
        <rFont val="Arial"/>
        <charset val="134"/>
      </rPr>
      <t>ɸ</t>
    </r>
    <r>
      <rPr>
        <sz val="12"/>
        <rFont val="宋体"/>
        <charset val="134"/>
      </rPr>
      <t>400双壁波纹），日处理50立方米污水一体化处理设施１座。</t>
    </r>
  </si>
  <si>
    <t>2024年9月—2024年12月</t>
  </si>
  <si>
    <t>已完成项目计划的绩效目标。通过本项目建设排污管网4公里，日处理50立方米污水一体化处理设施１座。能有效改古镇善水体的质量，保护生态环境，提高村民生活质量，从而提升古镇整体环境，吸引更多游客，推动当地旅游业更好发展。</t>
  </si>
  <si>
    <r>
      <rPr>
        <sz val="12"/>
        <rFont val="宋体"/>
        <charset val="134"/>
      </rPr>
      <t>凤庆县</t>
    </r>
    <r>
      <rPr>
        <sz val="12"/>
        <rFont val="Courier New"/>
        <charset val="134"/>
      </rPr>
      <t>-</t>
    </r>
    <r>
      <rPr>
        <sz val="12"/>
        <rFont val="宋体"/>
        <charset val="134"/>
      </rPr>
      <t>洛党镇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洛党镇洛党村自然村人居环境整治提升工程</t>
    </r>
  </si>
  <si>
    <t>新建集镇至第二污水处理厂污水管网3公里，新增垃圾桶30个，垃圾清运箱10个。</t>
  </si>
  <si>
    <t>已完成项目计划的绩效目标。通过新建集镇至第二污水处理厂污水管网3公里，新增垃圾桶30个，垃圾清运箱10个，提升农村生活污水及垃圾收集处理率，改善农村及周边村人居环境,补齐必要的短板。</t>
  </si>
  <si>
    <t>等上村</t>
  </si>
  <si>
    <t>凤庆县-凤山镇_乡村建设行动_农村基础设施（含产业配套基础设施）_凤山镇等上村民族团结进步示范村建设项目（其它项目）</t>
  </si>
  <si>
    <t>支砌M7.5浆砌块石挡墙1100立方米,浇筑C15混凝土边沟228.12立方米、C15预制安装混凝土盖板（含钢筋）42立方米，创建民族团结进步示范户10户。</t>
  </si>
  <si>
    <t>已完成项目计划的绩效目标。通过支砌M7.5浆砌块石挡墙1100立方米、M7.5浆砌块石边沟62立方米，DN200波纹管251米，浇筑混凝土路面2800平方米，DN400单孔钢筋混凝土圆管涵178米，改善群众出行条件，节约生产成本。</t>
  </si>
  <si>
    <t>河顺村</t>
  </si>
  <si>
    <t>凤庆县-大寺乡_乡村建设行动_人居环境整治_大寺乡河顺村平石头易地扶贫安置点污水管道修复项目(其它项目)</t>
  </si>
  <si>
    <t>新建污水管网1000m（波纹管水管Ф80cm、检查井50套），三级污水处理池4个。</t>
  </si>
  <si>
    <t>2024年6月—2024年9月</t>
  </si>
  <si>
    <t>已完成项目计划的绩效目标。通过实施项目解决易地扶贫安置点群众住房安全问题，改善出行条件</t>
  </si>
  <si>
    <t>京竹林村</t>
  </si>
  <si>
    <r>
      <rPr>
        <sz val="12"/>
        <rFont val="宋体"/>
        <charset val="134"/>
      </rPr>
      <t>凤庆县</t>
    </r>
    <r>
      <rPr>
        <sz val="12"/>
        <rFont val="Courier New"/>
        <charset val="134"/>
      </rPr>
      <t>-</t>
    </r>
    <r>
      <rPr>
        <sz val="12"/>
        <rFont val="宋体"/>
        <charset val="134"/>
      </rPr>
      <t>凤山镇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凤山镇自然村人居环境整治提升工程（其它项目）</t>
    </r>
  </si>
  <si>
    <t>建设日处理规模10吨农村生活垃圾收运处理站1座及配套设施。</t>
  </si>
  <si>
    <t>已完成项目计划的绩效目标。通过建设日处理规模10吨农村生活垃圾收运处理站1座及配套设施，降低生活垃圾对周边环境污染，提升农村生活垃圾处理率，提升农村人居环境,补齐必要的短板。</t>
  </si>
  <si>
    <r>
      <rPr>
        <sz val="12"/>
        <rFont val="宋体"/>
        <charset val="134"/>
      </rPr>
      <t>凤庆县</t>
    </r>
    <r>
      <rPr>
        <sz val="12"/>
        <rFont val="Courier New"/>
        <charset val="134"/>
      </rPr>
      <t>-</t>
    </r>
    <r>
      <rPr>
        <sz val="12"/>
        <rFont val="宋体"/>
        <charset val="134"/>
      </rPr>
      <t>勐佑镇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勐佑镇河西自然村人居环境整治提升工程</t>
    </r>
  </si>
  <si>
    <t>新增垃圾桶100个，垃圾箱4个，修复村内道路400米等村容村貌提升工程。</t>
  </si>
  <si>
    <t>已完成项目计划的绩效目标。通过新增垃圾桶100个，垃圾箱4个，修复村内道路400米等村容村貌提升工程，提升农村生活污水收集处理率，改善村民出行条件，提升农村人居环境,补齐必要的短板。</t>
  </si>
  <si>
    <t>水田村、明龙村</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</si>
  <si>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乡村建设行动</t>
    </r>
    <r>
      <rPr>
        <sz val="12"/>
        <rFont val="Courier New"/>
        <charset val="134"/>
      </rPr>
      <t>_</t>
    </r>
    <r>
      <rPr>
        <sz val="12"/>
        <rFont val="宋体"/>
        <charset val="134"/>
      </rPr>
      <t>农村基础设施（含产业配套基础设施）</t>
    </r>
    <r>
      <rPr>
        <sz val="12"/>
        <rFont val="Courier New"/>
        <charset val="134"/>
      </rPr>
      <t>_</t>
    </r>
    <r>
      <rPr>
        <sz val="12"/>
        <rFont val="宋体"/>
        <charset val="134"/>
      </rPr>
      <t>三岔河镇</t>
    </r>
    <r>
      <rPr>
        <sz val="12"/>
        <rFont val="Courier New"/>
        <charset val="134"/>
      </rPr>
      <t>2024</t>
    </r>
    <r>
      <rPr>
        <sz val="12"/>
        <rFont val="宋体"/>
        <charset val="134"/>
      </rPr>
      <t>年以工代赈项目</t>
    </r>
  </si>
  <si>
    <t>水田新村安置点产业路提升改造4公里，灌溉用水管道5公里；道路硬化0.6公里；新建挡墙240米；小花桥安置点新建挡墙300米，加固挡墙100米。</t>
  </si>
  <si>
    <t>已完成项目计划的绩效目标。通过项目实施，直接受益于当地人民群众，全面覆盖水田村、明龙村。受益934户3881人。特别是易地扶贫搬迁安置点及周边的脱贫人口、易返贫致贫监测对象和其他低收入人口。</t>
  </si>
  <si>
    <t>大龙潭村</t>
  </si>
  <si>
    <r>
      <rPr>
        <sz val="12"/>
        <rFont val="宋体"/>
        <charset val="134"/>
      </rPr>
      <t>凤庆县</t>
    </r>
    <r>
      <rPr>
        <sz val="12"/>
        <rFont val="Courier New"/>
        <charset val="134"/>
      </rPr>
      <t>-</t>
    </r>
    <r>
      <rPr>
        <sz val="12"/>
        <rFont val="宋体"/>
        <charset val="134"/>
      </rPr>
      <t>三岔河镇</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三岔河镇集镇自然村人居环境整治提升工程</t>
    </r>
  </si>
  <si>
    <t>已完成项目计划的绩效目标。通过建设日处理规模10吨农村生活垃圾收运处理站1座及配套设施。降低生活垃圾对周边环境污染，提升农村生活垃圾处理率，提升农村人居环境。</t>
  </si>
  <si>
    <t>马庄村</t>
  </si>
  <si>
    <r>
      <rPr>
        <sz val="12"/>
        <rFont val="宋体"/>
        <charset val="134"/>
      </rPr>
      <t>凤庆县</t>
    </r>
    <r>
      <rPr>
        <sz val="12"/>
        <rFont val="Courier New"/>
        <charset val="134"/>
      </rPr>
      <t>-</t>
    </r>
    <r>
      <rPr>
        <sz val="12"/>
        <rFont val="宋体"/>
        <charset val="134"/>
      </rPr>
      <t>大寺乡</t>
    </r>
    <r>
      <rPr>
        <sz val="12"/>
        <rFont val="Courier New"/>
        <charset val="134"/>
      </rPr>
      <t>_</t>
    </r>
    <r>
      <rPr>
        <sz val="12"/>
        <rFont val="宋体"/>
        <charset val="134"/>
      </rPr>
      <t>乡村建设行动</t>
    </r>
    <r>
      <rPr>
        <sz val="12"/>
        <rFont val="Courier New"/>
        <charset val="134"/>
      </rPr>
      <t>_</t>
    </r>
    <r>
      <rPr>
        <sz val="12"/>
        <rFont val="宋体"/>
        <charset val="134"/>
      </rPr>
      <t>人居环境整治</t>
    </r>
    <r>
      <rPr>
        <sz val="12"/>
        <rFont val="Courier New"/>
        <charset val="134"/>
      </rPr>
      <t>_</t>
    </r>
    <r>
      <rPr>
        <sz val="12"/>
        <rFont val="宋体"/>
        <charset val="134"/>
      </rPr>
      <t>大寺乡马庄村麦地易地扶贫安置点滑坡整治项目</t>
    </r>
    <r>
      <rPr>
        <sz val="12"/>
        <rFont val="Courier New"/>
        <charset val="134"/>
      </rPr>
      <t>(</t>
    </r>
    <r>
      <rPr>
        <sz val="12"/>
        <rFont val="宋体"/>
        <charset val="134"/>
      </rPr>
      <t>其它项目</t>
    </r>
    <r>
      <rPr>
        <sz val="12"/>
        <rFont val="Courier New"/>
        <charset val="134"/>
      </rPr>
      <t>)</t>
    </r>
  </si>
  <si>
    <t>新建污水管网800m（波纹管水管Ф80cm、检查井40套），新建混凝土沟800m（40cm*50cmC20）。</t>
  </si>
  <si>
    <t>等上社区</t>
  </si>
  <si>
    <t>凤庆县-凤山镇_乡村建设行动_人居环境整治_凤山镇等上社区大水井自然村人居环境提升项目</t>
  </si>
  <si>
    <t>在等上社区风吹坡片区新建污水管网1.6公里，新建粪污资源化利用小型氧化塘100立方米，新建垃圾收集池4座，购置垃圾箱48组，产业道路提质改造2.5公里，产业道路加宽500米，浇筑C30混凝土路面3325平方米，浇筑混凝土挡土墙150立方米，砌筑浆砌石挡土墙1050立方米，埋设涵管22米，边沟浇筑250米。</t>
  </si>
  <si>
    <t>已完成项目计划的绩效目标。通过人居环境提升改造，提升村民整体收入水平和生活质量，有效改善基础设施建设和环境卫生整治，项目建成后受益1个行政村1个自然村174户778人，其中脱贫和监测人口26户78人。</t>
  </si>
  <si>
    <t>凤庆县-洛党镇_乡村建设行动_农村基础设施（含产业配套基础设施）_凤庆县洛党镇新峰村大寨子片区饮水工程</t>
  </si>
  <si>
    <t>安装给水管网3300米，建设24m³蓄水池及附属配套。</t>
  </si>
  <si>
    <t>已完成项目计划的绩效目标。通过安装给水管网3300米，建设24m³蓄水池及附属配套，解决新峰村人饮饮水问题，人们生产生活更加便利，项目受益农户150户513人，其中脱贫户和监测对象29户83人。</t>
  </si>
  <si>
    <t>大兴村</t>
  </si>
  <si>
    <t>凤庆县-洛党镇_乡村建设行动_农村基础设施（含产业配套基础设施）_凤庆县洛党镇大兴村坚果种植示范基地基础设施建设项目</t>
  </si>
  <si>
    <t>产业路、资源路、旅游路建设</t>
  </si>
  <si>
    <t>道路800平方米，污水管道安装4米等建设。</t>
  </si>
  <si>
    <t>已完成项目计划的绩效目标。通过道路800平方米，污水管道安装4米等建设，改善大兴村坚果种植条件，提升坚果管理水平，增加群众经济收入，促进乡村振兴，受益农户123户490人，其中脱贫户和监测对象11户44人。</t>
  </si>
  <si>
    <t>四、易地搬迁后续后扶</t>
  </si>
  <si>
    <t>五、巩固三保障成果</t>
  </si>
  <si>
    <t>凤庆县_巩固三保障成果_教育_凤庆县2024年春季学期雨露计划补助项目</t>
  </si>
  <si>
    <t>享受“雨露计划”职业教育补助</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</si>
  <si>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发放2024年春季学期补助1340人次。</t>
  </si>
  <si>
    <t>已完成项目计划的绩效目标。通过雨露计划工作，对全县13个乡镇符合条件的脱贫户（含监测对象）学生秋季学期接受全日制普通大专、高职院校、技师学院、职业本科院校等高等职业教育进行补助，补助学生1340人次。切实减轻脱贫人口和监测对象家庭教育支出负担，为促进学生按时毕业、稳定就业提供支持。</t>
  </si>
  <si>
    <t>凤庆县_巩固三保障成果_教育_凤庆县2024年秋季学期雨露计划补助项目</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</si>
  <si>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发放2024年秋季学期补助1280人次。</t>
  </si>
  <si>
    <t>已完成项目计划的绩效目标。通过雨露计划工作，对全县13个乡镇符合条件的脱贫户（含监测对象）学生接受全日制普通大专、高职院校、技师学院、职业本科院校等高等职业教育进行补助，补助学生2560人次，包括2024年春季、秋季2个学期。切实减轻脱贫人口和监测对象家庭教育支出负担，为促进学生按时毕业、稳定就业提供支持。</t>
  </si>
  <si>
    <t>凤庆县_巩固三保障成果_教育_凤庆县2024年秋季学期雨露计划补助项目（第二批）</t>
  </si>
  <si>
    <t>实施雨露计划职业教育项目，接受全日制职业高中中等职业教育的学生按3000元/人/年的标准进行补助；接受全日制普通中专、技工院校中等职业教育的学生按4000元/人年的标准进行补助；接受全日制普通大专、高职院校、技师学院、职业本科院等高等职业教育的学生按5000元/人/年的标准进行补助。补助学生230人，具体补助人数以实际申报审核通过为准。</t>
  </si>
  <si>
    <t>已完成项目计划的绩效目标。通过雨露计划工作，对全县13个乡镇符合条件的脱贫户（含监测对象）学生秋季学期接受全日制普通大专、高职院校、技师学院、职业本科院校等高等职业教育进行补助。切实减轻脱贫人口和监测对象家庭教育支出负担，为促进学生按时毕业、稳定就业提供支持。</t>
  </si>
  <si>
    <t>六、乡村治理和精神文明建设</t>
  </si>
  <si>
    <t>七、项目管理费</t>
  </si>
  <si>
    <t>凤庆县_项目管理费_项目管理费_凤庆县2024年中央财政衔接推进乡村振兴补助资金（巩固拓展脱贫攻坚成果和乡村振兴任务）项目管理费</t>
  </si>
  <si>
    <t>项目管理费</t>
  </si>
  <si>
    <t>根据《中央财政衔接推进乡村振兴补助资金管理办法》，按照不超过1%标准，提取项目管理费90万元，统筹用于项目前期规划设计评审评估、招标监理、检查验收、绩效评价以及资金监管等于项目管理相关的支出。</t>
  </si>
  <si>
    <t>已完成项目计划的绩效目标。通过项目前期规划设计、评审评估、招标监理、检查验收、绩效评价以及资金监管工作，提升项目管理水平，确保项目按时开工，按时完工、按时交付使用。</t>
  </si>
  <si>
    <t>凤庆县_项目管理费_项目管理费_凤庆县2024年第三批省级财政衔接推进乡村振兴补助资金项目管理费</t>
  </si>
  <si>
    <t>根据《云南省财政衔接推进乡村振兴补助资金管理办法》，按照不超过5%标准，提取项目管理费61万元，统筹用于项目前期规划设计评审评估、招标监理、检查验收、绩效评价以及资金监管等于项目管理相关的支出。</t>
  </si>
  <si>
    <t>八、其他</t>
  </si>
  <si>
    <t>公告/公示时间：2024年12月20日至12月30日（至少10日）</t>
  </si>
  <si>
    <t>监督电话：12317，12345；本单位监督举报电话：0883-42111112</t>
  </si>
  <si>
    <t>通讯地址：凤庆县凤平路</t>
  </si>
  <si>
    <t>电子邮箱：</t>
  </si>
  <si>
    <t>公告/公示单位盖章：中共凤庆县委农村工作领导小组办公室</t>
  </si>
  <si>
    <t>项目规划投资增幅及产业占比情况统计</t>
  </si>
  <si>
    <t>年度</t>
  </si>
  <si>
    <t>规划项目个数</t>
  </si>
  <si>
    <t>项目规划总投资增幅</t>
  </si>
  <si>
    <t>其中财政衔接资金投资增幅</t>
  </si>
  <si>
    <t>总投资</t>
  </si>
  <si>
    <t>1.财政衔接资金</t>
  </si>
  <si>
    <t>其它财政资金</t>
  </si>
  <si>
    <t>5.业主投资</t>
  </si>
  <si>
    <t>年均增幅计算</t>
  </si>
  <si>
    <t>衔接年均增幅要求</t>
  </si>
  <si>
    <t>其中：特色产业发展工程</t>
  </si>
  <si>
    <t>产业占比</t>
  </si>
  <si>
    <t>产业年均增幅要求</t>
  </si>
  <si>
    <t>2.涉农资金</t>
  </si>
  <si>
    <t>3.行业部门资金</t>
  </si>
  <si>
    <t>4.帮扶资金</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</si>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</sst>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0000_);[Red]\(0.0000\)"/>
    <numFmt numFmtId="179" formatCode="0_ "/>
  </numFmts>
  <fonts count="50">
    <font>
      <sz val="12"/>
      <name val="宋体"/>
      <charset val="134"/>
    </font>
    <font>
      <sz val="18"/>
      <name val="宋体"/>
      <charset val="134"/>
    </font>
    <font>
      <b/>
      <sz val="11"/>
      <name val="宋体"/>
      <charset val="134"/>
    </font>
    <font>
      <b/>
      <sz val="10"/>
      <name val="宋体"/>
      <charset val="134"/>
    </font>
    <font>
      <b/>
      <sz val="10"/>
      <name val="宋体"/>
      <charset val="134"/>
      <scheme val="minor"/>
    </font>
    <font>
      <b/>
      <sz val="11"/>
      <color rgb="FFFF0000"/>
      <name val="宋体"/>
      <charset val="134"/>
    </font>
    <font>
      <sz val="11"/>
      <color rgb="FFFF0000"/>
      <name val="宋体"/>
      <charset val="134"/>
    </font>
    <font>
      <sz val="11"/>
      <name val="宋体"/>
      <charset val="134"/>
    </font>
    <font>
      <sz val="14"/>
      <name val="宋体"/>
      <charset val="134"/>
    </font>
    <font>
      <b/>
      <sz val="11"/>
      <name val="仿宋"/>
      <charset val="134"/>
    </font>
    <font>
      <b/>
      <sz val="12"/>
      <name val="宋体"/>
      <charset val="134"/>
    </font>
    <font>
      <sz val="12"/>
      <color theme="1"/>
      <name val="宋体"/>
      <charset val="134"/>
    </font>
    <font>
      <sz val="11"/>
      <color theme="1"/>
      <name val="宋体"/>
      <charset val="134"/>
      <scheme val="minor"/>
    </font>
    <font>
      <sz val="20"/>
      <color theme="1"/>
      <name val="方正小标宋_GBK"/>
      <charset val="134"/>
    </font>
    <font>
      <b/>
      <sz val="11"/>
      <color theme="1"/>
      <name val="宋体"/>
      <charset val="134"/>
      <scheme val="minor"/>
    </font>
    <font>
      <b/>
      <sz val="12"/>
      <color theme="1"/>
      <name val="宋体"/>
      <charset val="134"/>
      <scheme val="minor"/>
    </font>
    <font>
      <sz val="12"/>
      <color theme="1"/>
      <name val="宋体"/>
      <charset val="134"/>
      <scheme val="minor"/>
    </font>
    <font>
      <sz val="12"/>
      <color indexed="8"/>
      <name val="宋体"/>
      <charset val="134"/>
    </font>
    <font>
      <sz val="12"/>
      <color rgb="FF000000"/>
      <name val="宋体"/>
      <charset val="134"/>
    </font>
    <font>
      <sz val="12"/>
      <name val="Courier New"/>
      <charset val="134"/>
    </font>
    <font>
      <sz val="12"/>
      <color theme="1"/>
      <name val="方正仿宋_GBK"/>
      <charset val="134"/>
    </font>
    <font>
      <sz val="12"/>
      <name val="宋体"/>
      <charset val="0"/>
    </font>
    <font>
      <sz val="11"/>
      <name val="Courier New"/>
      <charset val="134"/>
    </font>
    <font>
      <b/>
      <sz val="12"/>
      <color rgb="FF000000"/>
      <name val="宋体"/>
      <charset val="134"/>
    </font>
    <font>
      <b/>
      <sz val="12"/>
      <name val="Courier New"/>
      <charset val="134"/>
    </font>
    <font>
      <sz val="12"/>
      <color theme="1"/>
      <name val="宋体"/>
      <charset val="1"/>
    </font>
    <font>
      <sz val="10"/>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0"/>
    </font>
    <font>
      <sz val="11"/>
      <color rgb="FF000000"/>
      <name val="宋体"/>
      <charset val="134"/>
    </font>
    <font>
      <sz val="12"/>
      <name val="Arial"/>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4" borderId="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 applyNumberFormat="0" applyFill="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5" fillId="0" borderId="0" applyNumberFormat="0" applyFill="0" applyBorder="0" applyAlignment="0" applyProtection="0">
      <alignment vertical="center"/>
    </xf>
    <xf numFmtId="0" fontId="36" fillId="5" borderId="9" applyNumberFormat="0" applyAlignment="0" applyProtection="0">
      <alignment vertical="center"/>
    </xf>
    <xf numFmtId="0" fontId="37" fillId="6" borderId="10" applyNumberFormat="0" applyAlignment="0" applyProtection="0">
      <alignment vertical="center"/>
    </xf>
    <xf numFmtId="0" fontId="38" fillId="6" borderId="9" applyNumberFormat="0" applyAlignment="0" applyProtection="0">
      <alignment vertical="center"/>
    </xf>
    <xf numFmtId="0" fontId="39" fillId="7" borderId="11" applyNumberFormat="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2" fillId="0" borderId="0">
      <alignment vertical="center"/>
    </xf>
    <xf numFmtId="0" fontId="12" fillId="0" borderId="0">
      <alignment vertical="center"/>
    </xf>
    <xf numFmtId="0" fontId="47" fillId="0" borderId="0"/>
    <xf numFmtId="0" fontId="48" fillId="0" borderId="0">
      <protection locked="0"/>
    </xf>
    <xf numFmtId="0" fontId="0" fillId="0" borderId="0" applyBorder="0">
      <protection locked="0"/>
    </xf>
  </cellStyleXfs>
  <cellXfs count="117">
    <xf numFmtId="0" fontId="0" fillId="0" borderId="0" xfId="0">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10" fontId="0" fillId="0" borderId="0" xfId="0" applyNumberFormat="1" applyFont="1" applyFill="1" applyAlignment="1">
      <alignmen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0" fontId="2"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wrapText="1"/>
    </xf>
    <xf numFmtId="0" fontId="10" fillId="0" borderId="0" xfId="0" applyFont="1">
      <alignment vertical="center"/>
    </xf>
    <xf numFmtId="0" fontId="0" fillId="0" borderId="0" xfId="0" applyFont="1">
      <alignment vertical="center"/>
    </xf>
    <xf numFmtId="0" fontId="0" fillId="0" borderId="0" xfId="0" applyFont="1" applyFill="1" applyAlignment="1">
      <alignment horizontal="center" vertical="center"/>
    </xf>
    <xf numFmtId="0" fontId="11" fillId="0" borderId="0" xfId="0" applyFont="1" applyFill="1" applyAlignment="1">
      <alignment horizontal="center" vertical="center" wrapText="1"/>
    </xf>
    <xf numFmtId="0" fontId="0" fillId="0" borderId="0" xfId="0" applyNumberFormat="1" applyFont="1">
      <alignment vertical="center"/>
    </xf>
    <xf numFmtId="0" fontId="0" fillId="0" borderId="0" xfId="0" applyFont="1" applyFill="1">
      <alignment vertical="center"/>
    </xf>
    <xf numFmtId="0" fontId="0" fillId="0" borderId="0" xfId="0" applyNumberFormat="1" applyFont="1" applyFill="1" applyAlignment="1">
      <alignment horizontal="center" vertical="center"/>
    </xf>
    <xf numFmtId="0" fontId="0" fillId="0" borderId="0" xfId="0" applyNumberFormat="1" applyFont="1" applyFill="1" applyAlignment="1">
      <alignment vertical="center"/>
    </xf>
    <xf numFmtId="0" fontId="0" fillId="0" borderId="0" xfId="0" applyFont="1" applyAlignment="1">
      <alignment horizontal="center" vertical="center"/>
    </xf>
    <xf numFmtId="177" fontId="0" fillId="0" borderId="0" xfId="0" applyNumberFormat="1">
      <alignment vertical="center"/>
    </xf>
    <xf numFmtId="176" fontId="0" fillId="0" borderId="0" xfId="0" applyNumberFormat="1">
      <alignment vertical="center"/>
    </xf>
    <xf numFmtId="0" fontId="12" fillId="0" borderId="0" xfId="0" applyFont="1" applyFill="1" applyAlignment="1">
      <alignment vertical="center"/>
    </xf>
    <xf numFmtId="0" fontId="12" fillId="0" borderId="0" xfId="0" applyFont="1" applyFill="1" applyAlignment="1">
      <alignment vertical="center" wrapText="1"/>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8" fontId="1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0" fillId="0" borderId="1" xfId="52" applyNumberFormat="1" applyFont="1" applyFill="1" applyBorder="1" applyAlignment="1" applyProtection="1">
      <alignment horizontal="center" vertical="center" wrapText="1"/>
    </xf>
    <xf numFmtId="178"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52"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0" fontId="0" fillId="0" borderId="1" xfId="52" applyNumberFormat="1" applyFont="1" applyFill="1" applyBorder="1" applyAlignment="1" applyProtection="1">
      <alignment horizontal="center" vertical="center" wrapText="1"/>
    </xf>
    <xf numFmtId="179" fontId="0" fillId="0" borderId="1" xfId="0" applyNumberFormat="1" applyFont="1" applyFill="1" applyBorder="1" applyAlignment="1" applyProtection="1">
      <alignment horizontal="center" vertical="center" wrapText="1"/>
    </xf>
    <xf numFmtId="178"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2" fillId="0" borderId="0" xfId="0" applyFont="1" applyFill="1" applyAlignment="1">
      <alignment horizontal="center" vertical="center"/>
    </xf>
    <xf numFmtId="177" fontId="12" fillId="0" borderId="0" xfId="0" applyNumberFormat="1" applyFont="1" applyFill="1" applyAlignment="1">
      <alignment vertical="center"/>
    </xf>
    <xf numFmtId="176" fontId="12" fillId="0" borderId="0" xfId="0" applyNumberFormat="1" applyFont="1" applyFill="1" applyAlignment="1">
      <alignment horizontal="center" vertical="center"/>
    </xf>
    <xf numFmtId="177" fontId="13" fillId="0" borderId="0" xfId="0" applyNumberFormat="1" applyFont="1" applyFill="1" applyAlignment="1">
      <alignment horizontal="center" vertical="center"/>
    </xf>
    <xf numFmtId="176" fontId="13" fillId="0" borderId="0" xfId="0" applyNumberFormat="1" applyFont="1" applyFill="1" applyAlignment="1">
      <alignment horizontal="center" vertical="center"/>
    </xf>
    <xf numFmtId="177" fontId="12" fillId="0" borderId="0" xfId="0" applyNumberFormat="1" applyFont="1" applyFill="1" applyAlignment="1">
      <alignment vertical="center" wrapText="1"/>
    </xf>
    <xf numFmtId="176" fontId="12" fillId="0" borderId="0" xfId="0" applyNumberFormat="1" applyFont="1" applyFill="1" applyAlignment="1">
      <alignment horizontal="center" vertical="center" wrapText="1"/>
    </xf>
    <xf numFmtId="177"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7" fontId="15" fillId="0" borderId="1" xfId="0" applyNumberFormat="1" applyFont="1" applyFill="1" applyBorder="1" applyAlignment="1">
      <alignment vertical="center" wrapText="1"/>
    </xf>
    <xf numFmtId="177" fontId="16"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176" fontId="21" fillId="0" borderId="1" xfId="0" applyNumberFormat="1" applyFont="1" applyFill="1" applyBorder="1" applyAlignment="1">
      <alignment horizontal="center" vertical="center" wrapText="1" shrinkToFit="1"/>
    </xf>
    <xf numFmtId="0" fontId="22"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1" xfId="0" applyNumberFormat="1" applyFont="1" applyFill="1" applyBorder="1" applyAlignment="1">
      <alignment horizontal="justify"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9" fillId="0" borderId="5"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5" fillId="0" borderId="1" xfId="0" applyFont="1" applyFill="1" applyBorder="1" applyAlignment="1">
      <alignment vertical="center"/>
    </xf>
    <xf numFmtId="0" fontId="16" fillId="0" borderId="1" xfId="0" applyNumberFormat="1" applyFont="1" applyFill="1" applyBorder="1" applyAlignment="1">
      <alignment vertical="center" wrapText="1"/>
    </xf>
    <xf numFmtId="0" fontId="16" fillId="0" borderId="1" xfId="0" applyFont="1" applyFill="1" applyBorder="1" applyAlignment="1">
      <alignment vertical="center" wrapText="1"/>
    </xf>
    <xf numFmtId="178" fontId="17" fillId="0" borderId="1" xfId="0" applyNumberFormat="1" applyFont="1" applyFill="1" applyBorder="1" applyAlignment="1">
      <alignment horizontal="left" vertical="center" wrapText="1"/>
    </xf>
    <xf numFmtId="178" fontId="17" fillId="0" borderId="0" xfId="0" applyNumberFormat="1" applyFont="1" applyFill="1" applyAlignment="1">
      <alignment horizontal="center" vertical="center" wrapText="1"/>
    </xf>
    <xf numFmtId="0" fontId="16" fillId="0" borderId="1" xfId="0" applyFont="1" applyFill="1" applyBorder="1" applyAlignment="1">
      <alignment vertical="center"/>
    </xf>
    <xf numFmtId="0" fontId="17" fillId="0" borderId="0" xfId="0" applyNumberFormat="1" applyFont="1" applyFill="1" applyAlignment="1">
      <alignment horizontal="center" vertical="center" wrapText="1"/>
    </xf>
    <xf numFmtId="0" fontId="0" fillId="0" borderId="0" xfId="0" applyNumberFormat="1" applyFont="1" applyFill="1" applyAlignment="1">
      <alignment vertical="center" wrapText="1"/>
    </xf>
    <xf numFmtId="0" fontId="23"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0" fontId="10" fillId="0" borderId="5" xfId="0" applyFont="1" applyFill="1" applyBorder="1" applyAlignment="1">
      <alignment horizontal="center" vertical="center" wrapText="1"/>
    </xf>
    <xf numFmtId="176" fontId="27" fillId="0" borderId="1" xfId="0" applyNumberFormat="1" applyFont="1" applyFill="1" applyBorder="1" applyAlignment="1">
      <alignment horizontal="center" vertical="center"/>
    </xf>
    <xf numFmtId="177" fontId="12" fillId="0" borderId="0" xfId="0" applyNumberFormat="1" applyFont="1" applyFill="1" applyAlignment="1">
      <alignment horizontal="center" vertical="center" wrapText="1"/>
    </xf>
    <xf numFmtId="0" fontId="27"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2" xfId="49"/>
    <cellStyle name="常规 10 4" xfId="50"/>
    <cellStyle name="Normal" xfId="51"/>
    <cellStyle name="常规 2" xfId="52"/>
    <cellStyle name="常规 29" xfId="53"/>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46;&#24503;&#20891;&#24037;&#20316;\2024&#24180;&#39033;&#30446;\2024&#24180;&#32489;&#25928;&#35780;&#20215;\&#39033;&#30446;&#20449;&#24687;&#32508;&#21512;&#26597;&#35810;_202411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信息综合查询_1"/>
    </sheetNames>
    <sheetDataSet>
      <sheetData sheetId="0">
        <row r="4">
          <cell r="I4" t="str">
            <v>凤庆县_产业发展_生产项目_凤庆县2024年支持烤烟产业发展项目</v>
          </cell>
          <cell r="J4" t="str">
            <v>凤庆县</v>
          </cell>
          <cell r="K4">
            <v>460</v>
          </cell>
          <cell r="L4">
            <v>460</v>
          </cell>
          <cell r="M4">
            <v>460</v>
          </cell>
          <cell r="N4">
            <v>0</v>
          </cell>
          <cell r="O4">
            <v>460</v>
          </cell>
          <cell r="P4">
            <v>460</v>
          </cell>
          <cell r="Q4">
            <v>0</v>
          </cell>
          <cell r="R4">
            <v>0</v>
          </cell>
          <cell r="S4">
            <v>0</v>
          </cell>
          <cell r="T4">
            <v>0</v>
          </cell>
          <cell r="U4" t="str">
            <v>完工</v>
          </cell>
          <cell r="V4" t="str">
            <v>2024</v>
          </cell>
          <cell r="W4" t="str">
            <v>是</v>
          </cell>
          <cell r="X4" t="str">
            <v>否</v>
          </cell>
          <cell r="Y4" t="str">
            <v>否</v>
          </cell>
          <cell r="Z4" t="str">
            <v>带动生产，帮助产销对接，就业务工</v>
          </cell>
        </row>
        <row r="5">
          <cell r="I5" t="str">
            <v>凤庆县_产业发展_生产项目_凤庆县2024年欠发达国有林场巩固提升项目-特色优势产业发展</v>
          </cell>
          <cell r="J5" t="str">
            <v>上寨村,温泉村</v>
          </cell>
          <cell r="K5">
            <v>56</v>
          </cell>
          <cell r="L5">
            <v>56</v>
          </cell>
          <cell r="M5">
            <v>56</v>
          </cell>
          <cell r="N5">
            <v>0</v>
          </cell>
          <cell r="O5">
            <v>56</v>
          </cell>
          <cell r="P5">
            <v>56</v>
          </cell>
          <cell r="Q5">
            <v>0</v>
          </cell>
          <cell r="R5">
            <v>0</v>
          </cell>
          <cell r="S5">
            <v>0</v>
          </cell>
          <cell r="T5">
            <v>0</v>
          </cell>
          <cell r="U5" t="str">
            <v>完工</v>
          </cell>
          <cell r="V5" t="str">
            <v>2024</v>
          </cell>
          <cell r="W5" t="str">
            <v>是</v>
          </cell>
          <cell r="X5" t="str">
            <v>否</v>
          </cell>
          <cell r="Y5" t="str">
            <v>否</v>
          </cell>
          <cell r="Z5" t="str">
            <v>带动生产，就业务工</v>
          </cell>
        </row>
        <row r="6">
          <cell r="I6" t="str">
            <v>凤庆县_产业发展_生产项目_三岔河镇民族团结进步示范村建设项目</v>
          </cell>
          <cell r="J6" t="str">
            <v>三岔河镇</v>
          </cell>
          <cell r="K6">
            <v>100</v>
          </cell>
          <cell r="L6">
            <v>100</v>
          </cell>
          <cell r="M6">
            <v>100</v>
          </cell>
          <cell r="N6">
            <v>0</v>
          </cell>
          <cell r="O6">
            <v>100</v>
          </cell>
          <cell r="P6">
            <v>100</v>
          </cell>
          <cell r="Q6">
            <v>0</v>
          </cell>
          <cell r="R6">
            <v>0</v>
          </cell>
          <cell r="S6">
            <v>0</v>
          </cell>
          <cell r="T6">
            <v>0</v>
          </cell>
          <cell r="U6" t="str">
            <v>完工</v>
          </cell>
          <cell r="V6" t="str">
            <v>2024</v>
          </cell>
          <cell r="W6" t="str">
            <v>是</v>
          </cell>
          <cell r="X6" t="str">
            <v>是</v>
          </cell>
          <cell r="Y6" t="str">
            <v>否</v>
          </cell>
          <cell r="Z6" t="str">
            <v>带动生产，帮助产销对接，就业务工，土地流转</v>
          </cell>
        </row>
        <row r="7">
          <cell r="I7" t="str">
            <v>凤庆县_产业发展_生产项目_凤庆县2024年度临沧坚果提质增效项目</v>
          </cell>
          <cell r="J7" t="str">
            <v>凤庆县</v>
          </cell>
          <cell r="K7">
            <v>195</v>
          </cell>
          <cell r="L7">
            <v>0</v>
          </cell>
          <cell r="M7">
            <v>0</v>
          </cell>
          <cell r="N7">
            <v>0</v>
          </cell>
          <cell r="O7">
            <v>0</v>
          </cell>
          <cell r="P7">
            <v>0</v>
          </cell>
          <cell r="Q7">
            <v>0</v>
          </cell>
          <cell r="R7">
            <v>0</v>
          </cell>
          <cell r="S7">
            <v>0</v>
          </cell>
          <cell r="T7">
            <v>0</v>
          </cell>
          <cell r="U7" t="str">
            <v>开工</v>
          </cell>
          <cell r="V7" t="str">
            <v>2024</v>
          </cell>
          <cell r="W7" t="str">
            <v>是</v>
          </cell>
          <cell r="X7" t="str">
            <v>否</v>
          </cell>
          <cell r="Y7" t="str">
            <v>否</v>
          </cell>
          <cell r="Z7" t="str">
            <v>收益分红，就业务工，带动生产</v>
          </cell>
        </row>
        <row r="8">
          <cell r="I8" t="str">
            <v>凤庆县_产业发展_生产项目_凤庆县-勐佑镇_产业发展_生产项目_勐佑镇岔路村香料烟种植基地建设项目</v>
          </cell>
          <cell r="J8" t="str">
            <v>岔路村</v>
          </cell>
          <cell r="K8">
            <v>110</v>
          </cell>
          <cell r="L8">
            <v>0</v>
          </cell>
          <cell r="M8">
            <v>0</v>
          </cell>
          <cell r="N8">
            <v>0</v>
          </cell>
          <cell r="O8">
            <v>0</v>
          </cell>
          <cell r="P8">
            <v>0</v>
          </cell>
          <cell r="Q8">
            <v>0</v>
          </cell>
          <cell r="R8">
            <v>0</v>
          </cell>
          <cell r="S8">
            <v>0</v>
          </cell>
          <cell r="T8">
            <v>0</v>
          </cell>
          <cell r="U8" t="str">
            <v>开工</v>
          </cell>
          <cell r="V8" t="str">
            <v>2024</v>
          </cell>
          <cell r="W8" t="str">
            <v>是</v>
          </cell>
          <cell r="X8" t="str">
            <v>否</v>
          </cell>
          <cell r="Y8" t="str">
            <v>否</v>
          </cell>
          <cell r="Z8" t="str">
            <v>就业务工，带动生产，收益分红</v>
          </cell>
        </row>
        <row r="9">
          <cell r="I9" t="str">
            <v>凤庆县_产业发展_生产项目_营盘镇香料烟晾棚建设项目</v>
          </cell>
          <cell r="J9" t="str">
            <v>里拐村</v>
          </cell>
          <cell r="K9">
            <v>120</v>
          </cell>
          <cell r="L9">
            <v>0</v>
          </cell>
          <cell r="M9">
            <v>0</v>
          </cell>
          <cell r="N9">
            <v>0</v>
          </cell>
          <cell r="O9">
            <v>0</v>
          </cell>
          <cell r="P9">
            <v>0</v>
          </cell>
          <cell r="Q9">
            <v>0</v>
          </cell>
          <cell r="R9">
            <v>0</v>
          </cell>
          <cell r="S9">
            <v>0</v>
          </cell>
          <cell r="T9">
            <v>0</v>
          </cell>
          <cell r="U9" t="str">
            <v>开工</v>
          </cell>
          <cell r="V9" t="str">
            <v>2024</v>
          </cell>
          <cell r="W9" t="str">
            <v>是</v>
          </cell>
          <cell r="X9" t="str">
            <v>否</v>
          </cell>
          <cell r="Y9" t="str">
            <v>否</v>
          </cell>
          <cell r="Z9" t="str">
            <v>就业务工，带动生产，收益分红</v>
          </cell>
        </row>
        <row r="10">
          <cell r="I10" t="str">
            <v>凤庆县_产业发展_加工流通项目_凤庆县2024年支持联农带农经营主体奖补项目</v>
          </cell>
          <cell r="J10" t="str">
            <v>凤庆县</v>
          </cell>
          <cell r="K10">
            <v>250</v>
          </cell>
          <cell r="L10">
            <v>250</v>
          </cell>
          <cell r="M10">
            <v>250</v>
          </cell>
          <cell r="N10">
            <v>0</v>
          </cell>
          <cell r="O10">
            <v>250</v>
          </cell>
          <cell r="P10">
            <v>250</v>
          </cell>
          <cell r="Q10">
            <v>0</v>
          </cell>
          <cell r="R10">
            <v>0</v>
          </cell>
          <cell r="S10">
            <v>0</v>
          </cell>
          <cell r="T10">
            <v>0</v>
          </cell>
          <cell r="U10" t="str">
            <v>开工</v>
          </cell>
          <cell r="V10" t="str">
            <v>2024</v>
          </cell>
          <cell r="W10" t="str">
            <v>是</v>
          </cell>
          <cell r="X10" t="str">
            <v>否</v>
          </cell>
          <cell r="Y10" t="str">
            <v>否</v>
          </cell>
          <cell r="Z10" t="str">
            <v>土地流转，就业务工，带动生产，帮助产销对接，收益分红</v>
          </cell>
        </row>
        <row r="11">
          <cell r="I11" t="str">
            <v>凤庆县_产业发展_加工流通项目_滇橄榄系列产品加工建设项目</v>
          </cell>
          <cell r="J11" t="str">
            <v>洛党村</v>
          </cell>
          <cell r="K11">
            <v>20</v>
          </cell>
          <cell r="L11">
            <v>20</v>
          </cell>
          <cell r="M11">
            <v>20</v>
          </cell>
          <cell r="N11">
            <v>0</v>
          </cell>
          <cell r="O11">
            <v>20</v>
          </cell>
          <cell r="P11">
            <v>20</v>
          </cell>
          <cell r="Q11">
            <v>0</v>
          </cell>
          <cell r="R11">
            <v>0</v>
          </cell>
          <cell r="S11">
            <v>0</v>
          </cell>
          <cell r="T11">
            <v>0</v>
          </cell>
          <cell r="U11" t="str">
            <v>完工</v>
          </cell>
          <cell r="V11" t="str">
            <v>2024</v>
          </cell>
          <cell r="W11" t="str">
            <v>是</v>
          </cell>
          <cell r="X11" t="str">
            <v>否</v>
          </cell>
          <cell r="Y11" t="str">
            <v>否</v>
          </cell>
          <cell r="Z11" t="str">
            <v>就业务工，带动生产</v>
          </cell>
        </row>
        <row r="12">
          <cell r="I12" t="str">
            <v>凤庆县_产业发展_加工流通项目_临沧市凤庆县大牲畜交易市场建设项目</v>
          </cell>
          <cell r="J12" t="str">
            <v>凤庆县</v>
          </cell>
          <cell r="K12">
            <v>360</v>
          </cell>
          <cell r="L12">
            <v>0</v>
          </cell>
          <cell r="M12">
            <v>0</v>
          </cell>
          <cell r="N12">
            <v>0</v>
          </cell>
          <cell r="O12">
            <v>0</v>
          </cell>
          <cell r="P12">
            <v>0</v>
          </cell>
          <cell r="Q12">
            <v>0</v>
          </cell>
          <cell r="R12">
            <v>0</v>
          </cell>
          <cell r="S12">
            <v>0</v>
          </cell>
          <cell r="T12">
            <v>0</v>
          </cell>
          <cell r="U12" t="str">
            <v>储备</v>
          </cell>
          <cell r="V12" t="str">
            <v>2024</v>
          </cell>
          <cell r="W12" t="str">
            <v>否</v>
          </cell>
          <cell r="X12" t="str">
            <v>否</v>
          </cell>
          <cell r="Y12" t="str">
            <v>否</v>
          </cell>
          <cell r="Z12" t="str">
            <v>就业务工，带动生产，帮助产销对接，收益分红</v>
          </cell>
        </row>
        <row r="13">
          <cell r="I13" t="str">
            <v>凤庆县_产业发展_产业服务支撑项目_凤庆县滇红茶交易平台建设项目（重点性项目）</v>
          </cell>
          <cell r="J13" t="str">
            <v>凤庆县</v>
          </cell>
          <cell r="K13">
            <v>500</v>
          </cell>
          <cell r="L13">
            <v>500</v>
          </cell>
          <cell r="M13">
            <v>500</v>
          </cell>
          <cell r="N13">
            <v>0</v>
          </cell>
          <cell r="O13">
            <v>500</v>
          </cell>
          <cell r="P13">
            <v>500</v>
          </cell>
          <cell r="Q13">
            <v>0</v>
          </cell>
          <cell r="R13">
            <v>0</v>
          </cell>
          <cell r="S13">
            <v>0</v>
          </cell>
          <cell r="T13">
            <v>0</v>
          </cell>
          <cell r="U13" t="str">
            <v>开工</v>
          </cell>
          <cell r="V13" t="str">
            <v>2024</v>
          </cell>
          <cell r="W13" t="str">
            <v>是</v>
          </cell>
          <cell r="X13" t="str">
            <v>否</v>
          </cell>
          <cell r="Y13" t="str">
            <v>否</v>
          </cell>
          <cell r="Z13" t="str">
            <v>带动生产，帮助产销对接，其他，就业务工，收益分红</v>
          </cell>
        </row>
        <row r="14">
          <cell r="I14" t="str">
            <v>凤庆县_产业发展_金融保险配套项目_凤庆县2024年新增脱贫人口小额信贷贴息项目</v>
          </cell>
          <cell r="J14" t="str">
            <v>凤庆县</v>
          </cell>
          <cell r="K14">
            <v>296</v>
          </cell>
          <cell r="L14">
            <v>296</v>
          </cell>
          <cell r="M14">
            <v>296</v>
          </cell>
          <cell r="N14">
            <v>0</v>
          </cell>
          <cell r="O14">
            <v>296</v>
          </cell>
          <cell r="P14">
            <v>296</v>
          </cell>
          <cell r="Q14">
            <v>0</v>
          </cell>
          <cell r="R14">
            <v>0</v>
          </cell>
          <cell r="S14">
            <v>0</v>
          </cell>
          <cell r="T14">
            <v>0</v>
          </cell>
          <cell r="U14" t="str">
            <v>开工</v>
          </cell>
          <cell r="V14" t="str">
            <v>2024</v>
          </cell>
          <cell r="W14" t="str">
            <v>是</v>
          </cell>
          <cell r="X14" t="str">
            <v>是</v>
          </cell>
          <cell r="Y14" t="str">
            <v>否</v>
          </cell>
          <cell r="Z14" t="str">
            <v>带动生产，帮助产销对接</v>
          </cell>
        </row>
        <row r="15">
          <cell r="I15" t="str">
            <v>凤庆县_产业发展_金融保险配套项目_凤庆县2021-2023年发放脱贫人口小额信贷贴息项目</v>
          </cell>
          <cell r="J15" t="str">
            <v>凤庆县</v>
          </cell>
          <cell r="K15">
            <v>400</v>
          </cell>
          <cell r="L15">
            <v>400</v>
          </cell>
          <cell r="M15">
            <v>400</v>
          </cell>
          <cell r="N15">
            <v>0</v>
          </cell>
          <cell r="O15">
            <v>400</v>
          </cell>
          <cell r="P15">
            <v>400</v>
          </cell>
          <cell r="Q15">
            <v>0</v>
          </cell>
          <cell r="R15">
            <v>0</v>
          </cell>
          <cell r="S15">
            <v>0</v>
          </cell>
          <cell r="T15">
            <v>0</v>
          </cell>
          <cell r="U15" t="str">
            <v>完工</v>
          </cell>
          <cell r="V15" t="str">
            <v>2024</v>
          </cell>
          <cell r="W15" t="str">
            <v>是</v>
          </cell>
          <cell r="X15" t="str">
            <v>是</v>
          </cell>
          <cell r="Y15" t="str">
            <v>否</v>
          </cell>
          <cell r="Z15" t="str">
            <v>带动生产，帮助产销对接</v>
          </cell>
        </row>
        <row r="16">
          <cell r="I16" t="str">
            <v>凤庆县_就业项目_务工补助_凤庆县2024年脱贫人口跨省务工交通补贴项目</v>
          </cell>
          <cell r="J16" t="str">
            <v>凤庆县</v>
          </cell>
          <cell r="K16">
            <v>760</v>
          </cell>
          <cell r="L16">
            <v>760</v>
          </cell>
          <cell r="M16">
            <v>760</v>
          </cell>
          <cell r="N16">
            <v>0</v>
          </cell>
          <cell r="O16">
            <v>760</v>
          </cell>
          <cell r="P16">
            <v>760</v>
          </cell>
          <cell r="Q16">
            <v>0</v>
          </cell>
          <cell r="R16">
            <v>0</v>
          </cell>
          <cell r="S16">
            <v>0</v>
          </cell>
          <cell r="T16">
            <v>0</v>
          </cell>
          <cell r="U16" t="str">
            <v>完工</v>
          </cell>
          <cell r="V16" t="str">
            <v>2024</v>
          </cell>
          <cell r="W16" t="str">
            <v>是</v>
          </cell>
          <cell r="X16" t="str">
            <v>是</v>
          </cell>
          <cell r="Y16" t="str">
            <v>否</v>
          </cell>
          <cell r="Z16" t="str">
            <v>就业务工，其他</v>
          </cell>
        </row>
        <row r="17">
          <cell r="I17" t="str">
            <v>凤庆县_就业项目_务工补助_凤庆县2024年第二批脱贫人口跨省务工交通补助项目</v>
          </cell>
          <cell r="J17" t="str">
            <v>凤庆县</v>
          </cell>
          <cell r="K17">
            <v>110</v>
          </cell>
          <cell r="L17">
            <v>110</v>
          </cell>
          <cell r="M17">
            <v>110</v>
          </cell>
          <cell r="N17">
            <v>0</v>
          </cell>
          <cell r="O17">
            <v>110</v>
          </cell>
          <cell r="P17">
            <v>0</v>
          </cell>
          <cell r="Q17">
            <v>110</v>
          </cell>
          <cell r="R17">
            <v>0</v>
          </cell>
          <cell r="S17">
            <v>0</v>
          </cell>
          <cell r="T17">
            <v>0</v>
          </cell>
          <cell r="U17" t="str">
            <v>完工</v>
          </cell>
          <cell r="V17" t="str">
            <v>2024</v>
          </cell>
          <cell r="W17" t="str">
            <v>是</v>
          </cell>
          <cell r="X17" t="str">
            <v>否</v>
          </cell>
          <cell r="Y17" t="str">
            <v>否</v>
          </cell>
          <cell r="Z17" t="str">
            <v>就业务工，其他</v>
          </cell>
        </row>
        <row r="18">
          <cell r="I18" t="str">
            <v>凤庆县_就业项目_务工补助_2024年第三批省级衔接资金凤庆县2024年脱贫人口省内跨州市务工交通补助资金</v>
          </cell>
          <cell r="J18" t="str">
            <v>凤庆县</v>
          </cell>
          <cell r="K18">
            <v>180</v>
          </cell>
          <cell r="L18">
            <v>0</v>
          </cell>
          <cell r="M18">
            <v>0</v>
          </cell>
          <cell r="N18">
            <v>0</v>
          </cell>
          <cell r="O18">
            <v>0</v>
          </cell>
          <cell r="P18">
            <v>0</v>
          </cell>
          <cell r="Q18">
            <v>0</v>
          </cell>
          <cell r="R18">
            <v>0</v>
          </cell>
          <cell r="S18">
            <v>0</v>
          </cell>
          <cell r="T18">
            <v>0</v>
          </cell>
          <cell r="U18" t="str">
            <v>开工</v>
          </cell>
          <cell r="V18" t="str">
            <v>2024</v>
          </cell>
          <cell r="W18" t="str">
            <v>是</v>
          </cell>
          <cell r="X18" t="str">
            <v>是</v>
          </cell>
          <cell r="Y18" t="str">
            <v>否</v>
          </cell>
          <cell r="Z18" t="str">
            <v>就业务工</v>
          </cell>
        </row>
        <row r="19">
          <cell r="I19" t="str">
            <v>凤庆县_就业项目_就业_凤庆县2024年衔接资金支持乡村人才振兴行动计划“职业化脱产式证书式”培训项目</v>
          </cell>
          <cell r="J19" t="str">
            <v>凤庆县</v>
          </cell>
          <cell r="K19">
            <v>150</v>
          </cell>
          <cell r="L19">
            <v>150</v>
          </cell>
          <cell r="M19">
            <v>150</v>
          </cell>
          <cell r="N19">
            <v>0</v>
          </cell>
          <cell r="O19">
            <v>150</v>
          </cell>
          <cell r="P19">
            <v>150</v>
          </cell>
          <cell r="Q19">
            <v>0</v>
          </cell>
          <cell r="R19">
            <v>0</v>
          </cell>
          <cell r="S19">
            <v>0</v>
          </cell>
          <cell r="T19">
            <v>0</v>
          </cell>
          <cell r="U19" t="str">
            <v>开工</v>
          </cell>
          <cell r="V19" t="str">
            <v>2024</v>
          </cell>
          <cell r="W19" t="str">
            <v>是</v>
          </cell>
          <cell r="X19" t="str">
            <v>是</v>
          </cell>
          <cell r="Y19" t="str">
            <v>否</v>
          </cell>
          <cell r="Z19" t="str">
            <v>就业务工，带动生产</v>
          </cell>
        </row>
        <row r="20">
          <cell r="I20" t="str">
            <v>凤庆县_就业项目_就业_凤庆县2024年高原特色农业领域技能促增收“凤庆—茶叶工”试点培训（2024脱贫人口“人人持证技能致富”培训）项目</v>
          </cell>
          <cell r="J20" t="str">
            <v>凤庆县</v>
          </cell>
          <cell r="K20">
            <v>200</v>
          </cell>
          <cell r="L20">
            <v>200</v>
          </cell>
          <cell r="M20">
            <v>200</v>
          </cell>
          <cell r="N20">
            <v>0</v>
          </cell>
          <cell r="O20">
            <v>200</v>
          </cell>
          <cell r="P20">
            <v>0</v>
          </cell>
          <cell r="Q20">
            <v>200</v>
          </cell>
          <cell r="R20">
            <v>0</v>
          </cell>
          <cell r="S20">
            <v>0</v>
          </cell>
          <cell r="T20">
            <v>0</v>
          </cell>
          <cell r="U20" t="str">
            <v>完工</v>
          </cell>
          <cell r="V20" t="str">
            <v>2024</v>
          </cell>
          <cell r="W20" t="str">
            <v>是</v>
          </cell>
          <cell r="X20" t="str">
            <v>是</v>
          </cell>
          <cell r="Y20" t="str">
            <v>否</v>
          </cell>
          <cell r="Z20" t="str">
            <v>就业务工，带动生产</v>
          </cell>
        </row>
        <row r="21">
          <cell r="I21" t="str">
            <v>凤庆县_就业项目_公益性岗位_凤庆县2024年度乡村公益岗补助项目</v>
          </cell>
          <cell r="J21" t="str">
            <v>凤庆县</v>
          </cell>
          <cell r="K21">
            <v>480</v>
          </cell>
          <cell r="L21">
            <v>480</v>
          </cell>
          <cell r="M21">
            <v>480</v>
          </cell>
          <cell r="N21">
            <v>0</v>
          </cell>
          <cell r="O21">
            <v>480</v>
          </cell>
          <cell r="P21">
            <v>480</v>
          </cell>
          <cell r="Q21">
            <v>0</v>
          </cell>
          <cell r="R21">
            <v>0</v>
          </cell>
          <cell r="S21">
            <v>0</v>
          </cell>
          <cell r="T21">
            <v>0</v>
          </cell>
          <cell r="U21" t="str">
            <v>开工</v>
          </cell>
          <cell r="V21" t="str">
            <v>2024</v>
          </cell>
          <cell r="W21" t="str">
            <v>是</v>
          </cell>
          <cell r="X21" t="str">
            <v>是</v>
          </cell>
          <cell r="Y21" t="str">
            <v>否</v>
          </cell>
          <cell r="Z21" t="str">
            <v>就业务工，其他</v>
          </cell>
        </row>
        <row r="22">
          <cell r="I22" t="str">
            <v>凤庆县_乡村建设行动_农村基础设施（含产业配套基础设施）_凤庆县2024年欠发达国有林场巩固提升项目-基础设施建设</v>
          </cell>
          <cell r="J22" t="str">
            <v>小湾镇,雪山镇</v>
          </cell>
          <cell r="K22">
            <v>30</v>
          </cell>
          <cell r="L22">
            <v>30</v>
          </cell>
          <cell r="M22">
            <v>30</v>
          </cell>
          <cell r="N22">
            <v>0</v>
          </cell>
          <cell r="O22">
            <v>30</v>
          </cell>
          <cell r="P22">
            <v>30</v>
          </cell>
          <cell r="Q22">
            <v>0</v>
          </cell>
          <cell r="R22">
            <v>0</v>
          </cell>
          <cell r="S22">
            <v>0</v>
          </cell>
          <cell r="T22">
            <v>0</v>
          </cell>
          <cell r="U22" t="str">
            <v>完工</v>
          </cell>
          <cell r="V22" t="str">
            <v>2024</v>
          </cell>
          <cell r="W22" t="str">
            <v>是</v>
          </cell>
          <cell r="X22" t="str">
            <v>否</v>
          </cell>
          <cell r="Y22" t="str">
            <v>否</v>
          </cell>
          <cell r="Z22" t="str">
            <v>其他</v>
          </cell>
        </row>
        <row r="23">
          <cell r="I23" t="str">
            <v>凤庆县_乡村建设行动_人居环境整治_凤庆县2024年宜居宜业和美乡村一事一议奖补项目</v>
          </cell>
          <cell r="J23" t="str">
            <v>凤山镇,鲁史镇,小湾镇,营盘镇,勐佑镇,洛党镇,雪山镇,三岔河镇,诗礼乡,新华彝族苗族乡,大寺乡,腰街彝族乡,郭大寨彝族白族乡</v>
          </cell>
          <cell r="K23">
            <v>435</v>
          </cell>
          <cell r="L23">
            <v>435</v>
          </cell>
          <cell r="M23">
            <v>435</v>
          </cell>
          <cell r="N23">
            <v>0</v>
          </cell>
          <cell r="O23">
            <v>435</v>
          </cell>
          <cell r="P23">
            <v>0</v>
          </cell>
          <cell r="Q23">
            <v>435</v>
          </cell>
          <cell r="R23">
            <v>0</v>
          </cell>
          <cell r="S23">
            <v>0</v>
          </cell>
          <cell r="T23">
            <v>0</v>
          </cell>
          <cell r="U23" t="str">
            <v>开工</v>
          </cell>
          <cell r="V23" t="str">
            <v>2024</v>
          </cell>
          <cell r="W23" t="str">
            <v>是</v>
          </cell>
          <cell r="X23" t="str">
            <v>否</v>
          </cell>
          <cell r="Y23" t="str">
            <v>否</v>
          </cell>
          <cell r="Z23" t="str">
            <v>其他</v>
          </cell>
        </row>
        <row r="24">
          <cell r="I24" t="str">
            <v>凤庆县_巩固三保障成果_教育_凤庆县2024年秋季学期雨露计划补助项目</v>
          </cell>
          <cell r="J24" t="str">
            <v>凤庆县</v>
          </cell>
          <cell r="K24">
            <v>292</v>
          </cell>
          <cell r="L24">
            <v>292</v>
          </cell>
          <cell r="M24">
            <v>292</v>
          </cell>
          <cell r="N24">
            <v>0</v>
          </cell>
          <cell r="O24">
            <v>292</v>
          </cell>
          <cell r="P24">
            <v>292</v>
          </cell>
          <cell r="Q24">
            <v>0</v>
          </cell>
          <cell r="R24">
            <v>0</v>
          </cell>
          <cell r="S24">
            <v>0</v>
          </cell>
          <cell r="T24">
            <v>0</v>
          </cell>
          <cell r="U24" t="str">
            <v>开工</v>
          </cell>
          <cell r="V24" t="str">
            <v>2024</v>
          </cell>
          <cell r="W24" t="str">
            <v>是</v>
          </cell>
          <cell r="X24" t="str">
            <v>是</v>
          </cell>
          <cell r="Y24" t="str">
            <v>否</v>
          </cell>
          <cell r="Z24" t="str">
            <v>其他</v>
          </cell>
        </row>
        <row r="25">
          <cell r="I25" t="str">
            <v>凤庆县_巩固三保障成果_教育_凤庆县2024年春季学期雨露计划补助项目</v>
          </cell>
          <cell r="J25" t="str">
            <v>凤庆县</v>
          </cell>
          <cell r="K25">
            <v>280</v>
          </cell>
          <cell r="L25">
            <v>280</v>
          </cell>
          <cell r="M25">
            <v>280</v>
          </cell>
          <cell r="N25">
            <v>0</v>
          </cell>
          <cell r="O25">
            <v>280</v>
          </cell>
          <cell r="P25">
            <v>280</v>
          </cell>
          <cell r="Q25">
            <v>0</v>
          </cell>
          <cell r="R25">
            <v>0</v>
          </cell>
          <cell r="S25">
            <v>0</v>
          </cell>
          <cell r="T25">
            <v>0</v>
          </cell>
          <cell r="U25" t="str">
            <v>开工</v>
          </cell>
          <cell r="V25" t="str">
            <v>2024</v>
          </cell>
          <cell r="W25" t="str">
            <v>是</v>
          </cell>
          <cell r="X25" t="str">
            <v>是</v>
          </cell>
          <cell r="Y25" t="str">
            <v>否</v>
          </cell>
          <cell r="Z25" t="str">
            <v>其他</v>
          </cell>
        </row>
        <row r="26">
          <cell r="I26" t="str">
            <v>凤庆县_巩固三保障成果_教育_凤庆县2024年秋季学期雨露计划补助项目（第二批）</v>
          </cell>
          <cell r="J26" t="str">
            <v>凤庆县</v>
          </cell>
          <cell r="K26">
            <v>47</v>
          </cell>
          <cell r="L26">
            <v>0</v>
          </cell>
          <cell r="M26">
            <v>0</v>
          </cell>
          <cell r="N26">
            <v>0</v>
          </cell>
          <cell r="O26">
            <v>0</v>
          </cell>
          <cell r="P26">
            <v>0</v>
          </cell>
          <cell r="Q26">
            <v>0</v>
          </cell>
          <cell r="R26">
            <v>0</v>
          </cell>
          <cell r="S26">
            <v>0</v>
          </cell>
          <cell r="T26">
            <v>0</v>
          </cell>
          <cell r="U26" t="str">
            <v>开工</v>
          </cell>
          <cell r="V26" t="str">
            <v>2024</v>
          </cell>
          <cell r="W26" t="str">
            <v>是</v>
          </cell>
          <cell r="X26" t="str">
            <v>是</v>
          </cell>
          <cell r="Y26" t="str">
            <v>否</v>
          </cell>
          <cell r="Z26" t="str">
            <v>其他</v>
          </cell>
        </row>
        <row r="27">
          <cell r="I27" t="str">
            <v>凤庆县_项目管理费_项目管理费_凤庆县2024年中央财政衔接推进乡村振兴补助资金（巩固拓展脱贫攻坚成果和乡村振兴任务）项目管理费</v>
          </cell>
          <cell r="J27" t="str">
            <v>凤庆县</v>
          </cell>
          <cell r="K27">
            <v>109</v>
          </cell>
          <cell r="L27">
            <v>109</v>
          </cell>
          <cell r="M27">
            <v>109</v>
          </cell>
          <cell r="N27">
            <v>0</v>
          </cell>
          <cell r="O27">
            <v>109</v>
          </cell>
          <cell r="P27">
            <v>109</v>
          </cell>
          <cell r="Q27">
            <v>0</v>
          </cell>
          <cell r="R27">
            <v>0</v>
          </cell>
          <cell r="S27">
            <v>0</v>
          </cell>
          <cell r="T27">
            <v>0</v>
          </cell>
          <cell r="U27" t="str">
            <v>完工</v>
          </cell>
          <cell r="V27" t="str">
            <v>2024</v>
          </cell>
          <cell r="W27" t="str">
            <v>是</v>
          </cell>
          <cell r="X27" t="str">
            <v>否</v>
          </cell>
          <cell r="Y27" t="str">
            <v>否</v>
          </cell>
          <cell r="Z27" t="str">
            <v/>
          </cell>
        </row>
        <row r="28">
          <cell r="I28" t="str">
            <v>凤庆县_项目管理费_项目管理费_凤庆县2024年第三批省级财政衔接推进乡村振兴补助资金项目管理费</v>
          </cell>
          <cell r="J28" t="str">
            <v>凤庆县</v>
          </cell>
          <cell r="K28">
            <v>61</v>
          </cell>
          <cell r="L28">
            <v>0</v>
          </cell>
          <cell r="M28">
            <v>0</v>
          </cell>
          <cell r="N28">
            <v>0</v>
          </cell>
          <cell r="O28">
            <v>0</v>
          </cell>
          <cell r="P28">
            <v>0</v>
          </cell>
          <cell r="Q28">
            <v>0</v>
          </cell>
          <cell r="R28">
            <v>0</v>
          </cell>
          <cell r="S28">
            <v>0</v>
          </cell>
          <cell r="T28">
            <v>0</v>
          </cell>
          <cell r="U28" t="str">
            <v>开工</v>
          </cell>
          <cell r="V28" t="str">
            <v>2024</v>
          </cell>
          <cell r="W28" t="str">
            <v>是</v>
          </cell>
          <cell r="X28" t="str">
            <v>否</v>
          </cell>
          <cell r="Y28" t="str">
            <v>否</v>
          </cell>
          <cell r="Z28" t="str">
            <v/>
          </cell>
        </row>
        <row r="29">
          <cell r="I29" t="str">
            <v>凤庆县-凤山镇_产业发展_生产项目_凤山镇安石村茶花种植产业发展项目</v>
          </cell>
          <cell r="J29" t="str">
            <v>凤山镇</v>
          </cell>
          <cell r="K29">
            <v>50</v>
          </cell>
          <cell r="L29">
            <v>50</v>
          </cell>
          <cell r="M29">
            <v>50</v>
          </cell>
          <cell r="N29">
            <v>0</v>
          </cell>
          <cell r="O29">
            <v>50</v>
          </cell>
          <cell r="P29">
            <v>0</v>
          </cell>
          <cell r="Q29">
            <v>50</v>
          </cell>
          <cell r="R29">
            <v>0</v>
          </cell>
          <cell r="S29">
            <v>0</v>
          </cell>
          <cell r="T29">
            <v>0</v>
          </cell>
          <cell r="U29" t="str">
            <v>开工</v>
          </cell>
          <cell r="V29" t="str">
            <v>2024</v>
          </cell>
          <cell r="W29" t="str">
            <v>是</v>
          </cell>
          <cell r="X29" t="str">
            <v>否</v>
          </cell>
          <cell r="Y29" t="str">
            <v>否</v>
          </cell>
          <cell r="Z29" t="str">
            <v>带动生产，帮助产销对接，其他</v>
          </cell>
        </row>
        <row r="30">
          <cell r="I30" t="str">
            <v>凤庆县-凤山镇_产业发展_生产项目_凤山镇后山村等3个村高价值食用菌培育基地建设项目（二期滇红社区）（其它项目）</v>
          </cell>
          <cell r="J30" t="str">
            <v>凤山镇</v>
          </cell>
          <cell r="K30">
            <v>110</v>
          </cell>
          <cell r="L30">
            <v>110</v>
          </cell>
          <cell r="M30">
            <v>110</v>
          </cell>
          <cell r="N30">
            <v>0</v>
          </cell>
          <cell r="O30">
            <v>110</v>
          </cell>
          <cell r="P30">
            <v>0</v>
          </cell>
          <cell r="Q30">
            <v>110</v>
          </cell>
          <cell r="R30">
            <v>0</v>
          </cell>
          <cell r="S30">
            <v>0</v>
          </cell>
          <cell r="T30">
            <v>0</v>
          </cell>
          <cell r="U30" t="str">
            <v>完工</v>
          </cell>
          <cell r="V30" t="str">
            <v>2024</v>
          </cell>
          <cell r="W30" t="str">
            <v>是</v>
          </cell>
          <cell r="X30" t="str">
            <v>否</v>
          </cell>
          <cell r="Y30" t="str">
            <v>否</v>
          </cell>
          <cell r="Z30" t="str">
            <v>收益分红，其他，带动生产，就业务工</v>
          </cell>
        </row>
        <row r="31">
          <cell r="I31" t="str">
            <v>凤庆县-凤山镇_产业发展_加工流通项目_凤山镇东山村凤尾苗青储饲料加工建设项目（普惠性项目）</v>
          </cell>
          <cell r="J31" t="str">
            <v>凤山镇</v>
          </cell>
          <cell r="K31">
            <v>200</v>
          </cell>
          <cell r="L31">
            <v>200</v>
          </cell>
          <cell r="M31">
            <v>200</v>
          </cell>
          <cell r="N31">
            <v>0</v>
          </cell>
          <cell r="O31">
            <v>200</v>
          </cell>
          <cell r="P31">
            <v>200</v>
          </cell>
          <cell r="Q31">
            <v>0</v>
          </cell>
          <cell r="R31">
            <v>0</v>
          </cell>
          <cell r="S31">
            <v>0</v>
          </cell>
          <cell r="T31">
            <v>0</v>
          </cell>
          <cell r="U31" t="str">
            <v>完工</v>
          </cell>
          <cell r="V31" t="str">
            <v>2024</v>
          </cell>
          <cell r="W31" t="str">
            <v>是</v>
          </cell>
          <cell r="X31" t="str">
            <v>否</v>
          </cell>
          <cell r="Y31" t="str">
            <v>否</v>
          </cell>
          <cell r="Z31" t="str">
            <v>资产入股，带动生产</v>
          </cell>
        </row>
        <row r="32">
          <cell r="I32" t="str">
            <v>凤庆县-凤山镇_产业发展_加工流通项目_凤山镇安石村滇红茶生产基地建设项目（重点性项目）</v>
          </cell>
          <cell r="J32" t="str">
            <v>凤山镇</v>
          </cell>
          <cell r="K32">
            <v>760</v>
          </cell>
          <cell r="L32">
            <v>760</v>
          </cell>
          <cell r="M32">
            <v>760</v>
          </cell>
          <cell r="N32">
            <v>0</v>
          </cell>
          <cell r="O32">
            <v>760</v>
          </cell>
          <cell r="P32">
            <v>760</v>
          </cell>
          <cell r="Q32">
            <v>0</v>
          </cell>
          <cell r="R32">
            <v>0</v>
          </cell>
          <cell r="S32">
            <v>0</v>
          </cell>
          <cell r="T32">
            <v>0</v>
          </cell>
          <cell r="U32" t="str">
            <v>开工</v>
          </cell>
          <cell r="V32" t="str">
            <v>2024</v>
          </cell>
          <cell r="W32" t="str">
            <v>是</v>
          </cell>
          <cell r="X32" t="str">
            <v>否</v>
          </cell>
          <cell r="Y32" t="str">
            <v>否</v>
          </cell>
          <cell r="Z32" t="str">
            <v>资产入股，带动生产</v>
          </cell>
        </row>
        <row r="33">
          <cell r="I33" t="str">
            <v>凤庆县-凤山镇_产业发展_加工流通项目_凤山镇安石村滇红茶生产示范基地建设项目（二期）</v>
          </cell>
          <cell r="J33" t="str">
            <v>凤山镇</v>
          </cell>
          <cell r="K33">
            <v>100</v>
          </cell>
          <cell r="L33">
            <v>100</v>
          </cell>
          <cell r="M33">
            <v>100</v>
          </cell>
          <cell r="N33">
            <v>0</v>
          </cell>
          <cell r="O33">
            <v>100</v>
          </cell>
          <cell r="P33">
            <v>0</v>
          </cell>
          <cell r="Q33">
            <v>100</v>
          </cell>
          <cell r="R33">
            <v>0</v>
          </cell>
          <cell r="S33">
            <v>0</v>
          </cell>
          <cell r="T33">
            <v>0</v>
          </cell>
          <cell r="U33" t="str">
            <v>开工</v>
          </cell>
          <cell r="V33" t="str">
            <v>2024</v>
          </cell>
          <cell r="W33" t="str">
            <v>是</v>
          </cell>
          <cell r="X33" t="str">
            <v>否</v>
          </cell>
          <cell r="Y33" t="str">
            <v>否</v>
          </cell>
          <cell r="Z33" t="str">
            <v>就业务工，带动生产，其他，收益分红</v>
          </cell>
        </row>
        <row r="34">
          <cell r="I34" t="str">
            <v>凤庆县-凤山镇_产业发展_加工流通项目_凤山镇青树村茶叶加工厂建设项目</v>
          </cell>
          <cell r="J34" t="str">
            <v>凤山镇</v>
          </cell>
          <cell r="K34">
            <v>100</v>
          </cell>
          <cell r="L34">
            <v>100</v>
          </cell>
          <cell r="M34">
            <v>100</v>
          </cell>
          <cell r="N34">
            <v>0</v>
          </cell>
          <cell r="O34">
            <v>100</v>
          </cell>
          <cell r="P34">
            <v>0</v>
          </cell>
          <cell r="Q34">
            <v>100</v>
          </cell>
          <cell r="R34">
            <v>0</v>
          </cell>
          <cell r="S34">
            <v>0</v>
          </cell>
          <cell r="T34">
            <v>0</v>
          </cell>
          <cell r="U34" t="str">
            <v>完工</v>
          </cell>
          <cell r="V34" t="str">
            <v>2024</v>
          </cell>
          <cell r="W34" t="str">
            <v>是</v>
          </cell>
          <cell r="X34" t="str">
            <v>否</v>
          </cell>
          <cell r="Y34" t="str">
            <v>否</v>
          </cell>
          <cell r="Z34" t="str">
            <v>就业务工，带动生产，其他，收益分红</v>
          </cell>
        </row>
        <row r="35">
          <cell r="I35" t="str">
            <v>凤庆县-凤山镇_产业发展_加工流通项目_凤庆县凤山镇金平村凤尾苗民间手工艺品加工车间建设项目（其它项目）</v>
          </cell>
          <cell r="J35" t="str">
            <v>凤山镇</v>
          </cell>
          <cell r="K35">
            <v>50</v>
          </cell>
          <cell r="L35">
            <v>50</v>
          </cell>
          <cell r="M35">
            <v>50</v>
          </cell>
          <cell r="N35">
            <v>0</v>
          </cell>
          <cell r="O35">
            <v>50</v>
          </cell>
          <cell r="P35">
            <v>0</v>
          </cell>
          <cell r="Q35">
            <v>50</v>
          </cell>
          <cell r="R35">
            <v>0</v>
          </cell>
          <cell r="S35">
            <v>0</v>
          </cell>
          <cell r="T35">
            <v>0</v>
          </cell>
          <cell r="U35" t="str">
            <v>完工</v>
          </cell>
          <cell r="V35" t="str">
            <v>2024</v>
          </cell>
          <cell r="W35" t="str">
            <v>是</v>
          </cell>
          <cell r="X35" t="str">
            <v>否</v>
          </cell>
          <cell r="Y35" t="str">
            <v>是</v>
          </cell>
          <cell r="Z35" t="str">
            <v>带动生产，收益分红</v>
          </cell>
        </row>
        <row r="36">
          <cell r="I36" t="str">
            <v>凤庆县-凤山镇_产业发展_加工流通项目_凤山镇安石村滇红茶生产示范基地建设项目（三期</v>
          </cell>
          <cell r="J36" t="str">
            <v>安石村</v>
          </cell>
          <cell r="K36">
            <v>287</v>
          </cell>
          <cell r="L36">
            <v>0</v>
          </cell>
          <cell r="M36">
            <v>0</v>
          </cell>
          <cell r="N36">
            <v>0</v>
          </cell>
          <cell r="O36">
            <v>0</v>
          </cell>
          <cell r="P36">
            <v>0</v>
          </cell>
          <cell r="Q36">
            <v>0</v>
          </cell>
          <cell r="R36">
            <v>0</v>
          </cell>
          <cell r="S36">
            <v>0</v>
          </cell>
          <cell r="T36">
            <v>0</v>
          </cell>
          <cell r="U36" t="str">
            <v>开工</v>
          </cell>
          <cell r="V36" t="str">
            <v>2024</v>
          </cell>
          <cell r="W36" t="str">
            <v>是</v>
          </cell>
          <cell r="X36" t="str">
            <v>否</v>
          </cell>
          <cell r="Y36" t="str">
            <v>否</v>
          </cell>
          <cell r="Z36" t="str">
            <v>带动生产，就业务工，帮助产销对接，收益分红</v>
          </cell>
        </row>
        <row r="37">
          <cell r="I37" t="str">
            <v>凤庆县-凤山镇_产业发展_新型农村集体经济发展项目_凤山镇后山村等3个村高价值食用菌培育基地建设目（其它项目）</v>
          </cell>
          <cell r="J37" t="str">
            <v>凤山镇</v>
          </cell>
          <cell r="K37">
            <v>210</v>
          </cell>
          <cell r="L37">
            <v>210</v>
          </cell>
          <cell r="M37">
            <v>210</v>
          </cell>
          <cell r="N37">
            <v>0</v>
          </cell>
          <cell r="O37">
            <v>210</v>
          </cell>
          <cell r="P37">
            <v>210</v>
          </cell>
          <cell r="Q37">
            <v>0</v>
          </cell>
          <cell r="R37">
            <v>0</v>
          </cell>
          <cell r="S37">
            <v>0</v>
          </cell>
          <cell r="T37">
            <v>0</v>
          </cell>
          <cell r="U37" t="str">
            <v>开工</v>
          </cell>
          <cell r="V37" t="str">
            <v>2024</v>
          </cell>
          <cell r="W37" t="str">
            <v>是</v>
          </cell>
          <cell r="X37" t="str">
            <v>否</v>
          </cell>
          <cell r="Y37" t="str">
            <v>否</v>
          </cell>
          <cell r="Z37" t="str">
            <v>带动生产，资产入股</v>
          </cell>
        </row>
        <row r="38">
          <cell r="I38" t="str">
            <v>凤庆县-凤山镇_乡村建设行动_农村基础设施（含产业配套基础设施）_凤山镇等上村民族团结进步示范村建设项目（其它项目）</v>
          </cell>
          <cell r="J38" t="str">
            <v>凤山镇</v>
          </cell>
          <cell r="K38">
            <v>65</v>
          </cell>
          <cell r="L38">
            <v>65</v>
          </cell>
          <cell r="M38">
            <v>65</v>
          </cell>
          <cell r="N38">
            <v>0</v>
          </cell>
          <cell r="O38">
            <v>65</v>
          </cell>
          <cell r="P38">
            <v>65</v>
          </cell>
          <cell r="Q38">
            <v>0</v>
          </cell>
          <cell r="R38">
            <v>0</v>
          </cell>
          <cell r="S38">
            <v>0</v>
          </cell>
          <cell r="T38">
            <v>0</v>
          </cell>
          <cell r="U38" t="str">
            <v>完工</v>
          </cell>
          <cell r="V38" t="str">
            <v>2024</v>
          </cell>
          <cell r="W38" t="str">
            <v>是</v>
          </cell>
          <cell r="X38" t="str">
            <v>否</v>
          </cell>
          <cell r="Y38" t="str">
            <v>否</v>
          </cell>
          <cell r="Z38" t="str">
            <v>其他</v>
          </cell>
        </row>
        <row r="39">
          <cell r="I39" t="str">
            <v>凤庆县-凤山镇_乡村建设行动_农村基础设施（含产业配套基础设施）_凤山镇上寨村道路建设项目</v>
          </cell>
          <cell r="J39" t="str">
            <v>凤山镇</v>
          </cell>
          <cell r="K39">
            <v>30</v>
          </cell>
          <cell r="L39">
            <v>30</v>
          </cell>
          <cell r="M39">
            <v>30</v>
          </cell>
          <cell r="N39">
            <v>0</v>
          </cell>
          <cell r="O39">
            <v>30</v>
          </cell>
          <cell r="P39">
            <v>30</v>
          </cell>
          <cell r="Q39">
            <v>0</v>
          </cell>
          <cell r="R39">
            <v>0</v>
          </cell>
          <cell r="S39">
            <v>0</v>
          </cell>
          <cell r="T39">
            <v>0</v>
          </cell>
          <cell r="U39" t="str">
            <v>完工</v>
          </cell>
          <cell r="V39" t="str">
            <v>2024</v>
          </cell>
          <cell r="W39" t="str">
            <v>是</v>
          </cell>
          <cell r="X39" t="str">
            <v>否</v>
          </cell>
          <cell r="Y39" t="str">
            <v>否</v>
          </cell>
          <cell r="Z39" t="str">
            <v>其他</v>
          </cell>
        </row>
        <row r="40">
          <cell r="I40" t="str">
            <v>凤庆县-凤山镇_乡村建设行动_人居环境整治_凤山镇自然村人居环境整治提升工程（其它项目）</v>
          </cell>
          <cell r="J40" t="str">
            <v>凤山镇</v>
          </cell>
          <cell r="K40">
            <v>100</v>
          </cell>
          <cell r="L40">
            <v>100</v>
          </cell>
          <cell r="M40">
            <v>100</v>
          </cell>
          <cell r="N40">
            <v>0</v>
          </cell>
          <cell r="O40">
            <v>100</v>
          </cell>
          <cell r="P40">
            <v>100</v>
          </cell>
          <cell r="Q40">
            <v>0</v>
          </cell>
          <cell r="R40">
            <v>0</v>
          </cell>
          <cell r="S40">
            <v>0</v>
          </cell>
          <cell r="T40">
            <v>0</v>
          </cell>
          <cell r="U40" t="str">
            <v>开工</v>
          </cell>
          <cell r="V40" t="str">
            <v>2024</v>
          </cell>
          <cell r="W40" t="str">
            <v>是</v>
          </cell>
          <cell r="X40" t="str">
            <v>否</v>
          </cell>
          <cell r="Y40" t="str">
            <v>否</v>
          </cell>
          <cell r="Z40" t="str">
            <v>其他</v>
          </cell>
        </row>
        <row r="41">
          <cell r="I41" t="str">
            <v>凤庆县-凤山镇_乡村建设行动_人居环境整治_凤山镇等上社区大水井自然村人居环境提升项目</v>
          </cell>
          <cell r="J41" t="str">
            <v>等上村</v>
          </cell>
          <cell r="K41">
            <v>200</v>
          </cell>
          <cell r="L41">
            <v>0</v>
          </cell>
          <cell r="M41">
            <v>0</v>
          </cell>
          <cell r="N41">
            <v>0</v>
          </cell>
          <cell r="O41">
            <v>0</v>
          </cell>
          <cell r="P41">
            <v>0</v>
          </cell>
          <cell r="Q41">
            <v>0</v>
          </cell>
          <cell r="R41">
            <v>0</v>
          </cell>
          <cell r="S41">
            <v>0</v>
          </cell>
          <cell r="T41">
            <v>0</v>
          </cell>
          <cell r="U41" t="str">
            <v>开工</v>
          </cell>
          <cell r="V41" t="str">
            <v>2024</v>
          </cell>
          <cell r="W41" t="str">
            <v>是</v>
          </cell>
          <cell r="X41" t="str">
            <v>否</v>
          </cell>
          <cell r="Y41" t="str">
            <v>否</v>
          </cell>
          <cell r="Z41" t="str">
            <v>其他</v>
          </cell>
        </row>
        <row r="42">
          <cell r="I42" t="str">
            <v>凤庆县-鲁史镇_产业发展_生产项目_鲁史镇犀牛古渡农特产品集散市场（普惠性项目）</v>
          </cell>
          <cell r="J42" t="str">
            <v>鲁史镇</v>
          </cell>
          <cell r="K42">
            <v>250</v>
          </cell>
          <cell r="L42">
            <v>0</v>
          </cell>
          <cell r="M42">
            <v>0</v>
          </cell>
          <cell r="N42">
            <v>0</v>
          </cell>
          <cell r="O42">
            <v>0</v>
          </cell>
          <cell r="P42">
            <v>0</v>
          </cell>
          <cell r="Q42">
            <v>0</v>
          </cell>
          <cell r="R42">
            <v>0</v>
          </cell>
          <cell r="S42">
            <v>0</v>
          </cell>
          <cell r="T42">
            <v>0</v>
          </cell>
          <cell r="U42" t="str">
            <v>储备</v>
          </cell>
          <cell r="V42" t="str">
            <v>2024</v>
          </cell>
          <cell r="W42" t="str">
            <v>否</v>
          </cell>
          <cell r="X42" t="str">
            <v>否</v>
          </cell>
          <cell r="Y42" t="str">
            <v>否</v>
          </cell>
          <cell r="Z42" t="str">
            <v>土地流转，就业务工，带动生产</v>
          </cell>
        </row>
        <row r="43">
          <cell r="I43" t="str">
            <v>凤庆县-鲁史镇_产业发展_生产项目_鲁史镇永发片区沿江热带水果提质项目</v>
          </cell>
          <cell r="J43" t="str">
            <v>鲁史镇</v>
          </cell>
          <cell r="K43">
            <v>150</v>
          </cell>
          <cell r="L43">
            <v>0</v>
          </cell>
          <cell r="M43">
            <v>0</v>
          </cell>
          <cell r="N43">
            <v>0</v>
          </cell>
          <cell r="O43">
            <v>0</v>
          </cell>
          <cell r="P43">
            <v>0</v>
          </cell>
          <cell r="Q43">
            <v>0</v>
          </cell>
          <cell r="R43">
            <v>0</v>
          </cell>
          <cell r="S43">
            <v>0</v>
          </cell>
          <cell r="T43">
            <v>0</v>
          </cell>
          <cell r="U43" t="str">
            <v>储备</v>
          </cell>
          <cell r="V43" t="str">
            <v>2024</v>
          </cell>
          <cell r="W43" t="str">
            <v>否</v>
          </cell>
          <cell r="X43" t="str">
            <v>否</v>
          </cell>
          <cell r="Y43" t="str">
            <v>否</v>
          </cell>
          <cell r="Z43" t="str">
            <v>土地流转，就业务工，带动生产，收益分红</v>
          </cell>
        </row>
        <row r="44">
          <cell r="I44" t="str">
            <v>凤庆县-鲁史镇_产业发展_生产项目_凤庆县澜沧江流域特色经济林产业项目</v>
          </cell>
          <cell r="J44" t="str">
            <v>鲁史镇</v>
          </cell>
          <cell r="K44">
            <v>300</v>
          </cell>
          <cell r="L44">
            <v>300</v>
          </cell>
          <cell r="M44">
            <v>300</v>
          </cell>
          <cell r="N44">
            <v>0</v>
          </cell>
          <cell r="O44">
            <v>300</v>
          </cell>
          <cell r="P44">
            <v>300</v>
          </cell>
          <cell r="Q44">
            <v>0</v>
          </cell>
          <cell r="R44">
            <v>0</v>
          </cell>
          <cell r="S44">
            <v>0</v>
          </cell>
          <cell r="T44">
            <v>0</v>
          </cell>
          <cell r="U44" t="str">
            <v>完工</v>
          </cell>
          <cell r="V44" t="str">
            <v>2024</v>
          </cell>
          <cell r="W44" t="str">
            <v>是</v>
          </cell>
          <cell r="X44" t="str">
            <v>否</v>
          </cell>
          <cell r="Y44" t="str">
            <v>否</v>
          </cell>
          <cell r="Z44" t="str">
            <v>就业务工，带动生产，收益分红</v>
          </cell>
        </row>
        <row r="45">
          <cell r="I45" t="str">
            <v>凤庆县-鲁史镇_产业发展_生产项目_鲁史镇永发果林及污水还田利用处理项目</v>
          </cell>
          <cell r="J45" t="str">
            <v>鲁史镇</v>
          </cell>
          <cell r="K45">
            <v>130</v>
          </cell>
          <cell r="L45">
            <v>130</v>
          </cell>
          <cell r="M45">
            <v>130</v>
          </cell>
          <cell r="N45">
            <v>0</v>
          </cell>
          <cell r="O45">
            <v>130</v>
          </cell>
          <cell r="P45">
            <v>130</v>
          </cell>
          <cell r="Q45">
            <v>0</v>
          </cell>
          <cell r="R45">
            <v>0</v>
          </cell>
          <cell r="S45">
            <v>0</v>
          </cell>
          <cell r="T45">
            <v>0</v>
          </cell>
          <cell r="U45" t="str">
            <v>开工</v>
          </cell>
          <cell r="V45" t="str">
            <v>2024</v>
          </cell>
          <cell r="W45" t="str">
            <v>是</v>
          </cell>
          <cell r="X45" t="str">
            <v>否</v>
          </cell>
          <cell r="Y45" t="str">
            <v>否</v>
          </cell>
          <cell r="Z45" t="str">
            <v>就业务工，带动生产</v>
          </cell>
        </row>
        <row r="46">
          <cell r="I46" t="str">
            <v>凤庆县-鲁史镇_产业发展_加工流通项目_鲁史镇永新片区古茶园保护发展项目(重点性项目)</v>
          </cell>
          <cell r="J46" t="str">
            <v>鲁史镇</v>
          </cell>
          <cell r="K46">
            <v>180</v>
          </cell>
          <cell r="L46">
            <v>180</v>
          </cell>
          <cell r="M46">
            <v>180</v>
          </cell>
          <cell r="N46">
            <v>0</v>
          </cell>
          <cell r="O46">
            <v>180</v>
          </cell>
          <cell r="P46">
            <v>180</v>
          </cell>
          <cell r="Q46">
            <v>0</v>
          </cell>
          <cell r="R46">
            <v>0</v>
          </cell>
          <cell r="S46">
            <v>0</v>
          </cell>
          <cell r="T46">
            <v>0</v>
          </cell>
          <cell r="U46" t="str">
            <v>开工</v>
          </cell>
          <cell r="V46" t="str">
            <v>2024</v>
          </cell>
          <cell r="W46" t="str">
            <v>是</v>
          </cell>
          <cell r="X46" t="str">
            <v>否</v>
          </cell>
          <cell r="Y46" t="str">
            <v>否</v>
          </cell>
          <cell r="Z46" t="str">
            <v>就业务工，带动生产，资产入股</v>
          </cell>
        </row>
        <row r="47">
          <cell r="I47" t="str">
            <v>凤庆县-鲁史镇_产业发展_加工流通项目_鲁史镇犀牛片区产业融合发展建设项目</v>
          </cell>
          <cell r="J47" t="str">
            <v>鲁史镇</v>
          </cell>
          <cell r="K47">
            <v>225</v>
          </cell>
          <cell r="L47">
            <v>0</v>
          </cell>
          <cell r="M47">
            <v>0</v>
          </cell>
          <cell r="N47">
            <v>0</v>
          </cell>
          <cell r="O47">
            <v>0</v>
          </cell>
          <cell r="P47">
            <v>0</v>
          </cell>
          <cell r="Q47">
            <v>0</v>
          </cell>
          <cell r="R47">
            <v>0</v>
          </cell>
          <cell r="S47">
            <v>0</v>
          </cell>
          <cell r="T47">
            <v>0</v>
          </cell>
          <cell r="U47" t="str">
            <v>储备</v>
          </cell>
          <cell r="V47" t="str">
            <v>2024</v>
          </cell>
          <cell r="W47" t="str">
            <v>否</v>
          </cell>
          <cell r="X47" t="str">
            <v>否</v>
          </cell>
          <cell r="Y47" t="str">
            <v>否</v>
          </cell>
          <cell r="Z47" t="str">
            <v>土地流转，就业务工，带动生产</v>
          </cell>
        </row>
        <row r="48">
          <cell r="I48" t="str">
            <v>凤庆县-鲁史镇_产业发展_加工流通项目_鲁史镇烟区实施生物质燃烧机项目</v>
          </cell>
          <cell r="J48" t="str">
            <v>鲁史镇</v>
          </cell>
          <cell r="K48">
            <v>100</v>
          </cell>
          <cell r="L48">
            <v>100</v>
          </cell>
          <cell r="M48">
            <v>100</v>
          </cell>
          <cell r="N48">
            <v>0</v>
          </cell>
          <cell r="O48">
            <v>100</v>
          </cell>
          <cell r="P48">
            <v>100</v>
          </cell>
          <cell r="Q48">
            <v>0</v>
          </cell>
          <cell r="R48">
            <v>0</v>
          </cell>
          <cell r="S48">
            <v>0</v>
          </cell>
          <cell r="T48">
            <v>0</v>
          </cell>
          <cell r="U48" t="str">
            <v>完工</v>
          </cell>
          <cell r="V48" t="str">
            <v>2024</v>
          </cell>
          <cell r="W48" t="str">
            <v>是</v>
          </cell>
          <cell r="X48" t="str">
            <v>否</v>
          </cell>
          <cell r="Y48" t="str">
            <v>否</v>
          </cell>
          <cell r="Z48" t="str">
            <v>就业务工，带动生产，土地流转</v>
          </cell>
        </row>
        <row r="49">
          <cell r="I49" t="str">
            <v>凤庆县-鲁史镇_产业发展_生产项目_鲁史古镇茶马旅游开发基础设施项目</v>
          </cell>
          <cell r="J49" t="str">
            <v>鲁史镇</v>
          </cell>
          <cell r="K49">
            <v>100</v>
          </cell>
          <cell r="L49">
            <v>100</v>
          </cell>
          <cell r="M49">
            <v>100</v>
          </cell>
          <cell r="N49">
            <v>0</v>
          </cell>
          <cell r="O49">
            <v>100</v>
          </cell>
          <cell r="P49">
            <v>100</v>
          </cell>
          <cell r="Q49">
            <v>0</v>
          </cell>
          <cell r="R49">
            <v>0</v>
          </cell>
          <cell r="S49">
            <v>0</v>
          </cell>
          <cell r="T49">
            <v>0</v>
          </cell>
          <cell r="U49" t="str">
            <v>开工</v>
          </cell>
          <cell r="V49" t="str">
            <v>2024</v>
          </cell>
          <cell r="W49" t="str">
            <v>是</v>
          </cell>
          <cell r="X49" t="str">
            <v>否</v>
          </cell>
          <cell r="Y49" t="str">
            <v>否</v>
          </cell>
          <cell r="Z49" t="str">
            <v>其他</v>
          </cell>
        </row>
        <row r="50">
          <cell r="I50" t="str">
            <v>凤庆县-鲁史镇_乡村建设行动_人居环境整治_澜沧江乡村休闲旅游度假区浴龙岛30m3/d污水处理建设项目</v>
          </cell>
          <cell r="J50" t="str">
            <v>鲁史镇</v>
          </cell>
          <cell r="K50">
            <v>65</v>
          </cell>
          <cell r="L50">
            <v>65</v>
          </cell>
          <cell r="M50">
            <v>65</v>
          </cell>
          <cell r="N50">
            <v>0</v>
          </cell>
          <cell r="O50">
            <v>65</v>
          </cell>
          <cell r="P50">
            <v>65</v>
          </cell>
          <cell r="Q50">
            <v>0</v>
          </cell>
          <cell r="R50">
            <v>0</v>
          </cell>
          <cell r="S50">
            <v>0</v>
          </cell>
          <cell r="T50">
            <v>0</v>
          </cell>
          <cell r="U50" t="str">
            <v>完工</v>
          </cell>
          <cell r="V50" t="str">
            <v>2024</v>
          </cell>
          <cell r="W50" t="str">
            <v>是</v>
          </cell>
          <cell r="X50" t="str">
            <v>否</v>
          </cell>
          <cell r="Y50" t="str">
            <v>否</v>
          </cell>
          <cell r="Z50" t="str">
            <v>其他</v>
          </cell>
        </row>
        <row r="51">
          <cell r="I51" t="str">
            <v>凤庆县-鲁史镇_乡村建设行动_人居环境整治_鲁史古镇茶马旅游开发基础设施项目（二期）</v>
          </cell>
          <cell r="J51" t="str">
            <v>鲁史镇</v>
          </cell>
          <cell r="K51">
            <v>220</v>
          </cell>
          <cell r="L51">
            <v>220</v>
          </cell>
          <cell r="M51">
            <v>220</v>
          </cell>
          <cell r="N51">
            <v>0</v>
          </cell>
          <cell r="O51">
            <v>220</v>
          </cell>
          <cell r="P51">
            <v>0</v>
          </cell>
          <cell r="Q51">
            <v>220</v>
          </cell>
          <cell r="R51">
            <v>0</v>
          </cell>
          <cell r="S51">
            <v>0</v>
          </cell>
          <cell r="T51">
            <v>0</v>
          </cell>
          <cell r="U51" t="str">
            <v>开工</v>
          </cell>
          <cell r="V51" t="str">
            <v>2024</v>
          </cell>
          <cell r="W51" t="str">
            <v>是</v>
          </cell>
          <cell r="X51" t="str">
            <v>否</v>
          </cell>
          <cell r="Y51" t="str">
            <v>否</v>
          </cell>
          <cell r="Z51" t="str">
            <v>其他</v>
          </cell>
        </row>
        <row r="52">
          <cell r="I52" t="str">
            <v>凤庆县-小湾镇_产业发展_生产项目_小湾镇沿江村冬季农业建设项目（普惠性项目）</v>
          </cell>
          <cell r="J52" t="str">
            <v>小湾村</v>
          </cell>
          <cell r="K52">
            <v>100</v>
          </cell>
          <cell r="L52">
            <v>100</v>
          </cell>
          <cell r="M52">
            <v>100</v>
          </cell>
          <cell r="N52">
            <v>0</v>
          </cell>
          <cell r="O52">
            <v>100</v>
          </cell>
          <cell r="P52">
            <v>0</v>
          </cell>
          <cell r="Q52">
            <v>100</v>
          </cell>
          <cell r="R52">
            <v>0</v>
          </cell>
          <cell r="S52">
            <v>0</v>
          </cell>
          <cell r="T52">
            <v>0</v>
          </cell>
          <cell r="U52" t="str">
            <v>开工</v>
          </cell>
          <cell r="V52" t="str">
            <v>2024</v>
          </cell>
          <cell r="W52" t="str">
            <v>是</v>
          </cell>
          <cell r="X52" t="str">
            <v>否</v>
          </cell>
          <cell r="Y52" t="str">
            <v>否</v>
          </cell>
          <cell r="Z52" t="str">
            <v>带动生产，收益分红</v>
          </cell>
        </row>
        <row r="53">
          <cell r="I53" t="str">
            <v>凤庆县-小湾镇_产业发展_生产项目_小湾镇林下+中草药建设项目</v>
          </cell>
          <cell r="J53" t="str">
            <v>三水村,梅竹村</v>
          </cell>
          <cell r="K53">
            <v>110</v>
          </cell>
          <cell r="L53">
            <v>0</v>
          </cell>
          <cell r="M53">
            <v>0</v>
          </cell>
          <cell r="N53">
            <v>0</v>
          </cell>
          <cell r="O53">
            <v>0</v>
          </cell>
          <cell r="P53">
            <v>0</v>
          </cell>
          <cell r="Q53">
            <v>0</v>
          </cell>
          <cell r="R53">
            <v>0</v>
          </cell>
          <cell r="S53">
            <v>0</v>
          </cell>
          <cell r="T53">
            <v>0</v>
          </cell>
          <cell r="U53" t="str">
            <v>储备</v>
          </cell>
          <cell r="V53" t="str">
            <v>2024</v>
          </cell>
          <cell r="W53" t="str">
            <v>否</v>
          </cell>
          <cell r="X53" t="str">
            <v>否</v>
          </cell>
          <cell r="Y53" t="str">
            <v>否</v>
          </cell>
          <cell r="Z53" t="str">
            <v>就业务工，带动生产，帮助产销对接，收益分红</v>
          </cell>
        </row>
        <row r="54">
          <cell r="I54" t="str">
            <v>凤庆县-小湾镇_产业发展_生产项目_小湾镇巩固拓展民族团结进步示范项目</v>
          </cell>
          <cell r="J54" t="str">
            <v>蕨菜村</v>
          </cell>
          <cell r="K54">
            <v>100</v>
          </cell>
          <cell r="L54">
            <v>100</v>
          </cell>
          <cell r="M54">
            <v>100</v>
          </cell>
          <cell r="N54">
            <v>0</v>
          </cell>
          <cell r="O54">
            <v>100</v>
          </cell>
          <cell r="P54">
            <v>100</v>
          </cell>
          <cell r="Q54">
            <v>0</v>
          </cell>
          <cell r="R54">
            <v>0</v>
          </cell>
          <cell r="S54">
            <v>0</v>
          </cell>
          <cell r="T54">
            <v>0</v>
          </cell>
          <cell r="U54" t="str">
            <v>开工</v>
          </cell>
          <cell r="V54" t="str">
            <v>2024</v>
          </cell>
          <cell r="W54" t="str">
            <v>是</v>
          </cell>
          <cell r="X54" t="str">
            <v>否</v>
          </cell>
          <cell r="Y54" t="str">
            <v>否</v>
          </cell>
          <cell r="Z54" t="str">
            <v>就业务工，带动生产，帮助产销对接</v>
          </cell>
        </row>
        <row r="55">
          <cell r="I55" t="str">
            <v>凤庆县-小湾镇_产业发展_生产项目_小湾镇正义村沿江热带水果种植项目</v>
          </cell>
          <cell r="J55" t="str">
            <v>正义村</v>
          </cell>
          <cell r="K55">
            <v>200</v>
          </cell>
          <cell r="L55">
            <v>200</v>
          </cell>
          <cell r="M55">
            <v>200</v>
          </cell>
          <cell r="N55">
            <v>0</v>
          </cell>
          <cell r="O55">
            <v>200</v>
          </cell>
          <cell r="P55">
            <v>200</v>
          </cell>
          <cell r="Q55">
            <v>0</v>
          </cell>
          <cell r="R55">
            <v>0</v>
          </cell>
          <cell r="S55">
            <v>0</v>
          </cell>
          <cell r="T55">
            <v>0</v>
          </cell>
          <cell r="U55" t="str">
            <v>开工</v>
          </cell>
          <cell r="V55" t="str">
            <v>2024</v>
          </cell>
          <cell r="W55" t="str">
            <v>是</v>
          </cell>
          <cell r="X55" t="str">
            <v>否</v>
          </cell>
          <cell r="Y55" t="str">
            <v>否</v>
          </cell>
          <cell r="Z55" t="str">
            <v>就业务工，带动生产，帮助产销对接，收益分红</v>
          </cell>
        </row>
        <row r="56">
          <cell r="I56" t="str">
            <v>凤庆县-小湾镇_产业发展_生产项目_小湾镇小蚕共育点改造提升项目</v>
          </cell>
          <cell r="J56" t="str">
            <v>正义村,温泉村,桂花村,锦秀村,华峰村,春光村</v>
          </cell>
          <cell r="K56">
            <v>80</v>
          </cell>
          <cell r="L56">
            <v>80</v>
          </cell>
          <cell r="M56">
            <v>80</v>
          </cell>
          <cell r="N56">
            <v>0</v>
          </cell>
          <cell r="O56">
            <v>80</v>
          </cell>
          <cell r="P56">
            <v>80</v>
          </cell>
          <cell r="Q56">
            <v>0</v>
          </cell>
          <cell r="R56">
            <v>0</v>
          </cell>
          <cell r="S56">
            <v>0</v>
          </cell>
          <cell r="T56">
            <v>0</v>
          </cell>
          <cell r="U56" t="str">
            <v>开工</v>
          </cell>
          <cell r="V56" t="str">
            <v>2024</v>
          </cell>
          <cell r="W56" t="str">
            <v>是</v>
          </cell>
          <cell r="X56" t="str">
            <v>否</v>
          </cell>
          <cell r="Y56" t="str">
            <v>否</v>
          </cell>
          <cell r="Z56" t="str">
            <v>就业务工，带动生产</v>
          </cell>
        </row>
        <row r="57">
          <cell r="I57" t="str">
            <v>凤庆县-小湾镇_产业发展_生产项目_小湾镇锦秀村精制茶厂及茶体验中心配套设施建设项目（重点性项目）</v>
          </cell>
          <cell r="J57" t="str">
            <v>锦秀村</v>
          </cell>
          <cell r="K57">
            <v>190</v>
          </cell>
          <cell r="L57">
            <v>190</v>
          </cell>
          <cell r="M57">
            <v>190</v>
          </cell>
          <cell r="N57">
            <v>0</v>
          </cell>
          <cell r="O57">
            <v>190</v>
          </cell>
          <cell r="P57">
            <v>190</v>
          </cell>
          <cell r="Q57">
            <v>0</v>
          </cell>
          <cell r="R57">
            <v>0</v>
          </cell>
          <cell r="S57">
            <v>0</v>
          </cell>
          <cell r="T57">
            <v>0</v>
          </cell>
          <cell r="U57" t="str">
            <v>开工</v>
          </cell>
          <cell r="V57" t="str">
            <v>2024</v>
          </cell>
          <cell r="W57" t="str">
            <v>是</v>
          </cell>
          <cell r="X57" t="str">
            <v>否</v>
          </cell>
          <cell r="Y57" t="str">
            <v>否</v>
          </cell>
          <cell r="Z57" t="str">
            <v>就业务工，带动生产</v>
          </cell>
        </row>
        <row r="58">
          <cell r="I58" t="str">
            <v>凤庆县-小湾镇_产业发展_生产项目_小湾镇茶尊山泉纯净水厂建设项目</v>
          </cell>
          <cell r="J58" t="str">
            <v>华峰村</v>
          </cell>
          <cell r="K58">
            <v>200</v>
          </cell>
          <cell r="L58">
            <v>0</v>
          </cell>
          <cell r="M58">
            <v>0</v>
          </cell>
          <cell r="N58">
            <v>0</v>
          </cell>
          <cell r="O58">
            <v>0</v>
          </cell>
          <cell r="P58">
            <v>0</v>
          </cell>
          <cell r="Q58">
            <v>0</v>
          </cell>
          <cell r="R58">
            <v>0</v>
          </cell>
          <cell r="S58">
            <v>0</v>
          </cell>
          <cell r="T58">
            <v>0</v>
          </cell>
          <cell r="U58" t="str">
            <v>储备</v>
          </cell>
          <cell r="V58" t="str">
            <v>2024</v>
          </cell>
          <cell r="W58" t="str">
            <v>否</v>
          </cell>
          <cell r="X58" t="str">
            <v>否</v>
          </cell>
          <cell r="Y58" t="str">
            <v>否</v>
          </cell>
          <cell r="Z58" t="str">
            <v>就业务工，带动生产</v>
          </cell>
        </row>
        <row r="59">
          <cell r="I59" t="str">
            <v>凤庆县-小湾镇_产业发展_加工流通项目_小湾镇桂花村茶叶加工厂建设项目</v>
          </cell>
          <cell r="J59" t="str">
            <v>桂花村</v>
          </cell>
          <cell r="K59">
            <v>50</v>
          </cell>
          <cell r="L59">
            <v>50</v>
          </cell>
          <cell r="M59">
            <v>50</v>
          </cell>
          <cell r="N59">
            <v>0</v>
          </cell>
          <cell r="O59">
            <v>50</v>
          </cell>
          <cell r="P59">
            <v>0</v>
          </cell>
          <cell r="Q59">
            <v>50</v>
          </cell>
          <cell r="R59">
            <v>0</v>
          </cell>
          <cell r="S59">
            <v>0</v>
          </cell>
          <cell r="T59">
            <v>0</v>
          </cell>
          <cell r="U59" t="str">
            <v>开工</v>
          </cell>
          <cell r="V59" t="str">
            <v>2024</v>
          </cell>
          <cell r="W59" t="str">
            <v>是</v>
          </cell>
          <cell r="X59" t="str">
            <v>否</v>
          </cell>
          <cell r="Y59" t="str">
            <v>否</v>
          </cell>
          <cell r="Z59" t="str">
            <v>就业务工，带动生产，收益分红</v>
          </cell>
        </row>
        <row r="60">
          <cell r="I60" t="str">
            <v>凤庆县-小湾镇_产业发展_配套设施项目_小湾村上达坝水毁农田综合治理项目</v>
          </cell>
          <cell r="J60" t="str">
            <v>小湾村</v>
          </cell>
          <cell r="K60">
            <v>100</v>
          </cell>
          <cell r="L60">
            <v>0</v>
          </cell>
          <cell r="M60">
            <v>0</v>
          </cell>
          <cell r="N60">
            <v>0</v>
          </cell>
          <cell r="O60">
            <v>0</v>
          </cell>
          <cell r="P60">
            <v>0</v>
          </cell>
          <cell r="Q60">
            <v>0</v>
          </cell>
          <cell r="R60">
            <v>0</v>
          </cell>
          <cell r="S60">
            <v>0</v>
          </cell>
          <cell r="T60">
            <v>0</v>
          </cell>
          <cell r="U60" t="str">
            <v>储备</v>
          </cell>
          <cell r="V60" t="str">
            <v>2024</v>
          </cell>
          <cell r="W60" t="str">
            <v>否</v>
          </cell>
          <cell r="X60" t="str">
            <v>否</v>
          </cell>
          <cell r="Y60" t="str">
            <v>否</v>
          </cell>
          <cell r="Z60" t="str">
            <v>带动生产，其他</v>
          </cell>
        </row>
        <row r="61">
          <cell r="I61" t="str">
            <v>凤庆县_产业发展_新型农村集体经济发展项目_凤庆县-小湾镇_产业发展_新型农村集体经济发展项目_小湾镇箐中村箐中茶叶初制所提质改造建设项目</v>
          </cell>
          <cell r="J61" t="str">
            <v>箐中村</v>
          </cell>
          <cell r="K61">
            <v>70</v>
          </cell>
          <cell r="L61">
            <v>70</v>
          </cell>
          <cell r="M61">
            <v>70</v>
          </cell>
          <cell r="N61">
            <v>0</v>
          </cell>
          <cell r="O61">
            <v>70</v>
          </cell>
          <cell r="P61">
            <v>70</v>
          </cell>
          <cell r="Q61">
            <v>0</v>
          </cell>
          <cell r="R61">
            <v>0</v>
          </cell>
          <cell r="S61">
            <v>0</v>
          </cell>
          <cell r="T61">
            <v>0</v>
          </cell>
          <cell r="U61" t="str">
            <v>完工</v>
          </cell>
          <cell r="V61" t="str">
            <v>2024</v>
          </cell>
          <cell r="W61" t="str">
            <v>是</v>
          </cell>
          <cell r="X61" t="str">
            <v>否</v>
          </cell>
          <cell r="Y61" t="str">
            <v>否</v>
          </cell>
          <cell r="Z61" t="str">
            <v>就业务工，带动生产，帮助产销对接，收益分红</v>
          </cell>
        </row>
        <row r="62">
          <cell r="I62" t="str">
            <v>凤庆县-小湾镇_产业发展_新型农村集体经济发展项目_小湾镇温泉村学房茶叶初制所提质改造建设项目</v>
          </cell>
          <cell r="J62" t="str">
            <v>温泉村</v>
          </cell>
          <cell r="K62">
            <v>70</v>
          </cell>
          <cell r="L62">
            <v>70</v>
          </cell>
          <cell r="M62">
            <v>70</v>
          </cell>
          <cell r="N62">
            <v>0</v>
          </cell>
          <cell r="O62">
            <v>70</v>
          </cell>
          <cell r="P62">
            <v>70</v>
          </cell>
          <cell r="Q62">
            <v>0</v>
          </cell>
          <cell r="R62">
            <v>0</v>
          </cell>
          <cell r="S62">
            <v>0</v>
          </cell>
          <cell r="T62">
            <v>0</v>
          </cell>
          <cell r="U62" t="str">
            <v>完工</v>
          </cell>
          <cell r="V62" t="str">
            <v>2024</v>
          </cell>
          <cell r="W62" t="str">
            <v>是</v>
          </cell>
          <cell r="X62" t="str">
            <v>否</v>
          </cell>
          <cell r="Y62" t="str">
            <v>否</v>
          </cell>
          <cell r="Z62" t="str">
            <v>就业务工，带动生产，帮助产销对接，收益分红</v>
          </cell>
        </row>
        <row r="63">
          <cell r="I63" t="str">
            <v>凤庆县-营盘镇_产业发展_生产项目_营盘镇贺费村坚果收购站建设项目</v>
          </cell>
          <cell r="J63" t="str">
            <v>贺费村</v>
          </cell>
          <cell r="K63">
            <v>120</v>
          </cell>
          <cell r="L63">
            <v>120</v>
          </cell>
          <cell r="M63">
            <v>120</v>
          </cell>
          <cell r="N63">
            <v>0</v>
          </cell>
          <cell r="O63">
            <v>120</v>
          </cell>
          <cell r="P63">
            <v>120</v>
          </cell>
          <cell r="Q63">
            <v>0</v>
          </cell>
          <cell r="R63">
            <v>0</v>
          </cell>
          <cell r="S63">
            <v>0</v>
          </cell>
          <cell r="T63">
            <v>0</v>
          </cell>
          <cell r="U63" t="str">
            <v>完工</v>
          </cell>
          <cell r="V63" t="str">
            <v>2024</v>
          </cell>
          <cell r="W63" t="str">
            <v>是</v>
          </cell>
          <cell r="X63" t="str">
            <v>否</v>
          </cell>
          <cell r="Y63" t="str">
            <v>否</v>
          </cell>
          <cell r="Z63" t="str">
            <v>就业务工，资产入股，带动生产</v>
          </cell>
        </row>
        <row r="64">
          <cell r="I64" t="str">
            <v>凤庆县-营盘镇_产业发展_生产项目_营盘镇秀塘村甘蔗剥叶站建设项目</v>
          </cell>
          <cell r="J64" t="str">
            <v>秀塘村</v>
          </cell>
          <cell r="K64">
            <v>290</v>
          </cell>
          <cell r="L64">
            <v>290</v>
          </cell>
          <cell r="M64">
            <v>290</v>
          </cell>
          <cell r="N64">
            <v>0</v>
          </cell>
          <cell r="O64">
            <v>290</v>
          </cell>
          <cell r="P64">
            <v>290</v>
          </cell>
          <cell r="Q64">
            <v>0</v>
          </cell>
          <cell r="R64">
            <v>0</v>
          </cell>
          <cell r="S64">
            <v>0</v>
          </cell>
          <cell r="T64">
            <v>0</v>
          </cell>
          <cell r="U64" t="str">
            <v>开工</v>
          </cell>
          <cell r="V64" t="str">
            <v>2024</v>
          </cell>
          <cell r="W64" t="str">
            <v>是</v>
          </cell>
          <cell r="X64" t="str">
            <v>否</v>
          </cell>
          <cell r="Y64" t="str">
            <v>否</v>
          </cell>
          <cell r="Z64" t="str">
            <v>就业务工，带动生产，资产入股</v>
          </cell>
        </row>
        <row r="65">
          <cell r="I65" t="str">
            <v>凤庆县-营盘镇_产业发展_生产项目_营盘镇干塘村民族村寨旅游提升项目</v>
          </cell>
          <cell r="J65" t="str">
            <v>干塘村</v>
          </cell>
          <cell r="K65">
            <v>30</v>
          </cell>
          <cell r="L65">
            <v>30</v>
          </cell>
          <cell r="M65">
            <v>30</v>
          </cell>
          <cell r="N65">
            <v>0</v>
          </cell>
          <cell r="O65">
            <v>30</v>
          </cell>
          <cell r="P65">
            <v>30</v>
          </cell>
          <cell r="Q65">
            <v>0</v>
          </cell>
          <cell r="R65">
            <v>0</v>
          </cell>
          <cell r="S65">
            <v>0</v>
          </cell>
          <cell r="T65">
            <v>0</v>
          </cell>
          <cell r="U65" t="str">
            <v>开工</v>
          </cell>
          <cell r="V65" t="str">
            <v>2024</v>
          </cell>
          <cell r="W65" t="str">
            <v>是</v>
          </cell>
          <cell r="X65" t="str">
            <v>否</v>
          </cell>
          <cell r="Y65" t="str">
            <v>否</v>
          </cell>
          <cell r="Z65" t="str">
            <v>土地流转，就业务工，带动生产，收益分红</v>
          </cell>
        </row>
        <row r="66">
          <cell r="I66" t="str">
            <v>凤庆县-营盘镇_产业发展_生产项目_营盘镇安平村特色经济林果种植项目</v>
          </cell>
          <cell r="J66" t="str">
            <v>安平村</v>
          </cell>
          <cell r="K66">
            <v>80</v>
          </cell>
          <cell r="L66">
            <v>80</v>
          </cell>
          <cell r="M66">
            <v>80</v>
          </cell>
          <cell r="N66">
            <v>0</v>
          </cell>
          <cell r="O66">
            <v>80</v>
          </cell>
          <cell r="P66">
            <v>0</v>
          </cell>
          <cell r="Q66">
            <v>80</v>
          </cell>
          <cell r="R66">
            <v>0</v>
          </cell>
          <cell r="S66">
            <v>0</v>
          </cell>
          <cell r="T66">
            <v>0</v>
          </cell>
          <cell r="U66" t="str">
            <v>开工</v>
          </cell>
          <cell r="V66" t="str">
            <v>2024</v>
          </cell>
          <cell r="W66" t="str">
            <v>是</v>
          </cell>
          <cell r="X66" t="str">
            <v>否</v>
          </cell>
          <cell r="Y66" t="str">
            <v>是</v>
          </cell>
          <cell r="Z66" t="str">
            <v>就业务工，带动生产，资产入股</v>
          </cell>
        </row>
        <row r="67">
          <cell r="I67" t="str">
            <v>凤庆县-营盘镇_产业发展_加工流通项目_营盘镇云坊农产品加工厂建设项目</v>
          </cell>
          <cell r="J67" t="str">
            <v>营盘镇,营盘村</v>
          </cell>
          <cell r="K67">
            <v>100</v>
          </cell>
          <cell r="L67">
            <v>0</v>
          </cell>
          <cell r="M67">
            <v>0</v>
          </cell>
          <cell r="N67">
            <v>0</v>
          </cell>
          <cell r="O67">
            <v>0</v>
          </cell>
          <cell r="P67">
            <v>0</v>
          </cell>
          <cell r="Q67">
            <v>0</v>
          </cell>
          <cell r="R67">
            <v>0</v>
          </cell>
          <cell r="S67">
            <v>0</v>
          </cell>
          <cell r="T67">
            <v>0</v>
          </cell>
          <cell r="U67" t="str">
            <v>储备</v>
          </cell>
          <cell r="V67" t="str">
            <v>2024</v>
          </cell>
          <cell r="W67" t="str">
            <v>否</v>
          </cell>
          <cell r="X67" t="str">
            <v>否</v>
          </cell>
          <cell r="Y67" t="str">
            <v>否</v>
          </cell>
          <cell r="Z67" t="str">
            <v>带动生产，资产入股，就业务工</v>
          </cell>
        </row>
        <row r="68">
          <cell r="I68" t="str">
            <v>凤庆县-营盘镇_产业发展_加工流通项目_营盘镇营盘村预制菜食品加工厂建设项目（普惠性项目）</v>
          </cell>
          <cell r="J68" t="str">
            <v>营盘村</v>
          </cell>
          <cell r="K68">
            <v>100</v>
          </cell>
          <cell r="L68">
            <v>100</v>
          </cell>
          <cell r="M68">
            <v>100</v>
          </cell>
          <cell r="N68">
            <v>0</v>
          </cell>
          <cell r="O68">
            <v>100</v>
          </cell>
          <cell r="P68">
            <v>0</v>
          </cell>
          <cell r="Q68">
            <v>100</v>
          </cell>
          <cell r="R68">
            <v>0</v>
          </cell>
          <cell r="S68">
            <v>0</v>
          </cell>
          <cell r="T68">
            <v>0</v>
          </cell>
          <cell r="U68" t="str">
            <v>开工</v>
          </cell>
          <cell r="V68" t="str">
            <v>2024</v>
          </cell>
          <cell r="W68" t="str">
            <v>是</v>
          </cell>
          <cell r="X68" t="str">
            <v>否</v>
          </cell>
          <cell r="Y68" t="str">
            <v>否</v>
          </cell>
          <cell r="Z68" t="str">
            <v>就业务工，带动生产，资产入股</v>
          </cell>
        </row>
        <row r="69">
          <cell r="I69" t="str">
            <v>凤庆县-营盘镇_产业发展_加工流通项目_营盘镇三塔村咖啡购销点建设项目</v>
          </cell>
          <cell r="J69" t="str">
            <v>三塔村</v>
          </cell>
          <cell r="K69">
            <v>80</v>
          </cell>
          <cell r="L69">
            <v>80</v>
          </cell>
          <cell r="M69">
            <v>80</v>
          </cell>
          <cell r="N69">
            <v>0</v>
          </cell>
          <cell r="O69">
            <v>80</v>
          </cell>
          <cell r="P69">
            <v>0</v>
          </cell>
          <cell r="Q69">
            <v>80</v>
          </cell>
          <cell r="R69">
            <v>0</v>
          </cell>
          <cell r="S69">
            <v>0</v>
          </cell>
          <cell r="T69">
            <v>0</v>
          </cell>
          <cell r="U69" t="str">
            <v>开工</v>
          </cell>
          <cell r="V69" t="str">
            <v>2024</v>
          </cell>
          <cell r="W69" t="str">
            <v>是</v>
          </cell>
          <cell r="X69" t="str">
            <v>否</v>
          </cell>
          <cell r="Y69" t="str">
            <v>否</v>
          </cell>
          <cell r="Z69" t="str">
            <v>就业务工，带动生产，资产入股</v>
          </cell>
        </row>
        <row r="70">
          <cell r="I70" t="str">
            <v>凤庆县-营盘镇_产业发展_新型农村集体经济发展项目_营盘镇安平村、田坝口村、京立安村等3个村青贮饲料加工厂建设项目</v>
          </cell>
          <cell r="J70" t="str">
            <v>安平村</v>
          </cell>
          <cell r="K70">
            <v>210</v>
          </cell>
          <cell r="L70">
            <v>210</v>
          </cell>
          <cell r="M70">
            <v>210</v>
          </cell>
          <cell r="N70">
            <v>0</v>
          </cell>
          <cell r="O70">
            <v>210</v>
          </cell>
          <cell r="P70">
            <v>0</v>
          </cell>
          <cell r="Q70">
            <v>210</v>
          </cell>
          <cell r="R70">
            <v>0</v>
          </cell>
          <cell r="S70">
            <v>0</v>
          </cell>
          <cell r="T70">
            <v>0</v>
          </cell>
          <cell r="U70" t="str">
            <v>开工</v>
          </cell>
          <cell r="V70" t="str">
            <v>2024</v>
          </cell>
          <cell r="W70" t="str">
            <v>是</v>
          </cell>
          <cell r="X70" t="str">
            <v>否</v>
          </cell>
          <cell r="Y70" t="str">
            <v>否</v>
          </cell>
          <cell r="Z70" t="str">
            <v>就业务工，带动生产，收益分红，资产入股</v>
          </cell>
        </row>
        <row r="71">
          <cell r="I71" t="str">
            <v>凤庆县-营盘镇_产业发展_配套设施项目_凤庆县营盘镇2024年以工代赈项目</v>
          </cell>
          <cell r="J71" t="str">
            <v>干塘村</v>
          </cell>
          <cell r="K71">
            <v>500</v>
          </cell>
          <cell r="L71">
            <v>500</v>
          </cell>
          <cell r="M71">
            <v>500</v>
          </cell>
          <cell r="N71">
            <v>0</v>
          </cell>
          <cell r="O71">
            <v>500</v>
          </cell>
          <cell r="P71">
            <v>278</v>
          </cell>
          <cell r="Q71">
            <v>222</v>
          </cell>
          <cell r="R71">
            <v>0</v>
          </cell>
          <cell r="S71">
            <v>0</v>
          </cell>
          <cell r="T71">
            <v>0</v>
          </cell>
          <cell r="U71" t="str">
            <v>开工</v>
          </cell>
          <cell r="V71" t="str">
            <v>2024</v>
          </cell>
          <cell r="W71" t="str">
            <v>是</v>
          </cell>
          <cell r="X71" t="str">
            <v>否</v>
          </cell>
          <cell r="Y71" t="str">
            <v>否</v>
          </cell>
          <cell r="Z71" t="str">
            <v>带动生产，就业务工，资产入股</v>
          </cell>
        </row>
        <row r="72">
          <cell r="I72" t="str">
            <v>凤庆县-勐佑镇_产业发展_生产项目_勐佑镇勐佑村中草药基地建设项目（普惠性项目）</v>
          </cell>
          <cell r="J72" t="str">
            <v>勐佑镇</v>
          </cell>
          <cell r="K72">
            <v>100</v>
          </cell>
          <cell r="L72">
            <v>100</v>
          </cell>
          <cell r="M72">
            <v>100</v>
          </cell>
          <cell r="N72">
            <v>0</v>
          </cell>
          <cell r="O72">
            <v>100</v>
          </cell>
          <cell r="P72">
            <v>0</v>
          </cell>
          <cell r="Q72">
            <v>100</v>
          </cell>
          <cell r="R72">
            <v>0</v>
          </cell>
          <cell r="S72">
            <v>0</v>
          </cell>
          <cell r="T72">
            <v>0</v>
          </cell>
          <cell r="U72" t="str">
            <v>开工</v>
          </cell>
          <cell r="V72" t="str">
            <v>2024</v>
          </cell>
          <cell r="W72" t="str">
            <v>是</v>
          </cell>
          <cell r="X72" t="str">
            <v>否</v>
          </cell>
          <cell r="Y72" t="str">
            <v>否</v>
          </cell>
          <cell r="Z72" t="str">
            <v>土地流转，就业务工，帮助产销对接，收益分红</v>
          </cell>
        </row>
        <row r="73">
          <cell r="I73" t="str">
            <v>凤庆县-勐佑镇_产业发展_生产项目_勐佑镇习谦村黄精种植基地建设项目</v>
          </cell>
          <cell r="J73" t="str">
            <v>勐佑镇</v>
          </cell>
          <cell r="K73">
            <v>50</v>
          </cell>
          <cell r="L73">
            <v>0</v>
          </cell>
          <cell r="M73">
            <v>0</v>
          </cell>
          <cell r="N73">
            <v>0</v>
          </cell>
          <cell r="O73">
            <v>0</v>
          </cell>
          <cell r="P73">
            <v>0</v>
          </cell>
          <cell r="Q73">
            <v>0</v>
          </cell>
          <cell r="R73">
            <v>0</v>
          </cell>
          <cell r="S73">
            <v>0</v>
          </cell>
          <cell r="T73">
            <v>0</v>
          </cell>
          <cell r="U73" t="str">
            <v>储备</v>
          </cell>
          <cell r="V73" t="str">
            <v>2024</v>
          </cell>
          <cell r="W73" t="str">
            <v>否</v>
          </cell>
          <cell r="X73" t="str">
            <v>否</v>
          </cell>
          <cell r="Y73" t="str">
            <v>否</v>
          </cell>
          <cell r="Z73" t="str">
            <v>土地流转，就业务工，帮助产销对接，收益分红</v>
          </cell>
        </row>
        <row r="74">
          <cell r="I74" t="str">
            <v>凤庆县-勐佑镇_产业发展_生产项目_勐佑镇河东村蒿子坝冬季水果基地建设项目</v>
          </cell>
          <cell r="J74" t="str">
            <v>勐佑镇</v>
          </cell>
          <cell r="K74">
            <v>30</v>
          </cell>
          <cell r="L74">
            <v>0</v>
          </cell>
          <cell r="M74">
            <v>0</v>
          </cell>
          <cell r="N74">
            <v>0</v>
          </cell>
          <cell r="O74">
            <v>0</v>
          </cell>
          <cell r="P74">
            <v>0</v>
          </cell>
          <cell r="Q74">
            <v>0</v>
          </cell>
          <cell r="R74">
            <v>0</v>
          </cell>
          <cell r="S74">
            <v>0</v>
          </cell>
          <cell r="T74">
            <v>0</v>
          </cell>
          <cell r="U74" t="str">
            <v>储备</v>
          </cell>
          <cell r="V74" t="str">
            <v>2024</v>
          </cell>
          <cell r="W74" t="str">
            <v>否</v>
          </cell>
          <cell r="X74" t="str">
            <v>否</v>
          </cell>
          <cell r="Y74" t="str">
            <v>否</v>
          </cell>
          <cell r="Z74" t="str">
            <v>帮助产销对接，资产入股，收益分红</v>
          </cell>
        </row>
        <row r="75">
          <cell r="I75" t="str">
            <v>凤庆县-勐佑镇_产业发展_生产项目_勐佑镇界牌村电杆坡民族团结进步示范村建设项目</v>
          </cell>
          <cell r="J75" t="str">
            <v>界牌村</v>
          </cell>
          <cell r="K75">
            <v>100</v>
          </cell>
          <cell r="L75">
            <v>100</v>
          </cell>
          <cell r="M75">
            <v>100</v>
          </cell>
          <cell r="N75">
            <v>0</v>
          </cell>
          <cell r="O75">
            <v>100</v>
          </cell>
          <cell r="P75">
            <v>100</v>
          </cell>
          <cell r="Q75">
            <v>0</v>
          </cell>
          <cell r="R75">
            <v>0</v>
          </cell>
          <cell r="S75">
            <v>0</v>
          </cell>
          <cell r="T75">
            <v>0</v>
          </cell>
          <cell r="U75" t="str">
            <v>完工</v>
          </cell>
          <cell r="V75" t="str">
            <v>2024</v>
          </cell>
          <cell r="W75" t="str">
            <v>是</v>
          </cell>
          <cell r="X75" t="str">
            <v>否</v>
          </cell>
          <cell r="Y75" t="str">
            <v>否</v>
          </cell>
          <cell r="Z75" t="str">
            <v>土地流转，就业务工，带动生产，资产入股，其他</v>
          </cell>
        </row>
        <row r="76">
          <cell r="I76" t="str">
            <v>凤庆县-勐佑镇_产业发展_生产项目_勐佑镇勐佑村生态有机农产品种植基地建设项目</v>
          </cell>
          <cell r="J76" t="str">
            <v>勐佑镇</v>
          </cell>
          <cell r="K76">
            <v>100</v>
          </cell>
          <cell r="L76">
            <v>100</v>
          </cell>
          <cell r="M76">
            <v>100</v>
          </cell>
          <cell r="N76">
            <v>0</v>
          </cell>
          <cell r="O76">
            <v>100</v>
          </cell>
          <cell r="P76">
            <v>100</v>
          </cell>
          <cell r="Q76">
            <v>0</v>
          </cell>
          <cell r="R76">
            <v>0</v>
          </cell>
          <cell r="S76">
            <v>0</v>
          </cell>
          <cell r="T76">
            <v>0</v>
          </cell>
          <cell r="U76" t="str">
            <v>完工</v>
          </cell>
          <cell r="V76" t="str">
            <v>2024</v>
          </cell>
          <cell r="W76" t="str">
            <v>是</v>
          </cell>
          <cell r="X76" t="str">
            <v>否</v>
          </cell>
          <cell r="Y76" t="str">
            <v>否</v>
          </cell>
          <cell r="Z76" t="str">
            <v>土地流转，就业务工，帮助产销对接，收益分红</v>
          </cell>
        </row>
        <row r="77">
          <cell r="I77" t="str">
            <v>凤庆县-勐佑镇_产业发展_生产项目_勐佑镇白岩村香料烟种植基地建设项目</v>
          </cell>
          <cell r="J77" t="str">
            <v>勐佑镇</v>
          </cell>
          <cell r="K77">
            <v>110</v>
          </cell>
          <cell r="L77">
            <v>100</v>
          </cell>
          <cell r="M77">
            <v>100</v>
          </cell>
          <cell r="N77">
            <v>0</v>
          </cell>
          <cell r="O77">
            <v>100</v>
          </cell>
          <cell r="P77">
            <v>0</v>
          </cell>
          <cell r="Q77">
            <v>100</v>
          </cell>
          <cell r="R77">
            <v>0</v>
          </cell>
          <cell r="S77">
            <v>0</v>
          </cell>
          <cell r="T77">
            <v>0</v>
          </cell>
          <cell r="U77" t="str">
            <v>开工</v>
          </cell>
          <cell r="V77" t="str">
            <v>2024</v>
          </cell>
          <cell r="W77" t="str">
            <v>是</v>
          </cell>
          <cell r="X77" t="str">
            <v>否</v>
          </cell>
          <cell r="Y77" t="str">
            <v>是</v>
          </cell>
          <cell r="Z77" t="str">
            <v>土地流转，就业务工，带动生产</v>
          </cell>
        </row>
        <row r="78">
          <cell r="I78" t="str">
            <v>凤庆县-勐佑镇_产业发展_生产项目_勐佑镇蔬菜基地建设项目</v>
          </cell>
          <cell r="J78" t="str">
            <v>勐佑镇</v>
          </cell>
          <cell r="K78">
            <v>87</v>
          </cell>
          <cell r="L78">
            <v>87</v>
          </cell>
          <cell r="M78">
            <v>87</v>
          </cell>
          <cell r="N78">
            <v>0</v>
          </cell>
          <cell r="O78">
            <v>87</v>
          </cell>
          <cell r="P78">
            <v>0</v>
          </cell>
          <cell r="Q78">
            <v>87</v>
          </cell>
          <cell r="R78">
            <v>0</v>
          </cell>
          <cell r="S78">
            <v>0</v>
          </cell>
          <cell r="T78">
            <v>0</v>
          </cell>
          <cell r="U78" t="str">
            <v>完工</v>
          </cell>
          <cell r="V78" t="str">
            <v>2024</v>
          </cell>
          <cell r="W78" t="str">
            <v>是</v>
          </cell>
          <cell r="X78" t="str">
            <v>否</v>
          </cell>
          <cell r="Y78" t="str">
            <v>否</v>
          </cell>
          <cell r="Z78" t="str">
            <v>土地流转，就业务工，帮助产销对接，收益分红</v>
          </cell>
        </row>
        <row r="79">
          <cell r="I79" t="str">
            <v>凤庆县-勐佑镇_产业发展_加工流通项目_勐佑镇立平村茶叶初制所建设项目</v>
          </cell>
          <cell r="J79" t="str">
            <v>勐佑镇</v>
          </cell>
          <cell r="K79">
            <v>150</v>
          </cell>
          <cell r="L79">
            <v>150</v>
          </cell>
          <cell r="M79">
            <v>150</v>
          </cell>
          <cell r="N79">
            <v>0</v>
          </cell>
          <cell r="O79">
            <v>150</v>
          </cell>
          <cell r="P79">
            <v>150</v>
          </cell>
          <cell r="Q79">
            <v>0</v>
          </cell>
          <cell r="R79">
            <v>0</v>
          </cell>
          <cell r="S79">
            <v>0</v>
          </cell>
          <cell r="T79">
            <v>0</v>
          </cell>
          <cell r="U79" t="str">
            <v>完工</v>
          </cell>
          <cell r="V79" t="str">
            <v>2024</v>
          </cell>
          <cell r="W79" t="str">
            <v>是</v>
          </cell>
          <cell r="X79" t="str">
            <v>否</v>
          </cell>
          <cell r="Y79" t="str">
            <v>否</v>
          </cell>
          <cell r="Z79" t="str">
            <v>就业务工，带动生产</v>
          </cell>
        </row>
        <row r="80">
          <cell r="I80" t="str">
            <v>凤庆县-勐佑镇_产业发展_加工流通项目_勐佑镇2024年立平村青储饲草种植加工建设项目</v>
          </cell>
          <cell r="J80" t="str">
            <v>勐佑镇</v>
          </cell>
          <cell r="K80">
            <v>70</v>
          </cell>
          <cell r="L80">
            <v>0</v>
          </cell>
          <cell r="M80">
            <v>0</v>
          </cell>
          <cell r="N80">
            <v>0</v>
          </cell>
          <cell r="O80">
            <v>0</v>
          </cell>
          <cell r="P80">
            <v>0</v>
          </cell>
          <cell r="Q80">
            <v>0</v>
          </cell>
          <cell r="R80">
            <v>0</v>
          </cell>
          <cell r="S80">
            <v>0</v>
          </cell>
          <cell r="T80">
            <v>0</v>
          </cell>
          <cell r="U80" t="str">
            <v>储备</v>
          </cell>
          <cell r="V80" t="str">
            <v>2024</v>
          </cell>
          <cell r="W80" t="str">
            <v>否</v>
          </cell>
          <cell r="X80" t="str">
            <v>否</v>
          </cell>
          <cell r="Y80" t="str">
            <v>否</v>
          </cell>
          <cell r="Z80" t="str">
            <v>帮助产销对接，资产入股，收益分红</v>
          </cell>
        </row>
        <row r="81">
          <cell r="I81" t="str">
            <v>凤庆县-勐佑镇_乡村建设行动_人居环境整治_勐佑镇河西自然村人居环境整治提升工程</v>
          </cell>
          <cell r="J81" t="str">
            <v>勐佑村</v>
          </cell>
          <cell r="K81">
            <v>100</v>
          </cell>
          <cell r="L81">
            <v>100</v>
          </cell>
          <cell r="M81">
            <v>100</v>
          </cell>
          <cell r="N81">
            <v>0</v>
          </cell>
          <cell r="O81">
            <v>100</v>
          </cell>
          <cell r="P81">
            <v>100</v>
          </cell>
          <cell r="Q81">
            <v>0</v>
          </cell>
          <cell r="R81">
            <v>0</v>
          </cell>
          <cell r="S81">
            <v>0</v>
          </cell>
          <cell r="T81">
            <v>0</v>
          </cell>
          <cell r="U81" t="str">
            <v>完工</v>
          </cell>
          <cell r="V81" t="str">
            <v>2024</v>
          </cell>
          <cell r="W81" t="str">
            <v>是</v>
          </cell>
          <cell r="X81" t="str">
            <v>否</v>
          </cell>
          <cell r="Y81" t="str">
            <v>否</v>
          </cell>
          <cell r="Z81" t="str">
            <v>其他</v>
          </cell>
        </row>
        <row r="82">
          <cell r="I82" t="str">
            <v>凤庆县-洛党镇_产业发展_生产项目_洛党镇滇橄榄种植基地建设项目(普惠性项目）</v>
          </cell>
          <cell r="J82" t="str">
            <v>洛党镇</v>
          </cell>
          <cell r="K82">
            <v>100</v>
          </cell>
          <cell r="L82">
            <v>100</v>
          </cell>
          <cell r="M82">
            <v>100</v>
          </cell>
          <cell r="N82">
            <v>0</v>
          </cell>
          <cell r="O82">
            <v>100</v>
          </cell>
          <cell r="P82">
            <v>100</v>
          </cell>
          <cell r="Q82">
            <v>0</v>
          </cell>
          <cell r="R82">
            <v>0</v>
          </cell>
          <cell r="S82">
            <v>0</v>
          </cell>
          <cell r="T82">
            <v>0</v>
          </cell>
          <cell r="U82" t="str">
            <v>开工</v>
          </cell>
          <cell r="V82" t="str">
            <v>2024</v>
          </cell>
          <cell r="W82" t="str">
            <v>是</v>
          </cell>
          <cell r="X82" t="str">
            <v>否</v>
          </cell>
          <cell r="Y82" t="str">
            <v>否</v>
          </cell>
          <cell r="Z82" t="str">
            <v>就业务工，带动生产</v>
          </cell>
        </row>
        <row r="83">
          <cell r="I83" t="str">
            <v>凤庆县-洛党镇_产业发展_生产项目_洛党镇鼎新村滇黄精产业基地建设项目</v>
          </cell>
          <cell r="J83" t="str">
            <v>鼎新村</v>
          </cell>
          <cell r="K83">
            <v>80</v>
          </cell>
          <cell r="L83">
            <v>80</v>
          </cell>
          <cell r="M83">
            <v>80</v>
          </cell>
          <cell r="N83">
            <v>0</v>
          </cell>
          <cell r="O83">
            <v>80</v>
          </cell>
          <cell r="P83">
            <v>0</v>
          </cell>
          <cell r="Q83">
            <v>80</v>
          </cell>
          <cell r="R83">
            <v>0</v>
          </cell>
          <cell r="S83">
            <v>0</v>
          </cell>
          <cell r="T83">
            <v>0</v>
          </cell>
          <cell r="U83" t="str">
            <v>开工</v>
          </cell>
          <cell r="V83" t="str">
            <v>2024</v>
          </cell>
          <cell r="W83" t="str">
            <v>是</v>
          </cell>
          <cell r="X83" t="str">
            <v>否</v>
          </cell>
          <cell r="Y83" t="str">
            <v>否</v>
          </cell>
          <cell r="Z83" t="str">
            <v>就业务工，带动生产</v>
          </cell>
        </row>
        <row r="84">
          <cell r="I84" t="str">
            <v>凤庆县-洛党镇_产业发展_生产项目_洛党镇琼岳村产业基地建设项目</v>
          </cell>
          <cell r="J84" t="str">
            <v>琼岳村</v>
          </cell>
          <cell r="K84">
            <v>100</v>
          </cell>
          <cell r="L84">
            <v>100</v>
          </cell>
          <cell r="M84">
            <v>100</v>
          </cell>
          <cell r="N84">
            <v>0</v>
          </cell>
          <cell r="O84">
            <v>100</v>
          </cell>
          <cell r="P84">
            <v>100</v>
          </cell>
          <cell r="Q84">
            <v>0</v>
          </cell>
          <cell r="R84">
            <v>0</v>
          </cell>
          <cell r="S84">
            <v>0</v>
          </cell>
          <cell r="T84">
            <v>0</v>
          </cell>
          <cell r="U84" t="str">
            <v>开工</v>
          </cell>
          <cell r="V84" t="str">
            <v>2024</v>
          </cell>
          <cell r="W84" t="str">
            <v>是</v>
          </cell>
          <cell r="X84" t="str">
            <v>否</v>
          </cell>
          <cell r="Y84" t="str">
            <v>否</v>
          </cell>
          <cell r="Z84" t="str">
            <v>就业务工，带动生产</v>
          </cell>
        </row>
        <row r="85">
          <cell r="I85" t="str">
            <v>凤庆县-洛党镇_产业发展_生产项目_洛党镇荣上村民族团结示范基地建设项目</v>
          </cell>
          <cell r="J85" t="str">
            <v>荣上村</v>
          </cell>
          <cell r="K85">
            <v>100</v>
          </cell>
          <cell r="L85">
            <v>0</v>
          </cell>
          <cell r="M85">
            <v>0</v>
          </cell>
          <cell r="N85">
            <v>0</v>
          </cell>
          <cell r="O85">
            <v>0</v>
          </cell>
          <cell r="P85">
            <v>0</v>
          </cell>
          <cell r="Q85">
            <v>0</v>
          </cell>
          <cell r="R85">
            <v>0</v>
          </cell>
          <cell r="S85">
            <v>0</v>
          </cell>
          <cell r="T85">
            <v>0</v>
          </cell>
          <cell r="U85" t="str">
            <v>储备</v>
          </cell>
          <cell r="V85" t="str">
            <v>2024</v>
          </cell>
          <cell r="W85" t="str">
            <v>否</v>
          </cell>
          <cell r="X85" t="str">
            <v>否</v>
          </cell>
          <cell r="Y85" t="str">
            <v>否</v>
          </cell>
          <cell r="Z85" t="str">
            <v>就业务工，带动生产</v>
          </cell>
        </row>
        <row r="86">
          <cell r="I86" t="str">
            <v>凤庆县-洛党镇_产业发展_生产项目_洛党镇岳舞村中草药产业基地建设项目</v>
          </cell>
          <cell r="J86" t="str">
            <v>岳舞村</v>
          </cell>
          <cell r="K86">
            <v>100</v>
          </cell>
          <cell r="L86">
            <v>100</v>
          </cell>
          <cell r="M86">
            <v>100</v>
          </cell>
          <cell r="N86">
            <v>0</v>
          </cell>
          <cell r="O86">
            <v>100</v>
          </cell>
          <cell r="P86">
            <v>100</v>
          </cell>
          <cell r="Q86">
            <v>0</v>
          </cell>
          <cell r="R86">
            <v>0</v>
          </cell>
          <cell r="S86">
            <v>0</v>
          </cell>
          <cell r="T86">
            <v>0</v>
          </cell>
          <cell r="U86" t="str">
            <v>完工</v>
          </cell>
          <cell r="V86" t="str">
            <v>2024</v>
          </cell>
          <cell r="W86" t="str">
            <v>是</v>
          </cell>
          <cell r="X86" t="str">
            <v>否</v>
          </cell>
          <cell r="Y86" t="str">
            <v>否</v>
          </cell>
          <cell r="Z86" t="str">
            <v>就业务工，带动生产</v>
          </cell>
        </row>
        <row r="87">
          <cell r="I87" t="str">
            <v>凤庆县-洛党镇_产业发展_生产项目_凤庆县洛党镇厚丰村羊肚菌种植项目</v>
          </cell>
          <cell r="J87" t="str">
            <v>厚丰村</v>
          </cell>
          <cell r="K87">
            <v>100</v>
          </cell>
          <cell r="L87">
            <v>100</v>
          </cell>
          <cell r="M87">
            <v>100</v>
          </cell>
          <cell r="N87">
            <v>0</v>
          </cell>
          <cell r="O87">
            <v>100</v>
          </cell>
          <cell r="P87">
            <v>0</v>
          </cell>
          <cell r="Q87">
            <v>100</v>
          </cell>
          <cell r="R87">
            <v>0</v>
          </cell>
          <cell r="S87">
            <v>0</v>
          </cell>
          <cell r="T87">
            <v>0</v>
          </cell>
          <cell r="U87" t="str">
            <v>开工</v>
          </cell>
          <cell r="V87" t="str">
            <v>2024</v>
          </cell>
          <cell r="W87" t="str">
            <v>是</v>
          </cell>
          <cell r="X87" t="str">
            <v>否</v>
          </cell>
          <cell r="Y87" t="str">
            <v>否</v>
          </cell>
          <cell r="Z87" t="str">
            <v>就业务工，带动生产</v>
          </cell>
        </row>
        <row r="88">
          <cell r="I88" t="str">
            <v>凤庆县-洛党镇_产业发展_生产项目_洛党镇礼乐村蜂蜜基地建设项目</v>
          </cell>
          <cell r="J88" t="str">
            <v>礼乐村</v>
          </cell>
          <cell r="K88">
            <v>70</v>
          </cell>
          <cell r="L88">
            <v>0</v>
          </cell>
          <cell r="M88">
            <v>0</v>
          </cell>
          <cell r="N88">
            <v>0</v>
          </cell>
          <cell r="O88">
            <v>0</v>
          </cell>
          <cell r="P88">
            <v>0</v>
          </cell>
          <cell r="Q88">
            <v>0</v>
          </cell>
          <cell r="R88">
            <v>0</v>
          </cell>
          <cell r="S88">
            <v>0</v>
          </cell>
          <cell r="T88">
            <v>0</v>
          </cell>
          <cell r="U88" t="str">
            <v>储备</v>
          </cell>
          <cell r="V88" t="str">
            <v>2024</v>
          </cell>
          <cell r="W88" t="str">
            <v>否</v>
          </cell>
          <cell r="X88" t="str">
            <v>否</v>
          </cell>
          <cell r="Y88" t="str">
            <v>否</v>
          </cell>
          <cell r="Z88" t="str">
            <v>就业务工，带动生产</v>
          </cell>
        </row>
        <row r="89">
          <cell r="I89" t="str">
            <v>凤庆县-洛党镇_产业发展_加工流通项目_洛党镇鹿鸣村茶叶加工厂建设项目</v>
          </cell>
          <cell r="J89" t="str">
            <v>鹿鸣村</v>
          </cell>
          <cell r="K89">
            <v>50</v>
          </cell>
          <cell r="L89">
            <v>50</v>
          </cell>
          <cell r="M89">
            <v>50</v>
          </cell>
          <cell r="N89">
            <v>0</v>
          </cell>
          <cell r="O89">
            <v>50</v>
          </cell>
          <cell r="P89">
            <v>0</v>
          </cell>
          <cell r="Q89">
            <v>50</v>
          </cell>
          <cell r="R89">
            <v>0</v>
          </cell>
          <cell r="S89">
            <v>0</v>
          </cell>
          <cell r="T89">
            <v>0</v>
          </cell>
          <cell r="U89" t="str">
            <v>开工</v>
          </cell>
          <cell r="V89" t="str">
            <v>2024</v>
          </cell>
          <cell r="W89" t="str">
            <v>是</v>
          </cell>
          <cell r="X89" t="str">
            <v>否</v>
          </cell>
          <cell r="Y89" t="str">
            <v>否</v>
          </cell>
          <cell r="Z89" t="str">
            <v>就业务工，带动生产</v>
          </cell>
        </row>
        <row r="90">
          <cell r="I90" t="str">
            <v>凤庆县-洛党镇_产业发展_新型农村集体经济发展项目_洛党镇琼岳村茶叶初制所提质改造建设项目</v>
          </cell>
          <cell r="J90" t="str">
            <v>琼岳村</v>
          </cell>
          <cell r="K90">
            <v>70</v>
          </cell>
          <cell r="L90">
            <v>70</v>
          </cell>
          <cell r="M90">
            <v>70</v>
          </cell>
          <cell r="N90">
            <v>0</v>
          </cell>
          <cell r="O90">
            <v>70</v>
          </cell>
          <cell r="P90">
            <v>70</v>
          </cell>
          <cell r="Q90">
            <v>0</v>
          </cell>
          <cell r="R90">
            <v>0</v>
          </cell>
          <cell r="S90">
            <v>0</v>
          </cell>
          <cell r="T90">
            <v>0</v>
          </cell>
          <cell r="U90" t="str">
            <v>开工</v>
          </cell>
          <cell r="V90" t="str">
            <v>2024</v>
          </cell>
          <cell r="W90" t="str">
            <v>是</v>
          </cell>
          <cell r="X90" t="str">
            <v>否</v>
          </cell>
          <cell r="Y90" t="str">
            <v>否</v>
          </cell>
          <cell r="Z90" t="str">
            <v>就业务工，带动生产，收益分红</v>
          </cell>
        </row>
        <row r="91">
          <cell r="I91" t="str">
            <v>凤庆县-洛党镇_乡村建设行动_农村基础设施（含产业配套基础设施）_凤庆县洛党镇大兴村坚果种植示范基地基础设施建设项目</v>
          </cell>
          <cell r="J91" t="str">
            <v>大兴村</v>
          </cell>
          <cell r="K91">
            <v>10</v>
          </cell>
          <cell r="L91">
            <v>0</v>
          </cell>
          <cell r="M91">
            <v>0</v>
          </cell>
          <cell r="N91">
            <v>0</v>
          </cell>
          <cell r="O91">
            <v>0</v>
          </cell>
          <cell r="P91">
            <v>0</v>
          </cell>
          <cell r="Q91">
            <v>0</v>
          </cell>
          <cell r="R91">
            <v>0</v>
          </cell>
          <cell r="S91">
            <v>0</v>
          </cell>
          <cell r="T91">
            <v>0</v>
          </cell>
          <cell r="U91" t="str">
            <v>开工</v>
          </cell>
          <cell r="V91" t="str">
            <v>2024</v>
          </cell>
          <cell r="W91" t="str">
            <v>是</v>
          </cell>
          <cell r="X91" t="str">
            <v>否</v>
          </cell>
          <cell r="Y91" t="str">
            <v>否</v>
          </cell>
          <cell r="Z91" t="str">
            <v>就业务工，带动生产</v>
          </cell>
        </row>
        <row r="92">
          <cell r="I92" t="str">
            <v>凤庆县_乡村建设行动_农村基础设施（含产业配套基础设施）_凤庆县-洛党镇_乡村建设行动_农村基础设施（含产业配套基础设施）_凤庆县洛党镇新峰村2024年饮水工程</v>
          </cell>
          <cell r="J92" t="str">
            <v>新峰村</v>
          </cell>
          <cell r="K92">
            <v>40</v>
          </cell>
          <cell r="L92">
            <v>40</v>
          </cell>
          <cell r="M92">
            <v>40</v>
          </cell>
          <cell r="N92">
            <v>0</v>
          </cell>
          <cell r="O92">
            <v>40</v>
          </cell>
          <cell r="P92">
            <v>0</v>
          </cell>
          <cell r="Q92">
            <v>40</v>
          </cell>
          <cell r="R92">
            <v>0</v>
          </cell>
          <cell r="S92">
            <v>0</v>
          </cell>
          <cell r="T92">
            <v>0</v>
          </cell>
          <cell r="U92" t="str">
            <v>完工</v>
          </cell>
          <cell r="V92" t="str">
            <v>2024</v>
          </cell>
          <cell r="W92" t="str">
            <v>是</v>
          </cell>
          <cell r="X92" t="str">
            <v>否</v>
          </cell>
          <cell r="Y92" t="str">
            <v>否</v>
          </cell>
          <cell r="Z92" t="str">
            <v>带动生产</v>
          </cell>
        </row>
        <row r="93">
          <cell r="I93" t="str">
            <v>凤庆县-洛党镇_乡村建设行动_农村基础设施（含产业配套基础设施）_凤庆县洛党镇新峰村大寨子片区饮水工程</v>
          </cell>
          <cell r="J93" t="str">
            <v>新峰村</v>
          </cell>
          <cell r="K93">
            <v>20</v>
          </cell>
          <cell r="L93">
            <v>0</v>
          </cell>
          <cell r="M93">
            <v>0</v>
          </cell>
          <cell r="N93">
            <v>0</v>
          </cell>
          <cell r="O93">
            <v>0</v>
          </cell>
          <cell r="P93">
            <v>0</v>
          </cell>
          <cell r="Q93">
            <v>0</v>
          </cell>
          <cell r="R93">
            <v>0</v>
          </cell>
          <cell r="S93">
            <v>0</v>
          </cell>
          <cell r="T93">
            <v>0</v>
          </cell>
          <cell r="U93" t="str">
            <v>开工</v>
          </cell>
          <cell r="V93" t="str">
            <v>2024</v>
          </cell>
          <cell r="W93" t="str">
            <v>是</v>
          </cell>
          <cell r="X93" t="str">
            <v>否</v>
          </cell>
          <cell r="Y93" t="str">
            <v>否</v>
          </cell>
          <cell r="Z93" t="str">
            <v>其他</v>
          </cell>
        </row>
        <row r="94">
          <cell r="I94" t="str">
            <v>凤庆县-洛党镇_乡村建设行动_人居环境整治_洛党镇洛党村自然村人居环境整治提升工程</v>
          </cell>
          <cell r="J94" t="str">
            <v>洛党村</v>
          </cell>
          <cell r="K94">
            <v>100</v>
          </cell>
          <cell r="L94">
            <v>100</v>
          </cell>
          <cell r="M94">
            <v>100</v>
          </cell>
          <cell r="N94">
            <v>0</v>
          </cell>
          <cell r="O94">
            <v>100</v>
          </cell>
          <cell r="P94">
            <v>100</v>
          </cell>
          <cell r="Q94">
            <v>0</v>
          </cell>
          <cell r="R94">
            <v>0</v>
          </cell>
          <cell r="S94">
            <v>0</v>
          </cell>
          <cell r="T94">
            <v>0</v>
          </cell>
          <cell r="U94" t="str">
            <v>完工</v>
          </cell>
          <cell r="V94" t="str">
            <v>2024</v>
          </cell>
          <cell r="W94" t="str">
            <v>是</v>
          </cell>
          <cell r="X94" t="str">
            <v>否</v>
          </cell>
          <cell r="Y94" t="str">
            <v>否</v>
          </cell>
          <cell r="Z94" t="str">
            <v>其他</v>
          </cell>
        </row>
        <row r="95">
          <cell r="I95" t="str">
            <v>凤庆县-洛党镇_乡村建设行动_人居环境整治_洛党镇前后营自然村人居环境提升项目</v>
          </cell>
          <cell r="J95" t="str">
            <v>洛党村</v>
          </cell>
          <cell r="K95">
            <v>20</v>
          </cell>
          <cell r="L95">
            <v>20</v>
          </cell>
          <cell r="M95">
            <v>20</v>
          </cell>
          <cell r="N95">
            <v>0</v>
          </cell>
          <cell r="O95">
            <v>20</v>
          </cell>
          <cell r="P95">
            <v>0</v>
          </cell>
          <cell r="Q95">
            <v>20</v>
          </cell>
          <cell r="R95">
            <v>0</v>
          </cell>
          <cell r="S95">
            <v>0</v>
          </cell>
          <cell r="T95">
            <v>0</v>
          </cell>
          <cell r="U95" t="str">
            <v>完工</v>
          </cell>
          <cell r="V95" t="str">
            <v>2024</v>
          </cell>
          <cell r="W95" t="str">
            <v>是</v>
          </cell>
          <cell r="X95" t="str">
            <v>否</v>
          </cell>
          <cell r="Y95" t="str">
            <v>否</v>
          </cell>
          <cell r="Z95" t="str">
            <v>其他</v>
          </cell>
        </row>
        <row r="96">
          <cell r="I96" t="str">
            <v>凤庆县-雪山镇_产业发展_生产项目_凤庆县雪山镇菌草养菇建设项目（普惠性项目）</v>
          </cell>
          <cell r="J96" t="str">
            <v>雪山镇</v>
          </cell>
          <cell r="K96">
            <v>230</v>
          </cell>
          <cell r="L96">
            <v>230</v>
          </cell>
          <cell r="M96">
            <v>230</v>
          </cell>
          <cell r="N96">
            <v>0</v>
          </cell>
          <cell r="O96">
            <v>230</v>
          </cell>
          <cell r="P96">
            <v>230</v>
          </cell>
          <cell r="Q96">
            <v>0</v>
          </cell>
          <cell r="R96">
            <v>0</v>
          </cell>
          <cell r="S96">
            <v>0</v>
          </cell>
          <cell r="T96">
            <v>0</v>
          </cell>
          <cell r="U96" t="str">
            <v>完工</v>
          </cell>
          <cell r="V96" t="str">
            <v>2024</v>
          </cell>
          <cell r="W96" t="str">
            <v>是</v>
          </cell>
          <cell r="X96" t="str">
            <v>否</v>
          </cell>
          <cell r="Y96" t="str">
            <v>否</v>
          </cell>
          <cell r="Z96" t="str">
            <v>土地流转，就业务工，带动生产，帮助产销对接，收益分红</v>
          </cell>
        </row>
        <row r="97">
          <cell r="I97" t="str">
            <v>凤庆县-雪山镇_产业发展_生产项目_凤庆县雪山镇桂林村大棚蔬菜种植基地建设项目</v>
          </cell>
          <cell r="J97" t="str">
            <v>雪山镇</v>
          </cell>
          <cell r="K97">
            <v>230</v>
          </cell>
          <cell r="L97">
            <v>230</v>
          </cell>
          <cell r="M97">
            <v>230</v>
          </cell>
          <cell r="N97">
            <v>0</v>
          </cell>
          <cell r="O97">
            <v>230</v>
          </cell>
          <cell r="P97">
            <v>0</v>
          </cell>
          <cell r="Q97">
            <v>230</v>
          </cell>
          <cell r="R97">
            <v>0</v>
          </cell>
          <cell r="S97">
            <v>0</v>
          </cell>
          <cell r="T97">
            <v>0</v>
          </cell>
          <cell r="U97" t="str">
            <v>完工</v>
          </cell>
          <cell r="V97" t="str">
            <v>2024</v>
          </cell>
          <cell r="W97" t="str">
            <v>是</v>
          </cell>
          <cell r="X97" t="str">
            <v>否</v>
          </cell>
          <cell r="Y97" t="str">
            <v>否</v>
          </cell>
          <cell r="Z97" t="str">
            <v>土地流转，就业务工，带动生产，帮助产销对接，收益分红</v>
          </cell>
        </row>
        <row r="98">
          <cell r="I98" t="str">
            <v>凤庆县-雪山镇_产业发展_生产项目_凤庆县雪山镇新平村乡村旅游项目</v>
          </cell>
          <cell r="J98" t="str">
            <v>雪山镇</v>
          </cell>
          <cell r="K98">
            <v>160</v>
          </cell>
          <cell r="L98">
            <v>160</v>
          </cell>
          <cell r="M98">
            <v>160</v>
          </cell>
          <cell r="N98">
            <v>0</v>
          </cell>
          <cell r="O98">
            <v>160</v>
          </cell>
          <cell r="P98">
            <v>160</v>
          </cell>
          <cell r="Q98">
            <v>0</v>
          </cell>
          <cell r="R98">
            <v>0</v>
          </cell>
          <cell r="S98">
            <v>0</v>
          </cell>
          <cell r="T98">
            <v>0</v>
          </cell>
          <cell r="U98" t="str">
            <v>开工</v>
          </cell>
          <cell r="V98" t="str">
            <v>2024</v>
          </cell>
          <cell r="W98" t="str">
            <v>是</v>
          </cell>
          <cell r="X98" t="str">
            <v>否</v>
          </cell>
          <cell r="Y98" t="str">
            <v>否</v>
          </cell>
          <cell r="Z98" t="str">
            <v>就业务工，带动生产，帮助产销对接，收益分红</v>
          </cell>
        </row>
        <row r="99">
          <cell r="I99" t="str">
            <v>凤庆县-雪山镇_产业发展_新型农村集体经济发展项目_凤庆县雪山镇新联村青贮饲料加工厂建设项目</v>
          </cell>
          <cell r="J99" t="str">
            <v>雪山镇</v>
          </cell>
          <cell r="K99">
            <v>70</v>
          </cell>
          <cell r="L99">
            <v>70</v>
          </cell>
          <cell r="M99">
            <v>70</v>
          </cell>
          <cell r="N99">
            <v>0</v>
          </cell>
          <cell r="O99">
            <v>70</v>
          </cell>
          <cell r="P99">
            <v>0</v>
          </cell>
          <cell r="Q99">
            <v>70</v>
          </cell>
          <cell r="R99">
            <v>0</v>
          </cell>
          <cell r="S99">
            <v>0</v>
          </cell>
          <cell r="T99">
            <v>0</v>
          </cell>
          <cell r="U99" t="str">
            <v>完工</v>
          </cell>
          <cell r="V99" t="str">
            <v>2024</v>
          </cell>
          <cell r="W99" t="str">
            <v>是</v>
          </cell>
          <cell r="X99" t="str">
            <v>否</v>
          </cell>
          <cell r="Y99" t="str">
            <v>否</v>
          </cell>
          <cell r="Z99" t="str">
            <v>就业务工，带动生产，帮助产销对接，收益分红</v>
          </cell>
        </row>
        <row r="100">
          <cell r="I100" t="str">
            <v>凤庆县-雪山镇_乡村建设行动_农村基础设施（含产业配套基础设施）_凤庆县雪山镇新平村民族团结示范项目</v>
          </cell>
          <cell r="J100" t="str">
            <v>雪山镇</v>
          </cell>
          <cell r="K100">
            <v>65</v>
          </cell>
          <cell r="L100">
            <v>0</v>
          </cell>
          <cell r="M100">
            <v>0</v>
          </cell>
          <cell r="N100">
            <v>0</v>
          </cell>
          <cell r="O100">
            <v>0</v>
          </cell>
          <cell r="P100">
            <v>0</v>
          </cell>
          <cell r="Q100">
            <v>0</v>
          </cell>
          <cell r="R100">
            <v>0</v>
          </cell>
          <cell r="S100">
            <v>0</v>
          </cell>
          <cell r="T100">
            <v>0</v>
          </cell>
          <cell r="U100" t="str">
            <v>储备</v>
          </cell>
          <cell r="V100" t="str">
            <v>2024</v>
          </cell>
          <cell r="W100" t="str">
            <v>否</v>
          </cell>
          <cell r="X100" t="str">
            <v>否</v>
          </cell>
          <cell r="Y100" t="str">
            <v>否</v>
          </cell>
          <cell r="Z100" t="str">
            <v>其他</v>
          </cell>
        </row>
        <row r="101">
          <cell r="I101" t="str">
            <v>凤庆县-雪山镇_乡村建设行动_农村基础设施（含产业配套基础设施）_凤庆县雪山镇新民村应急饮水工程建设项目</v>
          </cell>
          <cell r="J101" t="str">
            <v>雪山镇</v>
          </cell>
          <cell r="K101">
            <v>200</v>
          </cell>
          <cell r="L101">
            <v>0</v>
          </cell>
          <cell r="M101">
            <v>0</v>
          </cell>
          <cell r="N101">
            <v>0</v>
          </cell>
          <cell r="O101">
            <v>0</v>
          </cell>
          <cell r="P101">
            <v>0</v>
          </cell>
          <cell r="Q101">
            <v>0</v>
          </cell>
          <cell r="R101">
            <v>0</v>
          </cell>
          <cell r="S101">
            <v>0</v>
          </cell>
          <cell r="T101">
            <v>0</v>
          </cell>
          <cell r="U101" t="str">
            <v>储备</v>
          </cell>
          <cell r="V101" t="str">
            <v>2024</v>
          </cell>
          <cell r="W101" t="str">
            <v>否</v>
          </cell>
          <cell r="X101" t="str">
            <v>否</v>
          </cell>
          <cell r="Y101" t="str">
            <v>否</v>
          </cell>
          <cell r="Z101" t="str">
            <v>其他</v>
          </cell>
        </row>
        <row r="102">
          <cell r="I102" t="str">
            <v>凤庆县-三岔河镇_产业发展_生产项目_三岔河镇黄精种植建设项目(普惠性项目)</v>
          </cell>
          <cell r="J102" t="str">
            <v>三岔河镇</v>
          </cell>
          <cell r="K102">
            <v>150</v>
          </cell>
          <cell r="L102">
            <v>150</v>
          </cell>
          <cell r="M102">
            <v>150</v>
          </cell>
          <cell r="N102">
            <v>0</v>
          </cell>
          <cell r="O102">
            <v>150</v>
          </cell>
          <cell r="P102">
            <v>150</v>
          </cell>
          <cell r="Q102">
            <v>0</v>
          </cell>
          <cell r="R102">
            <v>0</v>
          </cell>
          <cell r="S102">
            <v>0</v>
          </cell>
          <cell r="T102">
            <v>0</v>
          </cell>
          <cell r="U102" t="str">
            <v>开工</v>
          </cell>
          <cell r="V102" t="str">
            <v>2024</v>
          </cell>
          <cell r="W102" t="str">
            <v>是</v>
          </cell>
          <cell r="X102" t="str">
            <v>是</v>
          </cell>
          <cell r="Y102" t="str">
            <v>否</v>
          </cell>
          <cell r="Z102" t="str">
            <v>就业务工，带动生产</v>
          </cell>
        </row>
        <row r="103">
          <cell r="I103" t="str">
            <v>凤庆县-三岔河镇_产业发展_生产项目_三岔河镇中草药种植项目</v>
          </cell>
          <cell r="J103" t="str">
            <v>三岔河镇</v>
          </cell>
          <cell r="K103">
            <v>120</v>
          </cell>
          <cell r="L103">
            <v>120</v>
          </cell>
          <cell r="M103">
            <v>120</v>
          </cell>
          <cell r="N103">
            <v>0</v>
          </cell>
          <cell r="O103">
            <v>120</v>
          </cell>
          <cell r="P103">
            <v>0</v>
          </cell>
          <cell r="Q103">
            <v>120</v>
          </cell>
          <cell r="R103">
            <v>0</v>
          </cell>
          <cell r="S103">
            <v>0</v>
          </cell>
          <cell r="T103">
            <v>0</v>
          </cell>
          <cell r="U103" t="str">
            <v>开工</v>
          </cell>
          <cell r="V103" t="str">
            <v>2024</v>
          </cell>
          <cell r="W103" t="str">
            <v>是</v>
          </cell>
          <cell r="X103" t="str">
            <v>是</v>
          </cell>
          <cell r="Y103" t="str">
            <v>否</v>
          </cell>
          <cell r="Z103" t="str">
            <v>就业务工，带动生产</v>
          </cell>
        </row>
        <row r="104">
          <cell r="I104" t="str">
            <v>凤庆县-三岔河镇_产业发展_生产项目_三岔河镇草果种植建设项目</v>
          </cell>
          <cell r="J104" t="str">
            <v>三岔河镇</v>
          </cell>
          <cell r="K104">
            <v>150</v>
          </cell>
          <cell r="L104">
            <v>150</v>
          </cell>
          <cell r="M104">
            <v>150</v>
          </cell>
          <cell r="N104">
            <v>0</v>
          </cell>
          <cell r="O104">
            <v>150</v>
          </cell>
          <cell r="P104">
            <v>150</v>
          </cell>
          <cell r="Q104">
            <v>0</v>
          </cell>
          <cell r="R104">
            <v>0</v>
          </cell>
          <cell r="S104">
            <v>0</v>
          </cell>
          <cell r="T104">
            <v>0</v>
          </cell>
          <cell r="U104" t="str">
            <v>完工</v>
          </cell>
          <cell r="V104" t="str">
            <v>2024</v>
          </cell>
          <cell r="W104" t="str">
            <v>是</v>
          </cell>
          <cell r="X104" t="str">
            <v>是</v>
          </cell>
          <cell r="Y104" t="str">
            <v>否</v>
          </cell>
          <cell r="Z104" t="str">
            <v>就业务工，带动生产</v>
          </cell>
        </row>
        <row r="105">
          <cell r="I105" t="str">
            <v>凤庆县-三岔河镇_产业发展_新型农村集体经济发展项目_三岔河镇王平村茶叶初制所建设项目</v>
          </cell>
          <cell r="J105" t="str">
            <v>王平村</v>
          </cell>
          <cell r="K105">
            <v>70</v>
          </cell>
          <cell r="L105">
            <v>70</v>
          </cell>
          <cell r="M105">
            <v>70</v>
          </cell>
          <cell r="N105">
            <v>0</v>
          </cell>
          <cell r="O105">
            <v>70</v>
          </cell>
          <cell r="P105">
            <v>70</v>
          </cell>
          <cell r="Q105">
            <v>0</v>
          </cell>
          <cell r="R105">
            <v>0</v>
          </cell>
          <cell r="S105">
            <v>0</v>
          </cell>
          <cell r="T105">
            <v>0</v>
          </cell>
          <cell r="U105" t="str">
            <v>完工</v>
          </cell>
          <cell r="V105" t="str">
            <v>2024</v>
          </cell>
          <cell r="W105" t="str">
            <v>是</v>
          </cell>
          <cell r="X105" t="str">
            <v>是</v>
          </cell>
          <cell r="Y105" t="str">
            <v>否</v>
          </cell>
          <cell r="Z105" t="str">
            <v>就业务工，带动生产</v>
          </cell>
        </row>
        <row r="106">
          <cell r="I106" t="str">
            <v>凤庆县-三岔河镇_乡村建设行动_农村基础设施（含产业配套基础设施）_三岔河镇2024年人畜饮水工程巩固提升建设项目</v>
          </cell>
          <cell r="J106" t="str">
            <v>明龙村,王平村,柏木村</v>
          </cell>
          <cell r="K106">
            <v>93</v>
          </cell>
          <cell r="L106">
            <v>93</v>
          </cell>
          <cell r="M106">
            <v>93</v>
          </cell>
          <cell r="N106">
            <v>0</v>
          </cell>
          <cell r="O106">
            <v>93</v>
          </cell>
          <cell r="P106">
            <v>0</v>
          </cell>
          <cell r="Q106">
            <v>93</v>
          </cell>
          <cell r="R106">
            <v>0</v>
          </cell>
          <cell r="S106">
            <v>0</v>
          </cell>
          <cell r="T106">
            <v>0</v>
          </cell>
          <cell r="U106" t="str">
            <v>开工</v>
          </cell>
          <cell r="V106" t="str">
            <v>2024</v>
          </cell>
          <cell r="W106" t="str">
            <v>是</v>
          </cell>
          <cell r="X106" t="str">
            <v>是</v>
          </cell>
          <cell r="Y106" t="str">
            <v>否</v>
          </cell>
          <cell r="Z106" t="str">
            <v>其他</v>
          </cell>
        </row>
        <row r="107">
          <cell r="I107" t="str">
            <v>凤庆县-三岔河镇_乡村建设行动_农村基础设施（含产业配套基础设施）_三岔河镇2024年以工代赈项目</v>
          </cell>
          <cell r="J107" t="str">
            <v>三岔河镇</v>
          </cell>
          <cell r="K107">
            <v>387</v>
          </cell>
          <cell r="L107">
            <v>387</v>
          </cell>
          <cell r="M107">
            <v>387</v>
          </cell>
          <cell r="N107">
            <v>0</v>
          </cell>
          <cell r="O107">
            <v>387</v>
          </cell>
          <cell r="P107">
            <v>387</v>
          </cell>
          <cell r="Q107">
            <v>0</v>
          </cell>
          <cell r="R107">
            <v>0</v>
          </cell>
          <cell r="S107">
            <v>0</v>
          </cell>
          <cell r="T107">
            <v>0</v>
          </cell>
          <cell r="U107" t="str">
            <v>完工</v>
          </cell>
          <cell r="V107" t="str">
            <v>2024</v>
          </cell>
          <cell r="W107" t="str">
            <v>是</v>
          </cell>
          <cell r="X107" t="str">
            <v>否</v>
          </cell>
          <cell r="Y107" t="str">
            <v>否</v>
          </cell>
          <cell r="Z107" t="str">
            <v>就业务工，带动生产</v>
          </cell>
        </row>
        <row r="108">
          <cell r="I108" t="str">
            <v>凤庆县-三岔河镇_乡村建设行动_人居环境整治_三岔河镇集镇自然村人居环境整治提升工程</v>
          </cell>
          <cell r="J108" t="str">
            <v>大龙塘村</v>
          </cell>
          <cell r="K108">
            <v>110</v>
          </cell>
          <cell r="L108">
            <v>110</v>
          </cell>
          <cell r="M108">
            <v>110</v>
          </cell>
          <cell r="N108">
            <v>0</v>
          </cell>
          <cell r="O108">
            <v>110</v>
          </cell>
          <cell r="P108">
            <v>110</v>
          </cell>
          <cell r="Q108">
            <v>0</v>
          </cell>
          <cell r="R108">
            <v>0</v>
          </cell>
          <cell r="S108">
            <v>0</v>
          </cell>
          <cell r="T108">
            <v>0</v>
          </cell>
          <cell r="U108" t="str">
            <v>完工</v>
          </cell>
          <cell r="V108" t="str">
            <v>2024</v>
          </cell>
          <cell r="W108" t="str">
            <v>是</v>
          </cell>
          <cell r="X108" t="str">
            <v>否</v>
          </cell>
          <cell r="Y108" t="str">
            <v>否</v>
          </cell>
          <cell r="Z108" t="str">
            <v>其他</v>
          </cell>
        </row>
        <row r="109">
          <cell r="I109" t="str">
            <v>凤庆县-诗礼乡_产业发展_生产项目_禄丰村滇橄榄种植基地建设项目</v>
          </cell>
          <cell r="J109" t="str">
            <v>诗礼乡,禄丰村</v>
          </cell>
          <cell r="K109">
            <v>50</v>
          </cell>
          <cell r="L109">
            <v>50</v>
          </cell>
          <cell r="M109">
            <v>50</v>
          </cell>
          <cell r="N109">
            <v>0</v>
          </cell>
          <cell r="O109">
            <v>50</v>
          </cell>
          <cell r="P109">
            <v>50</v>
          </cell>
          <cell r="Q109">
            <v>0</v>
          </cell>
          <cell r="R109">
            <v>0</v>
          </cell>
          <cell r="S109">
            <v>0</v>
          </cell>
          <cell r="T109">
            <v>0</v>
          </cell>
          <cell r="U109" t="str">
            <v>完工</v>
          </cell>
          <cell r="V109" t="str">
            <v>2024</v>
          </cell>
          <cell r="W109" t="str">
            <v>是</v>
          </cell>
          <cell r="X109" t="str">
            <v>否</v>
          </cell>
          <cell r="Y109" t="str">
            <v>否</v>
          </cell>
          <cell r="Z109" t="str">
            <v>就业务工，带动生产，帮助产销对接，收益分红</v>
          </cell>
        </row>
        <row r="110">
          <cell r="I110" t="str">
            <v>凤庆县-诗礼乡_产业发展_生产项目_诗礼乡武伟村石榴种植基地建设项目（普惠性项目）</v>
          </cell>
          <cell r="J110" t="str">
            <v>诗礼乡,武伟村</v>
          </cell>
          <cell r="K110">
            <v>50</v>
          </cell>
          <cell r="L110">
            <v>50</v>
          </cell>
          <cell r="M110">
            <v>50</v>
          </cell>
          <cell r="N110">
            <v>0</v>
          </cell>
          <cell r="O110">
            <v>50</v>
          </cell>
          <cell r="P110">
            <v>50</v>
          </cell>
          <cell r="Q110">
            <v>0</v>
          </cell>
          <cell r="R110">
            <v>0</v>
          </cell>
          <cell r="S110">
            <v>0</v>
          </cell>
          <cell r="T110">
            <v>0</v>
          </cell>
          <cell r="U110" t="str">
            <v>完工</v>
          </cell>
          <cell r="V110" t="str">
            <v>2024</v>
          </cell>
          <cell r="W110" t="str">
            <v>是</v>
          </cell>
          <cell r="X110" t="str">
            <v>否</v>
          </cell>
          <cell r="Y110" t="str">
            <v>否</v>
          </cell>
          <cell r="Z110" t="str">
            <v>就业务工，带动生产，帮助产销对接，收益分红</v>
          </cell>
        </row>
        <row r="111">
          <cell r="I111" t="str">
            <v>凤庆县-诗礼乡_产业发展_生产项目_诗礼乡永复村特色蔬菜种植基地项目</v>
          </cell>
          <cell r="J111" t="str">
            <v>诗礼乡,永复村</v>
          </cell>
          <cell r="K111">
            <v>100</v>
          </cell>
          <cell r="L111">
            <v>100</v>
          </cell>
          <cell r="M111">
            <v>100</v>
          </cell>
          <cell r="N111">
            <v>0</v>
          </cell>
          <cell r="O111">
            <v>100</v>
          </cell>
          <cell r="P111">
            <v>0</v>
          </cell>
          <cell r="Q111">
            <v>100</v>
          </cell>
          <cell r="R111">
            <v>0</v>
          </cell>
          <cell r="S111">
            <v>0</v>
          </cell>
          <cell r="T111">
            <v>0</v>
          </cell>
          <cell r="U111" t="str">
            <v>开工</v>
          </cell>
          <cell r="V111" t="str">
            <v>2024</v>
          </cell>
          <cell r="W111" t="str">
            <v>是</v>
          </cell>
          <cell r="X111" t="str">
            <v>否</v>
          </cell>
          <cell r="Y111" t="str">
            <v>否</v>
          </cell>
          <cell r="Z111" t="str">
            <v>就业务工，带动生产，帮助产销对接，收益分红</v>
          </cell>
        </row>
        <row r="112">
          <cell r="I112" t="str">
            <v>凤庆县-诗礼乡_产业发展_加工流通项目_凤庆县诗礼乡牌坊村特色蔬菜冷藏仓库建设项目</v>
          </cell>
          <cell r="J112" t="str">
            <v>诗礼乡,牌坊村</v>
          </cell>
          <cell r="K112">
            <v>130</v>
          </cell>
          <cell r="L112">
            <v>130</v>
          </cell>
          <cell r="M112">
            <v>130</v>
          </cell>
          <cell r="N112">
            <v>0</v>
          </cell>
          <cell r="O112">
            <v>130</v>
          </cell>
          <cell r="P112">
            <v>0</v>
          </cell>
          <cell r="Q112">
            <v>130</v>
          </cell>
          <cell r="R112">
            <v>0</v>
          </cell>
          <cell r="S112">
            <v>0</v>
          </cell>
          <cell r="T112">
            <v>0</v>
          </cell>
          <cell r="U112" t="str">
            <v>开工</v>
          </cell>
          <cell r="V112" t="str">
            <v>2024</v>
          </cell>
          <cell r="W112" t="str">
            <v>是</v>
          </cell>
          <cell r="X112" t="str">
            <v>否</v>
          </cell>
          <cell r="Y112" t="str">
            <v>否</v>
          </cell>
          <cell r="Z112" t="str">
            <v>就业务工，带动生产，帮助产销对接，收益分红</v>
          </cell>
        </row>
        <row r="113">
          <cell r="I113" t="str">
            <v>凤庆县-诗礼乡_产业发展_加工流通项目_诗礼乡安义村农特产品加工厂建设项目</v>
          </cell>
          <cell r="J113" t="str">
            <v>诗礼乡,安义村</v>
          </cell>
          <cell r="K113">
            <v>100</v>
          </cell>
          <cell r="L113">
            <v>100</v>
          </cell>
          <cell r="M113">
            <v>100</v>
          </cell>
          <cell r="N113">
            <v>0</v>
          </cell>
          <cell r="O113">
            <v>100</v>
          </cell>
          <cell r="P113">
            <v>100</v>
          </cell>
          <cell r="Q113">
            <v>0</v>
          </cell>
          <cell r="R113">
            <v>0</v>
          </cell>
          <cell r="S113">
            <v>0</v>
          </cell>
          <cell r="T113">
            <v>0</v>
          </cell>
          <cell r="U113" t="str">
            <v>开工</v>
          </cell>
          <cell r="V113" t="str">
            <v>2024</v>
          </cell>
          <cell r="W113" t="str">
            <v>是</v>
          </cell>
          <cell r="X113" t="str">
            <v>否</v>
          </cell>
          <cell r="Y113" t="str">
            <v>否</v>
          </cell>
          <cell r="Z113" t="str">
            <v>就业务工，带动生产，帮助产销对接</v>
          </cell>
        </row>
        <row r="114">
          <cell r="I114" t="str">
            <v>凤庆县-诗礼乡_产业发展_加工流通项目_诗礼乡三合村竹编手工艺加工坊建设项目</v>
          </cell>
          <cell r="J114" t="str">
            <v>诗礼乡,三合村</v>
          </cell>
          <cell r="K114">
            <v>50</v>
          </cell>
          <cell r="L114">
            <v>0</v>
          </cell>
          <cell r="M114">
            <v>0</v>
          </cell>
          <cell r="N114">
            <v>0</v>
          </cell>
          <cell r="O114">
            <v>0</v>
          </cell>
          <cell r="P114">
            <v>0</v>
          </cell>
          <cell r="Q114">
            <v>0</v>
          </cell>
          <cell r="R114">
            <v>0</v>
          </cell>
          <cell r="S114">
            <v>0</v>
          </cell>
          <cell r="T114">
            <v>0</v>
          </cell>
          <cell r="U114" t="str">
            <v>储备</v>
          </cell>
          <cell r="V114" t="str">
            <v>2024</v>
          </cell>
          <cell r="W114" t="str">
            <v>否</v>
          </cell>
          <cell r="X114" t="str">
            <v>否</v>
          </cell>
          <cell r="Y114" t="str">
            <v>否</v>
          </cell>
          <cell r="Z114" t="str">
            <v>就业务工，带动生产，帮助产销对接，收益分红</v>
          </cell>
        </row>
        <row r="115">
          <cell r="I115" t="str">
            <v>凤庆县-诗礼乡_产业发展_加工流通项目_诗礼乡烟用生物质燃料机和烟夹配置项目</v>
          </cell>
          <cell r="J115" t="str">
            <v>诗礼乡</v>
          </cell>
          <cell r="K115">
            <v>216</v>
          </cell>
          <cell r="L115">
            <v>216</v>
          </cell>
          <cell r="M115">
            <v>216</v>
          </cell>
          <cell r="N115">
            <v>0</v>
          </cell>
          <cell r="O115">
            <v>216</v>
          </cell>
          <cell r="P115">
            <v>216</v>
          </cell>
          <cell r="Q115">
            <v>0</v>
          </cell>
          <cell r="R115">
            <v>0</v>
          </cell>
          <cell r="S115">
            <v>0</v>
          </cell>
          <cell r="T115">
            <v>0</v>
          </cell>
          <cell r="U115" t="str">
            <v>完工</v>
          </cell>
          <cell r="V115" t="str">
            <v>2024</v>
          </cell>
          <cell r="W115" t="str">
            <v>是</v>
          </cell>
          <cell r="X115" t="str">
            <v>否</v>
          </cell>
          <cell r="Y115" t="str">
            <v>否</v>
          </cell>
          <cell r="Z115" t="str">
            <v>带动生产，就业务工，收益分红，其他</v>
          </cell>
        </row>
        <row r="116">
          <cell r="I116" t="str">
            <v>凤庆县-诗礼乡_产业发展_加工流通项目_诗礼乡武伟村农特产品收购和展销站建设项目</v>
          </cell>
          <cell r="J116" t="str">
            <v>诗礼乡,武伟村</v>
          </cell>
          <cell r="K116">
            <v>100</v>
          </cell>
          <cell r="L116">
            <v>100</v>
          </cell>
          <cell r="M116">
            <v>100</v>
          </cell>
          <cell r="N116">
            <v>0</v>
          </cell>
          <cell r="O116">
            <v>100</v>
          </cell>
          <cell r="P116">
            <v>100</v>
          </cell>
          <cell r="Q116">
            <v>0</v>
          </cell>
          <cell r="R116">
            <v>0</v>
          </cell>
          <cell r="S116">
            <v>0</v>
          </cell>
          <cell r="T116">
            <v>0</v>
          </cell>
          <cell r="U116" t="str">
            <v>完工</v>
          </cell>
          <cell r="V116" t="str">
            <v>2024</v>
          </cell>
          <cell r="W116" t="str">
            <v>是</v>
          </cell>
          <cell r="X116" t="str">
            <v>否</v>
          </cell>
          <cell r="Y116" t="str">
            <v>否</v>
          </cell>
          <cell r="Z116" t="str">
            <v>就业务工，带动生产，帮助产销对接，收益分红</v>
          </cell>
        </row>
        <row r="117">
          <cell r="I117" t="str">
            <v>凤庆县-新华彝族苗族乡_产业发展_生产项目_新华乡文平片区滇橄榄种植项目（普惠性项目）</v>
          </cell>
          <cell r="J117" t="str">
            <v>文平村</v>
          </cell>
          <cell r="K117">
            <v>50</v>
          </cell>
          <cell r="L117">
            <v>50</v>
          </cell>
          <cell r="M117">
            <v>50</v>
          </cell>
          <cell r="N117">
            <v>0</v>
          </cell>
          <cell r="O117">
            <v>50</v>
          </cell>
          <cell r="P117">
            <v>50</v>
          </cell>
          <cell r="Q117">
            <v>0</v>
          </cell>
          <cell r="R117">
            <v>0</v>
          </cell>
          <cell r="S117">
            <v>0</v>
          </cell>
          <cell r="T117">
            <v>0</v>
          </cell>
          <cell r="U117" t="str">
            <v>完工</v>
          </cell>
          <cell r="V117" t="str">
            <v>2024</v>
          </cell>
          <cell r="W117" t="str">
            <v>是</v>
          </cell>
          <cell r="X117" t="str">
            <v>否</v>
          </cell>
          <cell r="Y117" t="str">
            <v>否</v>
          </cell>
          <cell r="Z117" t="str">
            <v>土地流转，就业务工，带动生产，收益分红</v>
          </cell>
        </row>
        <row r="118">
          <cell r="I118" t="str">
            <v>凤庆县-新华彝族苗族乡_产业发展_生产项目_新华乡香水柠檬种植项目</v>
          </cell>
          <cell r="J118" t="str">
            <v>白腊村,水源村</v>
          </cell>
          <cell r="K118">
            <v>150</v>
          </cell>
          <cell r="L118">
            <v>150</v>
          </cell>
          <cell r="M118">
            <v>150</v>
          </cell>
          <cell r="N118">
            <v>0</v>
          </cell>
          <cell r="O118">
            <v>150</v>
          </cell>
          <cell r="P118">
            <v>150</v>
          </cell>
          <cell r="Q118">
            <v>0</v>
          </cell>
          <cell r="R118">
            <v>0</v>
          </cell>
          <cell r="S118">
            <v>0</v>
          </cell>
          <cell r="T118">
            <v>0</v>
          </cell>
          <cell r="U118" t="str">
            <v>完工</v>
          </cell>
          <cell r="V118" t="str">
            <v>2024</v>
          </cell>
          <cell r="W118" t="str">
            <v>是</v>
          </cell>
          <cell r="X118" t="str">
            <v>否</v>
          </cell>
          <cell r="Y118" t="str">
            <v>否</v>
          </cell>
          <cell r="Z118" t="str">
            <v>就业务工，收益分红</v>
          </cell>
        </row>
        <row r="119">
          <cell r="I119" t="str">
            <v>凤庆县-新华彝族苗族乡_产业发展_生产项目_新华乡白腊村味咱片区热带水果种植项目</v>
          </cell>
          <cell r="J119" t="str">
            <v>白腊村</v>
          </cell>
          <cell r="K119">
            <v>200</v>
          </cell>
          <cell r="L119">
            <v>200</v>
          </cell>
          <cell r="M119">
            <v>200</v>
          </cell>
          <cell r="N119">
            <v>0</v>
          </cell>
          <cell r="O119">
            <v>200</v>
          </cell>
          <cell r="P119">
            <v>200</v>
          </cell>
          <cell r="Q119">
            <v>0</v>
          </cell>
          <cell r="R119">
            <v>0</v>
          </cell>
          <cell r="S119">
            <v>0</v>
          </cell>
          <cell r="T119">
            <v>0</v>
          </cell>
          <cell r="U119" t="str">
            <v>开工</v>
          </cell>
          <cell r="V119" t="str">
            <v>2024</v>
          </cell>
          <cell r="W119" t="str">
            <v>是</v>
          </cell>
          <cell r="X119" t="str">
            <v>否</v>
          </cell>
          <cell r="Y119" t="str">
            <v>否</v>
          </cell>
          <cell r="Z119" t="str">
            <v>就业务工，收益分红</v>
          </cell>
        </row>
        <row r="120">
          <cell r="I120" t="str">
            <v>凤庆县-新华彝族苗族乡_产业发展_生产项目_新华乡水源村林下黄精种植项目</v>
          </cell>
          <cell r="J120" t="str">
            <v>水源村</v>
          </cell>
          <cell r="K120">
            <v>50</v>
          </cell>
          <cell r="L120">
            <v>50</v>
          </cell>
          <cell r="M120">
            <v>50</v>
          </cell>
          <cell r="N120">
            <v>0</v>
          </cell>
          <cell r="O120">
            <v>50</v>
          </cell>
          <cell r="P120">
            <v>50</v>
          </cell>
          <cell r="Q120">
            <v>0</v>
          </cell>
          <cell r="R120">
            <v>0</v>
          </cell>
          <cell r="S120">
            <v>0</v>
          </cell>
          <cell r="T120">
            <v>0</v>
          </cell>
          <cell r="U120" t="str">
            <v>完工</v>
          </cell>
          <cell r="V120" t="str">
            <v>2024</v>
          </cell>
          <cell r="W120" t="str">
            <v>是</v>
          </cell>
          <cell r="X120" t="str">
            <v>否</v>
          </cell>
          <cell r="Y120" t="str">
            <v>否</v>
          </cell>
          <cell r="Z120" t="str">
            <v>带动生产，帮助产销对接，其他</v>
          </cell>
        </row>
        <row r="121">
          <cell r="I121" t="str">
            <v>凤庆县-新华彝族苗族乡_产业发展_生产项目_新华乡凤云村稻田农耕旅游体验项目</v>
          </cell>
          <cell r="J121" t="str">
            <v>凤云村</v>
          </cell>
          <cell r="K121">
            <v>150</v>
          </cell>
          <cell r="L121">
            <v>150</v>
          </cell>
          <cell r="M121">
            <v>150</v>
          </cell>
          <cell r="N121">
            <v>0</v>
          </cell>
          <cell r="O121">
            <v>150</v>
          </cell>
          <cell r="P121">
            <v>150</v>
          </cell>
          <cell r="Q121">
            <v>0</v>
          </cell>
          <cell r="R121">
            <v>0</v>
          </cell>
          <cell r="S121">
            <v>0</v>
          </cell>
          <cell r="T121">
            <v>0</v>
          </cell>
          <cell r="U121" t="str">
            <v>开工</v>
          </cell>
          <cell r="V121" t="str">
            <v>2024</v>
          </cell>
          <cell r="W121" t="str">
            <v>是</v>
          </cell>
          <cell r="X121" t="str">
            <v>否</v>
          </cell>
          <cell r="Y121" t="str">
            <v>否</v>
          </cell>
          <cell r="Z121" t="str">
            <v>土地流转，就业务工，收益分红</v>
          </cell>
        </row>
        <row r="122">
          <cell r="I122" t="str">
            <v>凤庆县-新华彝族苗族乡_产业发展_加工流通项目_新华乡西密村茶叶初制所建设项目</v>
          </cell>
          <cell r="J122" t="str">
            <v>西密村</v>
          </cell>
          <cell r="K122">
            <v>80</v>
          </cell>
          <cell r="L122">
            <v>80</v>
          </cell>
          <cell r="M122">
            <v>80</v>
          </cell>
          <cell r="N122">
            <v>0</v>
          </cell>
          <cell r="O122">
            <v>80</v>
          </cell>
          <cell r="P122">
            <v>0</v>
          </cell>
          <cell r="Q122">
            <v>80</v>
          </cell>
          <cell r="R122">
            <v>0</v>
          </cell>
          <cell r="S122">
            <v>0</v>
          </cell>
          <cell r="T122">
            <v>0</v>
          </cell>
          <cell r="U122" t="str">
            <v>开工</v>
          </cell>
          <cell r="V122" t="str">
            <v>2024</v>
          </cell>
          <cell r="W122" t="str">
            <v>是</v>
          </cell>
          <cell r="X122" t="str">
            <v>否</v>
          </cell>
          <cell r="Y122" t="str">
            <v>否</v>
          </cell>
          <cell r="Z122" t="str">
            <v>就业务工，带动生产</v>
          </cell>
        </row>
        <row r="123">
          <cell r="I123" t="str">
            <v>凤庆县-新华彝族苗族乡_产业发展_加工流通项目_新华乡砚田村核桃糖（麦芽糖）加工车间建设项目</v>
          </cell>
          <cell r="J123" t="str">
            <v>砚田村</v>
          </cell>
          <cell r="K123">
            <v>100</v>
          </cell>
          <cell r="L123">
            <v>0</v>
          </cell>
          <cell r="M123">
            <v>0</v>
          </cell>
          <cell r="N123">
            <v>0</v>
          </cell>
          <cell r="O123">
            <v>0</v>
          </cell>
          <cell r="P123">
            <v>0</v>
          </cell>
          <cell r="Q123">
            <v>0</v>
          </cell>
          <cell r="R123">
            <v>0</v>
          </cell>
          <cell r="S123">
            <v>0</v>
          </cell>
          <cell r="T123">
            <v>0</v>
          </cell>
          <cell r="U123" t="str">
            <v>储备</v>
          </cell>
          <cell r="V123" t="str">
            <v>2024</v>
          </cell>
          <cell r="W123" t="str">
            <v>否</v>
          </cell>
          <cell r="X123" t="str">
            <v>否</v>
          </cell>
          <cell r="Y123" t="str">
            <v>否</v>
          </cell>
          <cell r="Z123" t="str">
            <v>就业务工，带动生产，帮助产销对接，收益分红</v>
          </cell>
        </row>
        <row r="124">
          <cell r="I124" t="str">
            <v>凤庆县-新华彝族苗族乡_产业发展_加工流通项目_新华乡烤烟基础设施烤房群及生物质燃烧机和烟夹配套项目</v>
          </cell>
          <cell r="J124" t="str">
            <v>新华彝族苗族乡</v>
          </cell>
          <cell r="K124">
            <v>100</v>
          </cell>
          <cell r="L124">
            <v>100</v>
          </cell>
          <cell r="M124">
            <v>100</v>
          </cell>
          <cell r="N124">
            <v>0</v>
          </cell>
          <cell r="O124">
            <v>100</v>
          </cell>
          <cell r="P124">
            <v>0</v>
          </cell>
          <cell r="Q124">
            <v>100</v>
          </cell>
          <cell r="R124">
            <v>0</v>
          </cell>
          <cell r="S124">
            <v>0</v>
          </cell>
          <cell r="T124">
            <v>0</v>
          </cell>
          <cell r="U124" t="str">
            <v>完工</v>
          </cell>
          <cell r="V124" t="str">
            <v>2024</v>
          </cell>
          <cell r="W124" t="str">
            <v>是</v>
          </cell>
          <cell r="X124" t="str">
            <v>否</v>
          </cell>
          <cell r="Y124" t="str">
            <v>否</v>
          </cell>
          <cell r="Z124" t="str">
            <v>土地流转，就业务工，带动生产</v>
          </cell>
        </row>
        <row r="125">
          <cell r="I125" t="str">
            <v>凤庆县-大寺乡_产业发展_生产项目_凤庆县滇红茶核心原料示范基地建设项目二期(重点性项目)</v>
          </cell>
          <cell r="J125" t="str">
            <v>大寺村,河顺村,双龙村,回龙村,平河村,岔河村</v>
          </cell>
          <cell r="K125">
            <v>500</v>
          </cell>
          <cell r="L125">
            <v>500</v>
          </cell>
          <cell r="M125">
            <v>500</v>
          </cell>
          <cell r="N125">
            <v>0</v>
          </cell>
          <cell r="O125">
            <v>500</v>
          </cell>
          <cell r="P125">
            <v>500</v>
          </cell>
          <cell r="Q125">
            <v>0</v>
          </cell>
          <cell r="R125">
            <v>0</v>
          </cell>
          <cell r="S125">
            <v>0</v>
          </cell>
          <cell r="T125">
            <v>0</v>
          </cell>
          <cell r="U125" t="str">
            <v>开工</v>
          </cell>
          <cell r="V125" t="str">
            <v>2024</v>
          </cell>
          <cell r="W125" t="str">
            <v>是</v>
          </cell>
          <cell r="X125" t="str">
            <v>否</v>
          </cell>
          <cell r="Y125" t="str">
            <v>否</v>
          </cell>
          <cell r="Z125" t="str">
            <v>就业务工，带动生产，帮助产销对接，收益分红</v>
          </cell>
        </row>
        <row r="126">
          <cell r="I126" t="str">
            <v>凤庆县-大寺乡_产业发展_生产项目_凤庆县大寺乡平河村芭蕉芋种植项目(其它项目)</v>
          </cell>
          <cell r="J126" t="str">
            <v>平河村</v>
          </cell>
          <cell r="K126">
            <v>35</v>
          </cell>
          <cell r="L126">
            <v>35</v>
          </cell>
          <cell r="M126">
            <v>35</v>
          </cell>
          <cell r="N126">
            <v>0</v>
          </cell>
          <cell r="O126">
            <v>35</v>
          </cell>
          <cell r="P126">
            <v>35</v>
          </cell>
          <cell r="Q126">
            <v>0</v>
          </cell>
          <cell r="R126">
            <v>0</v>
          </cell>
          <cell r="S126">
            <v>0</v>
          </cell>
          <cell r="T126">
            <v>0</v>
          </cell>
          <cell r="U126" t="str">
            <v>完工</v>
          </cell>
          <cell r="V126" t="str">
            <v>2024</v>
          </cell>
          <cell r="W126" t="str">
            <v>是</v>
          </cell>
          <cell r="X126" t="str">
            <v>否</v>
          </cell>
          <cell r="Y126" t="str">
            <v>否</v>
          </cell>
          <cell r="Z126" t="str">
            <v>就业务工，带动生产，帮助产销对接</v>
          </cell>
        </row>
        <row r="127">
          <cell r="I127" t="str">
            <v>凤庆县-大寺乡_产业发展_生产项目_凤庆县大寺乡2024年以工代赈项目(其它项目)</v>
          </cell>
          <cell r="J127" t="str">
            <v>岔河村</v>
          </cell>
          <cell r="K127">
            <v>395</v>
          </cell>
          <cell r="L127">
            <v>0</v>
          </cell>
          <cell r="M127">
            <v>0</v>
          </cell>
          <cell r="N127">
            <v>0</v>
          </cell>
          <cell r="O127">
            <v>0</v>
          </cell>
          <cell r="P127">
            <v>0</v>
          </cell>
          <cell r="Q127">
            <v>0</v>
          </cell>
          <cell r="R127">
            <v>0</v>
          </cell>
          <cell r="S127">
            <v>0</v>
          </cell>
          <cell r="T127">
            <v>0</v>
          </cell>
          <cell r="U127" t="str">
            <v>储备</v>
          </cell>
          <cell r="V127" t="str">
            <v>2024</v>
          </cell>
          <cell r="W127" t="str">
            <v>否</v>
          </cell>
          <cell r="X127" t="str">
            <v>否</v>
          </cell>
          <cell r="Y127" t="str">
            <v>否</v>
          </cell>
          <cell r="Z127" t="str">
            <v>就业务工，带动生产</v>
          </cell>
        </row>
        <row r="128">
          <cell r="I128" t="str">
            <v>凤庆县-大寺乡_产业发展_加工流通项目_大寺乡漭街村澳洲坚果香蕉深加工项目(普惠性项目)</v>
          </cell>
          <cell r="J128" t="str">
            <v>漭街村</v>
          </cell>
          <cell r="K128">
            <v>80</v>
          </cell>
          <cell r="L128">
            <v>80</v>
          </cell>
          <cell r="M128">
            <v>80</v>
          </cell>
          <cell r="N128">
            <v>0</v>
          </cell>
          <cell r="O128">
            <v>80</v>
          </cell>
          <cell r="P128">
            <v>0</v>
          </cell>
          <cell r="Q128">
            <v>80</v>
          </cell>
          <cell r="R128">
            <v>0</v>
          </cell>
          <cell r="S128">
            <v>0</v>
          </cell>
          <cell r="T128">
            <v>0</v>
          </cell>
          <cell r="U128" t="str">
            <v>完工</v>
          </cell>
          <cell r="V128" t="str">
            <v>2024</v>
          </cell>
          <cell r="W128" t="str">
            <v>是</v>
          </cell>
          <cell r="X128" t="str">
            <v>否</v>
          </cell>
          <cell r="Y128" t="str">
            <v>否</v>
          </cell>
          <cell r="Z128" t="str">
            <v>就业务工，带动生产，帮助产销对接，收益分红</v>
          </cell>
        </row>
        <row r="129">
          <cell r="I129" t="str">
            <v>凤庆县-大寺乡_产业发展_加工流通项目_大寺乡清水村农产品交易点建设项目</v>
          </cell>
          <cell r="J129" t="str">
            <v>大寺乡</v>
          </cell>
          <cell r="K129">
            <v>50</v>
          </cell>
          <cell r="L129">
            <v>50</v>
          </cell>
          <cell r="M129">
            <v>50</v>
          </cell>
          <cell r="N129">
            <v>0</v>
          </cell>
          <cell r="O129">
            <v>50</v>
          </cell>
          <cell r="P129">
            <v>0</v>
          </cell>
          <cell r="Q129">
            <v>50</v>
          </cell>
          <cell r="R129">
            <v>0</v>
          </cell>
          <cell r="S129">
            <v>0</v>
          </cell>
          <cell r="T129">
            <v>0</v>
          </cell>
          <cell r="U129" t="str">
            <v>开工</v>
          </cell>
          <cell r="V129" t="str">
            <v>2024</v>
          </cell>
          <cell r="W129" t="str">
            <v>是</v>
          </cell>
          <cell r="X129" t="str">
            <v>否</v>
          </cell>
          <cell r="Y129" t="str">
            <v>否</v>
          </cell>
          <cell r="Z129" t="str">
            <v>带动生产，帮助产销对接，收益分红</v>
          </cell>
        </row>
        <row r="130">
          <cell r="I130" t="str">
            <v>凤庆县-大寺乡_产业发展_新型农村集体经济发展项目_大寺乡路山村路山茶叶初制所提质改造建设项目(其它项目)</v>
          </cell>
          <cell r="J130" t="str">
            <v>路山村</v>
          </cell>
          <cell r="K130">
            <v>70</v>
          </cell>
          <cell r="L130">
            <v>70</v>
          </cell>
          <cell r="M130">
            <v>70</v>
          </cell>
          <cell r="N130">
            <v>0</v>
          </cell>
          <cell r="O130">
            <v>70</v>
          </cell>
          <cell r="P130">
            <v>70</v>
          </cell>
          <cell r="Q130">
            <v>0</v>
          </cell>
          <cell r="R130">
            <v>0</v>
          </cell>
          <cell r="S130">
            <v>0</v>
          </cell>
          <cell r="T130">
            <v>0</v>
          </cell>
          <cell r="U130" t="str">
            <v>完工</v>
          </cell>
          <cell r="V130" t="str">
            <v>2024</v>
          </cell>
          <cell r="W130" t="str">
            <v>是</v>
          </cell>
          <cell r="X130" t="str">
            <v>否</v>
          </cell>
          <cell r="Y130" t="str">
            <v>否</v>
          </cell>
          <cell r="Z130" t="str">
            <v>就业务工，带动生产，帮助产销对接，收益分红</v>
          </cell>
        </row>
        <row r="131">
          <cell r="I131" t="str">
            <v>凤庆县-大寺乡_产业发展_新型农村集体经济发展项目_大寺乡清水村清水茶叶初制所提质改造建设项目(其它项目)</v>
          </cell>
          <cell r="J131" t="str">
            <v>清水村</v>
          </cell>
          <cell r="K131">
            <v>70</v>
          </cell>
          <cell r="L131">
            <v>70</v>
          </cell>
          <cell r="M131">
            <v>70</v>
          </cell>
          <cell r="N131">
            <v>0</v>
          </cell>
          <cell r="O131">
            <v>70</v>
          </cell>
          <cell r="P131">
            <v>70</v>
          </cell>
          <cell r="Q131">
            <v>0</v>
          </cell>
          <cell r="R131">
            <v>0</v>
          </cell>
          <cell r="S131">
            <v>0</v>
          </cell>
          <cell r="T131">
            <v>0</v>
          </cell>
          <cell r="U131" t="str">
            <v>完工</v>
          </cell>
          <cell r="V131" t="str">
            <v>2024</v>
          </cell>
          <cell r="W131" t="str">
            <v>是</v>
          </cell>
          <cell r="X131" t="str">
            <v>否</v>
          </cell>
          <cell r="Y131" t="str">
            <v>否</v>
          </cell>
          <cell r="Z131" t="str">
            <v>就业务工，帮助产销对接</v>
          </cell>
        </row>
        <row r="132">
          <cell r="I132" t="str">
            <v>凤庆县-大寺乡_乡村建设行动_人居环境整治_大寺乡河顺村平石头易地扶贫安置点污水管道修复项目(其它项目)</v>
          </cell>
          <cell r="J132" t="str">
            <v>河顺村</v>
          </cell>
          <cell r="K132">
            <v>50</v>
          </cell>
          <cell r="L132">
            <v>50</v>
          </cell>
          <cell r="M132">
            <v>50</v>
          </cell>
          <cell r="N132">
            <v>0</v>
          </cell>
          <cell r="O132">
            <v>50</v>
          </cell>
          <cell r="P132">
            <v>0</v>
          </cell>
          <cell r="Q132">
            <v>50</v>
          </cell>
          <cell r="R132">
            <v>0</v>
          </cell>
          <cell r="S132">
            <v>0</v>
          </cell>
          <cell r="T132">
            <v>0</v>
          </cell>
          <cell r="U132" t="str">
            <v>完工</v>
          </cell>
          <cell r="V132" t="str">
            <v>2024</v>
          </cell>
          <cell r="W132" t="str">
            <v>是</v>
          </cell>
          <cell r="X132" t="str">
            <v>否</v>
          </cell>
          <cell r="Y132" t="str">
            <v>否</v>
          </cell>
          <cell r="Z132" t="str">
            <v>其他</v>
          </cell>
        </row>
        <row r="133">
          <cell r="I133" t="str">
            <v>凤庆县-大寺乡_乡村建设行动_人居环境整治_大寺乡马庄村麦地易地扶贫安置点滑坡整治项目(其它项目)</v>
          </cell>
          <cell r="J133" t="str">
            <v>马庄村</v>
          </cell>
          <cell r="K133">
            <v>50</v>
          </cell>
          <cell r="L133">
            <v>50</v>
          </cell>
          <cell r="M133">
            <v>50</v>
          </cell>
          <cell r="N133">
            <v>0</v>
          </cell>
          <cell r="O133">
            <v>50</v>
          </cell>
          <cell r="P133">
            <v>0</v>
          </cell>
          <cell r="Q133">
            <v>50</v>
          </cell>
          <cell r="R133">
            <v>0</v>
          </cell>
          <cell r="S133">
            <v>0</v>
          </cell>
          <cell r="T133">
            <v>0</v>
          </cell>
          <cell r="U133" t="str">
            <v>完工</v>
          </cell>
          <cell r="V133" t="str">
            <v>2024</v>
          </cell>
          <cell r="W133" t="str">
            <v>是</v>
          </cell>
          <cell r="X133" t="str">
            <v>否</v>
          </cell>
          <cell r="Y133" t="str">
            <v>否</v>
          </cell>
          <cell r="Z133" t="str">
            <v>其他</v>
          </cell>
        </row>
        <row r="134">
          <cell r="I134" t="str">
            <v>凤庆县-腰街彝族乡_产业发展_生产项目_腰街彝族乡2024年滇黄精种植项目（普惠性项目）</v>
          </cell>
          <cell r="J134" t="str">
            <v>腰街彝族乡</v>
          </cell>
          <cell r="K134">
            <v>150</v>
          </cell>
          <cell r="L134">
            <v>150</v>
          </cell>
          <cell r="M134">
            <v>150</v>
          </cell>
          <cell r="N134">
            <v>0</v>
          </cell>
          <cell r="O134">
            <v>150</v>
          </cell>
          <cell r="P134">
            <v>150</v>
          </cell>
          <cell r="Q134">
            <v>0</v>
          </cell>
          <cell r="R134">
            <v>0</v>
          </cell>
          <cell r="S134">
            <v>0</v>
          </cell>
          <cell r="T134">
            <v>0</v>
          </cell>
          <cell r="U134" t="str">
            <v>开工</v>
          </cell>
          <cell r="V134" t="str">
            <v>2024</v>
          </cell>
          <cell r="W134" t="str">
            <v>是</v>
          </cell>
          <cell r="X134" t="str">
            <v>否</v>
          </cell>
          <cell r="Y134" t="str">
            <v>否</v>
          </cell>
          <cell r="Z134" t="str">
            <v>带动生产，就业务工</v>
          </cell>
        </row>
        <row r="135">
          <cell r="I135" t="str">
            <v>凤庆县-腰街彝族乡_产业发展_生产项目_腰街彝族乡红花种植项目</v>
          </cell>
          <cell r="J135" t="str">
            <v>腰街彝族乡</v>
          </cell>
          <cell r="K135">
            <v>60</v>
          </cell>
          <cell r="L135">
            <v>0</v>
          </cell>
          <cell r="M135">
            <v>0</v>
          </cell>
          <cell r="N135">
            <v>0</v>
          </cell>
          <cell r="O135">
            <v>0</v>
          </cell>
          <cell r="P135">
            <v>0</v>
          </cell>
          <cell r="Q135">
            <v>0</v>
          </cell>
          <cell r="R135">
            <v>0</v>
          </cell>
          <cell r="S135">
            <v>0</v>
          </cell>
          <cell r="T135">
            <v>0</v>
          </cell>
          <cell r="U135" t="str">
            <v>储备</v>
          </cell>
          <cell r="V135" t="str">
            <v>2024</v>
          </cell>
          <cell r="W135" t="str">
            <v>否</v>
          </cell>
          <cell r="X135" t="str">
            <v>否</v>
          </cell>
          <cell r="Y135" t="str">
            <v>否</v>
          </cell>
          <cell r="Z135" t="str">
            <v>就业务工，带动生产</v>
          </cell>
        </row>
        <row r="136">
          <cell r="I136" t="str">
            <v>凤庆县-腰街彝族乡_产业发展_生产项目_腰街彝族乡红油香椿种植项目</v>
          </cell>
          <cell r="J136" t="str">
            <v>腰街彝族乡</v>
          </cell>
          <cell r="K136">
            <v>200</v>
          </cell>
          <cell r="L136">
            <v>200</v>
          </cell>
          <cell r="M136">
            <v>200</v>
          </cell>
          <cell r="N136">
            <v>0</v>
          </cell>
          <cell r="O136">
            <v>200</v>
          </cell>
          <cell r="P136">
            <v>200</v>
          </cell>
          <cell r="Q136">
            <v>0</v>
          </cell>
          <cell r="R136">
            <v>0</v>
          </cell>
          <cell r="S136">
            <v>0</v>
          </cell>
          <cell r="T136">
            <v>0</v>
          </cell>
          <cell r="U136" t="str">
            <v>完工</v>
          </cell>
          <cell r="V136" t="str">
            <v>2024</v>
          </cell>
          <cell r="W136" t="str">
            <v>是</v>
          </cell>
          <cell r="X136" t="str">
            <v>否</v>
          </cell>
          <cell r="Y136" t="str">
            <v>否</v>
          </cell>
          <cell r="Z136" t="str">
            <v>就业务工，带动生产</v>
          </cell>
        </row>
        <row r="137">
          <cell r="I137" t="str">
            <v>凤庆县-腰街彝族乡_产业发展_生产项目_腰街彝族乡复兴村荷兰豆种植基地建设项目</v>
          </cell>
          <cell r="J137" t="str">
            <v>腰街彝族乡</v>
          </cell>
          <cell r="K137">
            <v>200</v>
          </cell>
          <cell r="L137">
            <v>200</v>
          </cell>
          <cell r="M137">
            <v>200</v>
          </cell>
          <cell r="N137">
            <v>0</v>
          </cell>
          <cell r="O137">
            <v>200</v>
          </cell>
          <cell r="P137">
            <v>200</v>
          </cell>
          <cell r="Q137">
            <v>0</v>
          </cell>
          <cell r="R137">
            <v>0</v>
          </cell>
          <cell r="S137">
            <v>0</v>
          </cell>
          <cell r="T137">
            <v>0</v>
          </cell>
          <cell r="U137" t="str">
            <v>完工</v>
          </cell>
          <cell r="V137" t="str">
            <v>2024</v>
          </cell>
          <cell r="W137" t="str">
            <v>是</v>
          </cell>
          <cell r="X137" t="str">
            <v>否</v>
          </cell>
          <cell r="Y137" t="str">
            <v>否</v>
          </cell>
          <cell r="Z137" t="str">
            <v>就业务工，带动生产</v>
          </cell>
        </row>
        <row r="138">
          <cell r="I138" t="str">
            <v>凤庆县-腰街彝族乡_产业发展_生产项目_腰街彝族乡2024年以工代赈项目（黄精基地建设项目）</v>
          </cell>
          <cell r="J138" t="str">
            <v>腰街彝族乡</v>
          </cell>
          <cell r="K138">
            <v>220</v>
          </cell>
          <cell r="L138">
            <v>220</v>
          </cell>
          <cell r="M138">
            <v>220</v>
          </cell>
          <cell r="N138">
            <v>0</v>
          </cell>
          <cell r="O138">
            <v>220</v>
          </cell>
          <cell r="P138">
            <v>0</v>
          </cell>
          <cell r="Q138">
            <v>220</v>
          </cell>
          <cell r="R138">
            <v>0</v>
          </cell>
          <cell r="S138">
            <v>0</v>
          </cell>
          <cell r="T138">
            <v>0</v>
          </cell>
          <cell r="U138" t="str">
            <v>开工</v>
          </cell>
          <cell r="V138" t="str">
            <v>2024</v>
          </cell>
          <cell r="W138" t="str">
            <v>是</v>
          </cell>
          <cell r="X138" t="str">
            <v>否</v>
          </cell>
          <cell r="Y138" t="str">
            <v>否</v>
          </cell>
          <cell r="Z138" t="str">
            <v>就业务工，带动生产</v>
          </cell>
        </row>
        <row r="139">
          <cell r="I139" t="str">
            <v>凤庆县-腰街彝族乡_产业发展_生产项目_腰街彝族乡复兴村民族村寨旅游提升项目</v>
          </cell>
          <cell r="J139" t="str">
            <v>腰街彝族乡</v>
          </cell>
          <cell r="K139">
            <v>30</v>
          </cell>
          <cell r="L139">
            <v>30</v>
          </cell>
          <cell r="M139">
            <v>30</v>
          </cell>
          <cell r="N139">
            <v>0</v>
          </cell>
          <cell r="O139">
            <v>30</v>
          </cell>
          <cell r="P139">
            <v>30</v>
          </cell>
          <cell r="Q139">
            <v>0</v>
          </cell>
          <cell r="R139">
            <v>0</v>
          </cell>
          <cell r="S139">
            <v>0</v>
          </cell>
          <cell r="T139">
            <v>0</v>
          </cell>
          <cell r="U139" t="str">
            <v>完工</v>
          </cell>
          <cell r="V139" t="str">
            <v>2024</v>
          </cell>
          <cell r="W139" t="str">
            <v>是</v>
          </cell>
          <cell r="X139" t="str">
            <v>否</v>
          </cell>
          <cell r="Y139" t="str">
            <v>否</v>
          </cell>
          <cell r="Z139" t="str">
            <v>其他</v>
          </cell>
        </row>
        <row r="140">
          <cell r="I140" t="str">
            <v>凤庆县-郭大寨彝族白族乡_产业发展_生产项目_郭大寨乡邦贵村2024年林下中草药示范基地建设项目（普惠性项目）</v>
          </cell>
          <cell r="J140" t="str">
            <v>邦贵村</v>
          </cell>
          <cell r="K140">
            <v>200</v>
          </cell>
          <cell r="L140">
            <v>200</v>
          </cell>
          <cell r="M140">
            <v>200</v>
          </cell>
          <cell r="N140">
            <v>0</v>
          </cell>
          <cell r="O140">
            <v>200</v>
          </cell>
          <cell r="P140">
            <v>0</v>
          </cell>
          <cell r="Q140">
            <v>200</v>
          </cell>
          <cell r="R140">
            <v>0</v>
          </cell>
          <cell r="S140">
            <v>0</v>
          </cell>
          <cell r="T140">
            <v>0</v>
          </cell>
          <cell r="U140" t="str">
            <v>开工</v>
          </cell>
          <cell r="V140" t="str">
            <v>2024</v>
          </cell>
          <cell r="W140" t="str">
            <v>是</v>
          </cell>
          <cell r="X140" t="str">
            <v>否</v>
          </cell>
          <cell r="Y140" t="str">
            <v>否</v>
          </cell>
          <cell r="Z140" t="str">
            <v>就业务工，带动生产，收益分红</v>
          </cell>
        </row>
        <row r="141">
          <cell r="I141" t="str">
            <v>凤庆县-郭大寨彝族白族乡_产业发展_生产项目_郭大寨乡中草药（黄精）育苗、种植示范基地建设项目</v>
          </cell>
          <cell r="J141" t="str">
            <v>邦贵村,团山村</v>
          </cell>
          <cell r="K141">
            <v>200</v>
          </cell>
          <cell r="L141">
            <v>200</v>
          </cell>
          <cell r="M141">
            <v>200</v>
          </cell>
          <cell r="N141">
            <v>0</v>
          </cell>
          <cell r="O141">
            <v>200</v>
          </cell>
          <cell r="P141">
            <v>200</v>
          </cell>
          <cell r="Q141">
            <v>0</v>
          </cell>
          <cell r="R141">
            <v>0</v>
          </cell>
          <cell r="S141">
            <v>0</v>
          </cell>
          <cell r="T141">
            <v>0</v>
          </cell>
          <cell r="U141" t="str">
            <v>完工</v>
          </cell>
          <cell r="V141" t="str">
            <v>2024</v>
          </cell>
          <cell r="W141" t="str">
            <v>是</v>
          </cell>
          <cell r="X141" t="str">
            <v>否</v>
          </cell>
          <cell r="Y141" t="str">
            <v>否</v>
          </cell>
          <cell r="Z141" t="str">
            <v>就业务工，带动生产，收益分红</v>
          </cell>
        </row>
        <row r="142">
          <cell r="I142" t="str">
            <v>凤庆县-郭大寨彝族白族乡_产业发展_生产项目_凤庆县郭大寨乡郭大寨村、团山村羊肚菌种植基地建设项目</v>
          </cell>
          <cell r="J142" t="str">
            <v>团山村,郭大寨村</v>
          </cell>
          <cell r="K142">
            <v>46</v>
          </cell>
          <cell r="L142">
            <v>46</v>
          </cell>
          <cell r="M142">
            <v>46</v>
          </cell>
          <cell r="N142">
            <v>0</v>
          </cell>
          <cell r="O142">
            <v>46</v>
          </cell>
          <cell r="P142">
            <v>46</v>
          </cell>
          <cell r="Q142">
            <v>0</v>
          </cell>
          <cell r="R142">
            <v>0</v>
          </cell>
          <cell r="S142">
            <v>0</v>
          </cell>
          <cell r="T142">
            <v>0</v>
          </cell>
          <cell r="U142" t="str">
            <v>开工</v>
          </cell>
          <cell r="V142" t="str">
            <v>2024</v>
          </cell>
          <cell r="W142" t="str">
            <v>是</v>
          </cell>
          <cell r="X142" t="str">
            <v>否</v>
          </cell>
          <cell r="Y142" t="str">
            <v>否</v>
          </cell>
          <cell r="Z142" t="str">
            <v>土地流转，就业务工，带动生产</v>
          </cell>
        </row>
        <row r="143">
          <cell r="I143" t="str">
            <v>凤庆县-郭大寨彝族白族乡_产业发展_加工流通项目_郭大寨乡茶叶魔芋加工厂建设项目</v>
          </cell>
          <cell r="J143" t="str">
            <v>团山村</v>
          </cell>
          <cell r="K143">
            <v>250</v>
          </cell>
          <cell r="L143">
            <v>250</v>
          </cell>
          <cell r="M143">
            <v>250</v>
          </cell>
          <cell r="N143">
            <v>0</v>
          </cell>
          <cell r="O143">
            <v>250</v>
          </cell>
          <cell r="P143">
            <v>250</v>
          </cell>
          <cell r="Q143">
            <v>0</v>
          </cell>
          <cell r="R143">
            <v>0</v>
          </cell>
          <cell r="S143">
            <v>0</v>
          </cell>
          <cell r="T143">
            <v>0</v>
          </cell>
          <cell r="U143" t="str">
            <v>完工</v>
          </cell>
          <cell r="V143" t="str">
            <v>2024</v>
          </cell>
          <cell r="W143" t="str">
            <v>是</v>
          </cell>
          <cell r="X143" t="str">
            <v>否</v>
          </cell>
          <cell r="Y143" t="str">
            <v>否</v>
          </cell>
          <cell r="Z143" t="str">
            <v>就业务工，带动生产</v>
          </cell>
        </row>
        <row r="144">
          <cell r="I144" t="str">
            <v>凤庆县-郭大寨彝族白族乡_产业发展_新型农村集体经济发展项目_郭大寨乡罗家寨村青贮饲料加工厂建设项目</v>
          </cell>
          <cell r="J144" t="str">
            <v>罗家寨村</v>
          </cell>
          <cell r="K144">
            <v>70</v>
          </cell>
          <cell r="L144">
            <v>70</v>
          </cell>
          <cell r="M144">
            <v>70</v>
          </cell>
          <cell r="N144">
            <v>0</v>
          </cell>
          <cell r="O144">
            <v>70</v>
          </cell>
          <cell r="P144">
            <v>70</v>
          </cell>
          <cell r="Q144">
            <v>0</v>
          </cell>
          <cell r="R144">
            <v>0</v>
          </cell>
          <cell r="S144">
            <v>0</v>
          </cell>
          <cell r="T144">
            <v>0</v>
          </cell>
          <cell r="U144" t="str">
            <v>完工</v>
          </cell>
          <cell r="V144" t="str">
            <v>2024</v>
          </cell>
          <cell r="W144" t="str">
            <v>是</v>
          </cell>
          <cell r="X144" t="str">
            <v>否</v>
          </cell>
          <cell r="Y144" t="str">
            <v>否</v>
          </cell>
          <cell r="Z144" t="str">
            <v>就业务工，带动生产，收益分红</v>
          </cell>
        </row>
        <row r="145">
          <cell r="I145" t="str">
            <v>凤庆县-郭大寨彝族白族乡_乡村建设行动_农村基础设施（含产业配套基础设施）_郭大寨乡大立色村民族村寨旅游提升项目</v>
          </cell>
          <cell r="J145" t="str">
            <v>大立色村</v>
          </cell>
          <cell r="K145">
            <v>30</v>
          </cell>
          <cell r="L145">
            <v>30</v>
          </cell>
          <cell r="M145">
            <v>30</v>
          </cell>
          <cell r="N145">
            <v>0</v>
          </cell>
          <cell r="O145">
            <v>30</v>
          </cell>
          <cell r="P145">
            <v>30</v>
          </cell>
          <cell r="Q145">
            <v>0</v>
          </cell>
          <cell r="R145">
            <v>0</v>
          </cell>
          <cell r="S145">
            <v>0</v>
          </cell>
          <cell r="T145">
            <v>0</v>
          </cell>
          <cell r="U145" t="str">
            <v>完工</v>
          </cell>
          <cell r="V145" t="str">
            <v>2024</v>
          </cell>
          <cell r="W145" t="str">
            <v>是</v>
          </cell>
          <cell r="X145" t="str">
            <v>否</v>
          </cell>
          <cell r="Y145" t="str">
            <v>否</v>
          </cell>
          <cell r="Z145" t="str">
            <v>其他</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H139"/>
  <sheetViews>
    <sheetView tabSelected="1" zoomScale="85" zoomScaleNormal="85" topLeftCell="A131" workbookViewId="0">
      <selection activeCell="L136" sqref="L136"/>
    </sheetView>
  </sheetViews>
  <sheetFormatPr defaultColWidth="9" defaultRowHeight="14.25"/>
  <cols>
    <col min="1" max="1" width="5.14166666666667" style="30" customWidth="1"/>
    <col min="2" max="2" width="13.2333333333333" customWidth="1"/>
    <col min="4" max="4" width="27.2" customWidth="1"/>
    <col min="5" max="5" width="12.35" customWidth="1"/>
    <col min="6" max="6" width="48.3833333333333" customWidth="1"/>
    <col min="7" max="7" width="11.625"/>
    <col min="8" max="8" width="10.75" customWidth="1"/>
    <col min="9" max="9" width="9.375" style="37"/>
    <col min="10" max="10" width="7.94166666666667" style="38" customWidth="1"/>
    <col min="11" max="11" width="10.2916666666667" style="38" customWidth="1"/>
    <col min="12" max="12" width="11.9083333333333" customWidth="1"/>
    <col min="13" max="13" width="14.85" style="39" customWidth="1"/>
    <col min="14" max="14" width="44.125" customWidth="1"/>
    <col min="15" max="15" width="16.5" customWidth="1"/>
    <col min="17" max="17" width="9.625" customWidth="1"/>
  </cols>
  <sheetData>
    <row r="1" spans="1:18">
      <c r="A1" s="40" t="s">
        <v>0</v>
      </c>
      <c r="B1" s="41"/>
      <c r="C1" s="40"/>
      <c r="D1" s="40"/>
      <c r="E1" s="40"/>
      <c r="F1" s="40"/>
      <c r="G1" s="40"/>
      <c r="H1" s="40"/>
      <c r="I1" s="65"/>
      <c r="J1" s="66"/>
      <c r="K1" s="66"/>
      <c r="L1" s="40"/>
      <c r="M1" s="67"/>
      <c r="N1" s="40"/>
      <c r="O1" s="40"/>
      <c r="P1" s="40"/>
      <c r="Q1" s="65"/>
      <c r="R1" s="40"/>
    </row>
    <row r="2" ht="27" spans="1:18">
      <c r="A2" s="42" t="s">
        <v>1</v>
      </c>
      <c r="B2" s="42"/>
      <c r="C2" s="42"/>
      <c r="D2" s="42"/>
      <c r="E2" s="42"/>
      <c r="F2" s="42"/>
      <c r="G2" s="42"/>
      <c r="H2" s="42"/>
      <c r="I2" s="42"/>
      <c r="J2" s="68"/>
      <c r="K2" s="68"/>
      <c r="L2" s="42"/>
      <c r="M2" s="69"/>
      <c r="N2" s="42"/>
      <c r="O2" s="42"/>
      <c r="P2" s="42"/>
      <c r="Q2" s="42"/>
      <c r="R2" s="42"/>
    </row>
    <row r="3" spans="1:18">
      <c r="A3" s="43"/>
      <c r="B3" s="41"/>
      <c r="C3" s="41"/>
      <c r="D3" s="41"/>
      <c r="E3" s="41"/>
      <c r="F3" s="41"/>
      <c r="G3" s="41"/>
      <c r="H3" s="41"/>
      <c r="I3" s="43"/>
      <c r="J3" s="70"/>
      <c r="K3" s="70"/>
      <c r="L3" s="41"/>
      <c r="M3" s="71"/>
      <c r="N3" s="41"/>
      <c r="O3" s="41"/>
      <c r="P3" s="43" t="s">
        <v>2</v>
      </c>
      <c r="Q3" s="43"/>
      <c r="R3" s="41"/>
    </row>
    <row r="4" s="29" customFormat="1" ht="77" customHeight="1" spans="1:18">
      <c r="A4" s="44" t="s">
        <v>3</v>
      </c>
      <c r="B4" s="44" t="s">
        <v>4</v>
      </c>
      <c r="C4" s="44" t="s">
        <v>5</v>
      </c>
      <c r="D4" s="44" t="s">
        <v>6</v>
      </c>
      <c r="E4" s="44" t="s">
        <v>7</v>
      </c>
      <c r="F4" s="44" t="s">
        <v>8</v>
      </c>
      <c r="G4" s="44" t="s">
        <v>9</v>
      </c>
      <c r="H4" s="44" t="s">
        <v>10</v>
      </c>
      <c r="I4" s="44"/>
      <c r="J4" s="72"/>
      <c r="K4" s="72"/>
      <c r="L4" s="44"/>
      <c r="M4" s="73" t="s">
        <v>11</v>
      </c>
      <c r="N4" s="44" t="s">
        <v>12</v>
      </c>
      <c r="O4" s="44" t="s">
        <v>13</v>
      </c>
      <c r="P4" s="44" t="s">
        <v>14</v>
      </c>
      <c r="Q4" s="44" t="s">
        <v>15</v>
      </c>
      <c r="R4" s="44" t="s">
        <v>16</v>
      </c>
    </row>
    <row r="5" s="29" customFormat="1" ht="38" customHeight="1" spans="1:18">
      <c r="A5" s="44"/>
      <c r="B5" s="44"/>
      <c r="C5" s="44"/>
      <c r="D5" s="44"/>
      <c r="E5" s="44"/>
      <c r="F5" s="44"/>
      <c r="G5" s="45"/>
      <c r="H5" s="44" t="s">
        <v>17</v>
      </c>
      <c r="I5" s="44" t="s">
        <v>18</v>
      </c>
      <c r="J5" s="72" t="s">
        <v>19</v>
      </c>
      <c r="K5" s="72" t="s">
        <v>20</v>
      </c>
      <c r="L5" s="44" t="s">
        <v>21</v>
      </c>
      <c r="M5" s="73"/>
      <c r="N5" s="44"/>
      <c r="O5" s="44"/>
      <c r="P5" s="44"/>
      <c r="Q5" s="44"/>
      <c r="R5" s="44"/>
    </row>
    <row r="6" s="29" customFormat="1" ht="27" customHeight="1" spans="1:18">
      <c r="A6" s="46" t="s">
        <v>22</v>
      </c>
      <c r="B6" s="46"/>
      <c r="C6" s="46"/>
      <c r="D6" s="46"/>
      <c r="E6" s="46"/>
      <c r="F6" s="46"/>
      <c r="G6" s="46">
        <f t="shared" ref="G6:L6" si="0">G7+G96+G103+G128+G129+G133+G134+G137</f>
        <v>18592</v>
      </c>
      <c r="H6" s="46">
        <f t="shared" si="0"/>
        <v>12995</v>
      </c>
      <c r="I6" s="46">
        <f t="shared" si="0"/>
        <v>5597</v>
      </c>
      <c r="J6" s="74"/>
      <c r="K6" s="74"/>
      <c r="L6" s="46"/>
      <c r="M6" s="75"/>
      <c r="N6" s="46"/>
      <c r="O6" s="46"/>
      <c r="P6" s="46"/>
      <c r="Q6" s="46"/>
      <c r="R6" s="46"/>
    </row>
    <row r="7" s="29" customFormat="1" ht="27" customHeight="1" spans="1:18">
      <c r="A7" s="46" t="s">
        <v>23</v>
      </c>
      <c r="B7" s="47"/>
      <c r="C7" s="47"/>
      <c r="D7" s="48"/>
      <c r="E7" s="48"/>
      <c r="F7" s="48"/>
      <c r="G7" s="46">
        <f>SUM(G8:G95)</f>
        <v>12918</v>
      </c>
      <c r="H7" s="46">
        <f>SUM(H8:H95)</f>
        <v>9499</v>
      </c>
      <c r="I7" s="46">
        <f>SUM(I8:I95)</f>
        <v>3419</v>
      </c>
      <c r="J7" s="76"/>
      <c r="K7" s="76"/>
      <c r="L7" s="46"/>
      <c r="M7" s="75"/>
      <c r="N7" s="48"/>
      <c r="O7" s="48"/>
      <c r="P7" s="48"/>
      <c r="Q7" s="46"/>
      <c r="R7" s="48"/>
    </row>
    <row r="8" s="30" customFormat="1" ht="114" spans="1:18">
      <c r="A8" s="49">
        <v>1</v>
      </c>
      <c r="B8" s="50" t="s">
        <v>24</v>
      </c>
      <c r="C8" s="50" t="s">
        <v>25</v>
      </c>
      <c r="D8" s="50" t="s">
        <v>26</v>
      </c>
      <c r="E8" s="50" t="s">
        <v>27</v>
      </c>
      <c r="F8" s="50" t="s">
        <v>28</v>
      </c>
      <c r="G8" s="50">
        <v>50</v>
      </c>
      <c r="H8" s="49">
        <v>50</v>
      </c>
      <c r="J8" s="77"/>
      <c r="K8" s="77"/>
      <c r="L8" s="77"/>
      <c r="M8" s="77" t="s">
        <v>29</v>
      </c>
      <c r="N8" s="50" t="s">
        <v>30</v>
      </c>
      <c r="O8" s="50" t="s">
        <v>31</v>
      </c>
      <c r="P8" s="50" t="s">
        <v>24</v>
      </c>
      <c r="Q8" s="50" t="s">
        <v>32</v>
      </c>
      <c r="R8" s="48"/>
    </row>
    <row r="9" s="30" customFormat="1" ht="99.75" spans="1:18">
      <c r="A9" s="49">
        <v>2</v>
      </c>
      <c r="B9" s="50" t="s">
        <v>33</v>
      </c>
      <c r="C9" s="50" t="s">
        <v>34</v>
      </c>
      <c r="D9" s="50" t="s">
        <v>35</v>
      </c>
      <c r="E9" s="50" t="s">
        <v>27</v>
      </c>
      <c r="F9" s="50" t="s">
        <v>36</v>
      </c>
      <c r="G9" s="50">
        <v>130</v>
      </c>
      <c r="H9" s="49">
        <v>130</v>
      </c>
      <c r="I9" s="49"/>
      <c r="J9" s="77"/>
      <c r="K9" s="77"/>
      <c r="L9" s="77"/>
      <c r="M9" s="77" t="s">
        <v>37</v>
      </c>
      <c r="N9" s="50" t="s">
        <v>38</v>
      </c>
      <c r="O9" s="50" t="s">
        <v>39</v>
      </c>
      <c r="P9" s="50" t="s">
        <v>33</v>
      </c>
      <c r="Q9" s="50" t="s">
        <v>40</v>
      </c>
      <c r="R9" s="48"/>
    </row>
    <row r="10" s="30" customFormat="1" ht="76" customHeight="1" spans="1:18">
      <c r="A10" s="49">
        <v>3</v>
      </c>
      <c r="B10" s="50" t="s">
        <v>24</v>
      </c>
      <c r="C10" s="50" t="s">
        <v>41</v>
      </c>
      <c r="D10" s="50" t="s">
        <v>42</v>
      </c>
      <c r="E10" s="50" t="s">
        <v>43</v>
      </c>
      <c r="F10" s="50" t="s">
        <v>44</v>
      </c>
      <c r="G10" s="51">
        <v>100</v>
      </c>
      <c r="H10" s="49"/>
      <c r="I10" s="49">
        <v>100</v>
      </c>
      <c r="J10" s="77"/>
      <c r="K10" s="77"/>
      <c r="L10" s="77"/>
      <c r="M10" s="77" t="s">
        <v>45</v>
      </c>
      <c r="N10" s="78" t="s">
        <v>46</v>
      </c>
      <c r="O10" s="50" t="s">
        <v>47</v>
      </c>
      <c r="P10" s="50" t="s">
        <v>24</v>
      </c>
      <c r="Q10" s="51" t="s">
        <v>32</v>
      </c>
      <c r="R10" s="48"/>
    </row>
    <row r="11" s="30" customFormat="1" ht="57" spans="1:18">
      <c r="A11" s="49">
        <v>4</v>
      </c>
      <c r="B11" s="50" t="s">
        <v>48</v>
      </c>
      <c r="C11" s="51" t="s">
        <v>49</v>
      </c>
      <c r="D11" s="50" t="s">
        <v>50</v>
      </c>
      <c r="E11" s="50" t="s">
        <v>43</v>
      </c>
      <c r="F11" s="52" t="s">
        <v>51</v>
      </c>
      <c r="G11" s="51">
        <v>50</v>
      </c>
      <c r="H11" s="49"/>
      <c r="I11" s="49">
        <v>50</v>
      </c>
      <c r="J11" s="77"/>
      <c r="K11" s="77"/>
      <c r="L11" s="77"/>
      <c r="M11" s="77" t="s">
        <v>52</v>
      </c>
      <c r="N11" s="52" t="s">
        <v>53</v>
      </c>
      <c r="O11" s="50" t="s">
        <v>54</v>
      </c>
      <c r="P11" s="50" t="s">
        <v>48</v>
      </c>
      <c r="Q11" s="51" t="s">
        <v>55</v>
      </c>
      <c r="R11" s="48"/>
    </row>
    <row r="12" s="30" customFormat="1" ht="57" spans="1:18">
      <c r="A12" s="49">
        <v>5</v>
      </c>
      <c r="B12" s="50" t="s">
        <v>56</v>
      </c>
      <c r="C12" s="51" t="s">
        <v>57</v>
      </c>
      <c r="D12" s="50" t="s">
        <v>58</v>
      </c>
      <c r="E12" s="50" t="s">
        <v>43</v>
      </c>
      <c r="F12" s="52" t="s">
        <v>59</v>
      </c>
      <c r="G12" s="53">
        <v>50</v>
      </c>
      <c r="H12" s="49"/>
      <c r="I12" s="49">
        <v>50</v>
      </c>
      <c r="J12" s="77"/>
      <c r="K12" s="77"/>
      <c r="L12" s="77"/>
      <c r="M12" s="77" t="s">
        <v>60</v>
      </c>
      <c r="N12" s="52" t="s">
        <v>61</v>
      </c>
      <c r="O12" s="50" t="s">
        <v>62</v>
      </c>
      <c r="P12" s="50" t="s">
        <v>56</v>
      </c>
      <c r="Q12" s="51" t="s">
        <v>63</v>
      </c>
      <c r="R12" s="48"/>
    </row>
    <row r="13" s="30" customFormat="1" ht="84" customHeight="1" spans="1:18">
      <c r="A13" s="49">
        <v>6</v>
      </c>
      <c r="B13" s="53" t="s">
        <v>64</v>
      </c>
      <c r="C13" s="54" t="s">
        <v>65</v>
      </c>
      <c r="D13" s="50" t="s">
        <v>66</v>
      </c>
      <c r="E13" s="50" t="s">
        <v>43</v>
      </c>
      <c r="F13" s="52" t="s">
        <v>67</v>
      </c>
      <c r="G13" s="53">
        <v>50</v>
      </c>
      <c r="H13" s="49"/>
      <c r="I13" s="49">
        <v>50</v>
      </c>
      <c r="J13" s="77"/>
      <c r="K13" s="77"/>
      <c r="L13" s="77"/>
      <c r="M13" s="77" t="s">
        <v>68</v>
      </c>
      <c r="N13" s="52" t="s">
        <v>69</v>
      </c>
      <c r="O13" s="50" t="s">
        <v>39</v>
      </c>
      <c r="P13" s="53" t="s">
        <v>64</v>
      </c>
      <c r="Q13" s="51" t="s">
        <v>70</v>
      </c>
      <c r="R13" s="48"/>
    </row>
    <row r="14" s="30" customFormat="1" ht="71.25" spans="1:18">
      <c r="A14" s="49">
        <v>7</v>
      </c>
      <c r="B14" s="53" t="s">
        <v>64</v>
      </c>
      <c r="C14" s="50" t="s">
        <v>71</v>
      </c>
      <c r="D14" s="50" t="s">
        <v>72</v>
      </c>
      <c r="E14" s="51" t="s">
        <v>73</v>
      </c>
      <c r="F14" s="52" t="s">
        <v>74</v>
      </c>
      <c r="G14" s="51">
        <v>100</v>
      </c>
      <c r="H14" s="49"/>
      <c r="I14" s="49">
        <v>100</v>
      </c>
      <c r="J14" s="77"/>
      <c r="K14" s="77"/>
      <c r="L14" s="77"/>
      <c r="M14" s="77" t="s">
        <v>75</v>
      </c>
      <c r="N14" s="52" t="s">
        <v>76</v>
      </c>
      <c r="O14" s="50" t="s">
        <v>39</v>
      </c>
      <c r="P14" s="53" t="s">
        <v>64</v>
      </c>
      <c r="Q14" s="51" t="s">
        <v>70</v>
      </c>
      <c r="R14" s="48"/>
    </row>
    <row r="15" s="30" customFormat="1" ht="105" customHeight="1" spans="1:18">
      <c r="A15" s="49">
        <v>8</v>
      </c>
      <c r="B15" s="55" t="s">
        <v>77</v>
      </c>
      <c r="C15" s="50" t="s">
        <v>78</v>
      </c>
      <c r="D15" s="50" t="s">
        <v>79</v>
      </c>
      <c r="E15" s="51" t="s">
        <v>73</v>
      </c>
      <c r="F15" s="52" t="s">
        <v>80</v>
      </c>
      <c r="G15" s="56">
        <v>80</v>
      </c>
      <c r="H15" s="49"/>
      <c r="I15" s="49">
        <v>80</v>
      </c>
      <c r="J15" s="77"/>
      <c r="K15" s="77"/>
      <c r="L15" s="77"/>
      <c r="M15" s="77" t="s">
        <v>52</v>
      </c>
      <c r="N15" s="52" t="s">
        <v>81</v>
      </c>
      <c r="O15" s="50" t="s">
        <v>82</v>
      </c>
      <c r="P15" s="55" t="s">
        <v>77</v>
      </c>
      <c r="Q15" s="51" t="s">
        <v>83</v>
      </c>
      <c r="R15" s="48"/>
    </row>
    <row r="16" s="30" customFormat="1" ht="100" customHeight="1" spans="1:18">
      <c r="A16" s="49">
        <v>9</v>
      </c>
      <c r="B16" s="55" t="s">
        <v>84</v>
      </c>
      <c r="C16" s="57" t="s">
        <v>85</v>
      </c>
      <c r="D16" s="50" t="s">
        <v>86</v>
      </c>
      <c r="E16" s="51" t="s">
        <v>73</v>
      </c>
      <c r="F16" s="57" t="s">
        <v>87</v>
      </c>
      <c r="G16" s="53">
        <v>50</v>
      </c>
      <c r="H16" s="49"/>
      <c r="I16" s="49">
        <v>50</v>
      </c>
      <c r="J16" s="77"/>
      <c r="K16" s="77"/>
      <c r="L16" s="77"/>
      <c r="M16" s="77" t="s">
        <v>52</v>
      </c>
      <c r="N16" s="50" t="s">
        <v>88</v>
      </c>
      <c r="O16" s="50" t="s">
        <v>31</v>
      </c>
      <c r="P16" s="55" t="s">
        <v>84</v>
      </c>
      <c r="Q16" s="51" t="s">
        <v>89</v>
      </c>
      <c r="R16" s="48"/>
    </row>
    <row r="17" s="30" customFormat="1" ht="82" customHeight="1" spans="1:18">
      <c r="A17" s="49">
        <v>10</v>
      </c>
      <c r="B17" s="50" t="s">
        <v>90</v>
      </c>
      <c r="C17" s="57" t="s">
        <v>91</v>
      </c>
      <c r="D17" s="50" t="s">
        <v>92</v>
      </c>
      <c r="E17" s="50" t="s">
        <v>43</v>
      </c>
      <c r="F17" s="57" t="s">
        <v>93</v>
      </c>
      <c r="G17" s="51">
        <v>100</v>
      </c>
      <c r="H17" s="49"/>
      <c r="I17" s="49">
        <v>100</v>
      </c>
      <c r="J17" s="77"/>
      <c r="K17" s="77"/>
      <c r="L17" s="77"/>
      <c r="M17" s="77" t="s">
        <v>68</v>
      </c>
      <c r="N17" s="50" t="s">
        <v>94</v>
      </c>
      <c r="O17" s="50" t="s">
        <v>95</v>
      </c>
      <c r="P17" s="50" t="s">
        <v>90</v>
      </c>
      <c r="Q17" s="51" t="s">
        <v>96</v>
      </c>
      <c r="R17" s="48"/>
    </row>
    <row r="18" s="30" customFormat="1" ht="76" customHeight="1" spans="1:18">
      <c r="A18" s="49">
        <v>11</v>
      </c>
      <c r="B18" s="50" t="s">
        <v>97</v>
      </c>
      <c r="C18" s="50" t="s">
        <v>98</v>
      </c>
      <c r="D18" s="53" t="s">
        <v>99</v>
      </c>
      <c r="E18" s="51" t="s">
        <v>73</v>
      </c>
      <c r="F18" s="51" t="s">
        <v>100</v>
      </c>
      <c r="G18" s="50">
        <v>100</v>
      </c>
      <c r="H18" s="49">
        <v>100</v>
      </c>
      <c r="I18" s="49"/>
      <c r="J18" s="77"/>
      <c r="K18" s="77"/>
      <c r="L18" s="77"/>
      <c r="M18" s="77" t="s">
        <v>29</v>
      </c>
      <c r="N18" s="51" t="s">
        <v>101</v>
      </c>
      <c r="O18" s="50" t="s">
        <v>102</v>
      </c>
      <c r="P18" s="50" t="s">
        <v>97</v>
      </c>
      <c r="Q18" s="51" t="s">
        <v>103</v>
      </c>
      <c r="R18" s="48"/>
    </row>
    <row r="19" s="30" customFormat="1" ht="95" customHeight="1" spans="1:18">
      <c r="A19" s="49">
        <v>12</v>
      </c>
      <c r="B19" s="51" t="s">
        <v>104</v>
      </c>
      <c r="C19" s="51" t="s">
        <v>105</v>
      </c>
      <c r="D19" s="50" t="s">
        <v>106</v>
      </c>
      <c r="E19" s="51" t="s">
        <v>73</v>
      </c>
      <c r="F19" s="51" t="s">
        <v>107</v>
      </c>
      <c r="G19" s="50">
        <v>30</v>
      </c>
      <c r="H19" s="49">
        <v>30</v>
      </c>
      <c r="I19" s="49"/>
      <c r="J19" s="77"/>
      <c r="K19" s="77"/>
      <c r="L19" s="77"/>
      <c r="M19" s="77" t="s">
        <v>108</v>
      </c>
      <c r="N19" s="51" t="s">
        <v>109</v>
      </c>
      <c r="O19" s="50" t="s">
        <v>110</v>
      </c>
      <c r="P19" s="51" t="s">
        <v>104</v>
      </c>
      <c r="Q19" s="51" t="s">
        <v>111</v>
      </c>
      <c r="R19" s="48"/>
    </row>
    <row r="20" s="30" customFormat="1" ht="57" spans="1:18">
      <c r="A20" s="49">
        <v>13</v>
      </c>
      <c r="B20" s="51" t="s">
        <v>112</v>
      </c>
      <c r="C20" s="51" t="s">
        <v>113</v>
      </c>
      <c r="D20" s="50" t="s">
        <v>114</v>
      </c>
      <c r="E20" s="51" t="s">
        <v>43</v>
      </c>
      <c r="F20" s="51" t="s">
        <v>115</v>
      </c>
      <c r="G20" s="50">
        <v>20</v>
      </c>
      <c r="H20" s="49">
        <v>20</v>
      </c>
      <c r="I20" s="49"/>
      <c r="J20" s="77"/>
      <c r="K20" s="77"/>
      <c r="L20" s="77"/>
      <c r="M20" s="77" t="s">
        <v>116</v>
      </c>
      <c r="N20" s="51" t="s">
        <v>117</v>
      </c>
      <c r="O20" s="50" t="s">
        <v>39</v>
      </c>
      <c r="P20" s="50" t="s">
        <v>118</v>
      </c>
      <c r="Q20" s="51" t="s">
        <v>119</v>
      </c>
      <c r="R20" s="48"/>
    </row>
    <row r="21" s="30" customFormat="1" ht="85.5" spans="1:18">
      <c r="A21" s="49">
        <v>14</v>
      </c>
      <c r="B21" s="50" t="s">
        <v>120</v>
      </c>
      <c r="C21" s="51" t="s">
        <v>121</v>
      </c>
      <c r="D21" s="50" t="s">
        <v>122</v>
      </c>
      <c r="E21" s="51" t="s">
        <v>73</v>
      </c>
      <c r="F21" s="51" t="s">
        <v>123</v>
      </c>
      <c r="G21" s="58">
        <v>46</v>
      </c>
      <c r="H21" s="49">
        <v>46</v>
      </c>
      <c r="I21" s="49"/>
      <c r="J21" s="77"/>
      <c r="K21" s="77"/>
      <c r="L21" s="77"/>
      <c r="M21" s="77" t="s">
        <v>60</v>
      </c>
      <c r="N21" s="51" t="s">
        <v>124</v>
      </c>
      <c r="O21" s="50" t="s">
        <v>47</v>
      </c>
      <c r="P21" s="50" t="s">
        <v>120</v>
      </c>
      <c r="Q21" s="51" t="s">
        <v>125</v>
      </c>
      <c r="R21" s="48"/>
    </row>
    <row r="22" s="30" customFormat="1" ht="80" customHeight="1" spans="1:18">
      <c r="A22" s="49">
        <v>15</v>
      </c>
      <c r="B22" s="55" t="s">
        <v>84</v>
      </c>
      <c r="C22" s="51" t="s">
        <v>126</v>
      </c>
      <c r="D22" s="50" t="s">
        <v>127</v>
      </c>
      <c r="E22" s="50" t="s">
        <v>43</v>
      </c>
      <c r="F22" s="49" t="s">
        <v>128</v>
      </c>
      <c r="G22" s="58">
        <v>50</v>
      </c>
      <c r="H22" s="49"/>
      <c r="I22" s="49">
        <v>50</v>
      </c>
      <c r="J22" s="77"/>
      <c r="K22" s="77"/>
      <c r="L22" s="77"/>
      <c r="M22" s="77" t="s">
        <v>68</v>
      </c>
      <c r="N22" s="49" t="s">
        <v>129</v>
      </c>
      <c r="O22" s="50" t="s">
        <v>130</v>
      </c>
      <c r="P22" s="55" t="s">
        <v>84</v>
      </c>
      <c r="Q22" s="51" t="s">
        <v>89</v>
      </c>
      <c r="R22" s="48"/>
    </row>
    <row r="23" s="30" customFormat="1" ht="85.5" spans="1:18">
      <c r="A23" s="49">
        <v>16</v>
      </c>
      <c r="B23" s="50" t="s">
        <v>48</v>
      </c>
      <c r="C23" s="50" t="s">
        <v>131</v>
      </c>
      <c r="D23" s="50" t="s">
        <v>132</v>
      </c>
      <c r="E23" s="50" t="s">
        <v>27</v>
      </c>
      <c r="F23" s="52" t="s">
        <v>133</v>
      </c>
      <c r="G23" s="56">
        <v>100</v>
      </c>
      <c r="H23" s="49"/>
      <c r="I23" s="49">
        <v>100</v>
      </c>
      <c r="J23" s="77"/>
      <c r="K23" s="77"/>
      <c r="L23" s="77"/>
      <c r="M23" s="77" t="s">
        <v>52</v>
      </c>
      <c r="N23" s="50" t="s">
        <v>134</v>
      </c>
      <c r="O23" s="50" t="s">
        <v>130</v>
      </c>
      <c r="P23" s="50" t="s">
        <v>48</v>
      </c>
      <c r="Q23" s="50" t="s">
        <v>55</v>
      </c>
      <c r="R23" s="48"/>
    </row>
    <row r="24" s="30" customFormat="1" ht="128.25" spans="1:18">
      <c r="A24" s="49">
        <v>17</v>
      </c>
      <c r="B24" s="50" t="s">
        <v>48</v>
      </c>
      <c r="C24" s="50" t="s">
        <v>135</v>
      </c>
      <c r="D24" s="50" t="s">
        <v>136</v>
      </c>
      <c r="E24" s="50" t="s">
        <v>137</v>
      </c>
      <c r="F24" s="50" t="s">
        <v>138</v>
      </c>
      <c r="G24" s="56">
        <v>190</v>
      </c>
      <c r="H24" s="49">
        <v>190</v>
      </c>
      <c r="I24" s="49"/>
      <c r="J24" s="77"/>
      <c r="K24" s="77"/>
      <c r="L24" s="77"/>
      <c r="M24" s="77" t="s">
        <v>139</v>
      </c>
      <c r="N24" s="50" t="s">
        <v>140</v>
      </c>
      <c r="O24" s="50" t="s">
        <v>39</v>
      </c>
      <c r="P24" s="50" t="s">
        <v>48</v>
      </c>
      <c r="Q24" s="50" t="s">
        <v>55</v>
      </c>
      <c r="R24" s="48"/>
    </row>
    <row r="25" s="30" customFormat="1" ht="84" customHeight="1" spans="1:18">
      <c r="A25" s="49">
        <v>18</v>
      </c>
      <c r="B25" s="50" t="s">
        <v>120</v>
      </c>
      <c r="C25" s="50" t="s">
        <v>141</v>
      </c>
      <c r="D25" s="50" t="s">
        <v>142</v>
      </c>
      <c r="E25" s="50" t="s">
        <v>27</v>
      </c>
      <c r="F25" s="50" t="s">
        <v>143</v>
      </c>
      <c r="G25" s="56">
        <v>200</v>
      </c>
      <c r="H25" s="49"/>
      <c r="I25" s="49">
        <v>200</v>
      </c>
      <c r="J25" s="77"/>
      <c r="K25" s="77"/>
      <c r="L25" s="77"/>
      <c r="M25" s="77" t="s">
        <v>144</v>
      </c>
      <c r="N25" s="53" t="s">
        <v>145</v>
      </c>
      <c r="O25" s="50" t="s">
        <v>54</v>
      </c>
      <c r="P25" s="50" t="s">
        <v>120</v>
      </c>
      <c r="Q25" s="50" t="s">
        <v>125</v>
      </c>
      <c r="R25" s="48"/>
    </row>
    <row r="26" s="30" customFormat="1" ht="85.5" spans="1:18">
      <c r="A26" s="49">
        <v>19</v>
      </c>
      <c r="B26" s="50" t="s">
        <v>120</v>
      </c>
      <c r="C26" s="50" t="s">
        <v>146</v>
      </c>
      <c r="D26" s="50" t="s">
        <v>147</v>
      </c>
      <c r="E26" s="50" t="s">
        <v>43</v>
      </c>
      <c r="F26" s="59" t="s">
        <v>148</v>
      </c>
      <c r="G26" s="56">
        <v>250</v>
      </c>
      <c r="H26" s="49">
        <v>250</v>
      </c>
      <c r="I26" s="49"/>
      <c r="J26" s="77"/>
      <c r="K26" s="77"/>
      <c r="L26" s="77"/>
      <c r="M26" s="77" t="s">
        <v>149</v>
      </c>
      <c r="N26" s="79" t="s">
        <v>150</v>
      </c>
      <c r="O26" s="50" t="s">
        <v>39</v>
      </c>
      <c r="P26" s="50" t="s">
        <v>120</v>
      </c>
      <c r="Q26" s="50" t="s">
        <v>125</v>
      </c>
      <c r="R26" s="48"/>
    </row>
    <row r="27" s="30" customFormat="1" ht="99.75" spans="1:18">
      <c r="A27" s="49">
        <v>20</v>
      </c>
      <c r="B27" s="50" t="s">
        <v>151</v>
      </c>
      <c r="C27" s="50" t="s">
        <v>152</v>
      </c>
      <c r="D27" s="50" t="s">
        <v>153</v>
      </c>
      <c r="E27" s="50" t="s">
        <v>27</v>
      </c>
      <c r="F27" s="50" t="s">
        <v>154</v>
      </c>
      <c r="G27" s="56">
        <v>230</v>
      </c>
      <c r="H27" s="49">
        <v>230</v>
      </c>
      <c r="I27" s="49"/>
      <c r="J27" s="77"/>
      <c r="K27" s="77"/>
      <c r="L27" s="77"/>
      <c r="M27" s="77" t="s">
        <v>155</v>
      </c>
      <c r="N27" s="50" t="s">
        <v>156</v>
      </c>
      <c r="O27" s="50" t="s">
        <v>157</v>
      </c>
      <c r="P27" s="50" t="s">
        <v>151</v>
      </c>
      <c r="Q27" s="50" t="s">
        <v>158</v>
      </c>
      <c r="R27" s="48"/>
    </row>
    <row r="28" s="30" customFormat="1" ht="85.5" spans="1:18">
      <c r="A28" s="49">
        <v>21</v>
      </c>
      <c r="B28" s="50" t="s">
        <v>151</v>
      </c>
      <c r="C28" s="50" t="s">
        <v>159</v>
      </c>
      <c r="D28" s="50" t="s">
        <v>160</v>
      </c>
      <c r="E28" s="50" t="s">
        <v>137</v>
      </c>
      <c r="F28" s="50" t="s">
        <v>161</v>
      </c>
      <c r="G28" s="56">
        <v>160</v>
      </c>
      <c r="H28" s="49">
        <v>160</v>
      </c>
      <c r="I28" s="49"/>
      <c r="J28" s="77"/>
      <c r="K28" s="77"/>
      <c r="L28" s="77"/>
      <c r="M28" s="77" t="s">
        <v>37</v>
      </c>
      <c r="N28" s="50" t="s">
        <v>162</v>
      </c>
      <c r="O28" s="50" t="s">
        <v>163</v>
      </c>
      <c r="P28" s="50" t="s">
        <v>151</v>
      </c>
      <c r="Q28" s="50" t="s">
        <v>158</v>
      </c>
      <c r="R28" s="48"/>
    </row>
    <row r="29" s="30" customFormat="1" ht="57" spans="1:18">
      <c r="A29" s="49">
        <v>22</v>
      </c>
      <c r="B29" s="50" t="s">
        <v>151</v>
      </c>
      <c r="C29" s="50" t="s">
        <v>164</v>
      </c>
      <c r="D29" s="50" t="s">
        <v>165</v>
      </c>
      <c r="E29" s="50" t="s">
        <v>27</v>
      </c>
      <c r="F29" s="50" t="s">
        <v>166</v>
      </c>
      <c r="G29" s="56">
        <v>230</v>
      </c>
      <c r="H29" s="49"/>
      <c r="I29" s="49">
        <v>230</v>
      </c>
      <c r="J29" s="77"/>
      <c r="K29" s="77"/>
      <c r="L29" s="77"/>
      <c r="M29" s="77" t="s">
        <v>167</v>
      </c>
      <c r="N29" s="50" t="s">
        <v>168</v>
      </c>
      <c r="O29" s="50" t="s">
        <v>157</v>
      </c>
      <c r="P29" s="50" t="s">
        <v>151</v>
      </c>
      <c r="Q29" s="50" t="s">
        <v>158</v>
      </c>
      <c r="R29" s="48"/>
    </row>
    <row r="30" s="30" customFormat="1" ht="114" spans="1:18">
      <c r="A30" s="49">
        <v>23</v>
      </c>
      <c r="B30" s="50" t="s">
        <v>33</v>
      </c>
      <c r="C30" s="50" t="s">
        <v>169</v>
      </c>
      <c r="D30" s="50" t="s">
        <v>170</v>
      </c>
      <c r="E30" s="50" t="s">
        <v>43</v>
      </c>
      <c r="F30" s="50" t="s">
        <v>171</v>
      </c>
      <c r="G30" s="56">
        <v>180</v>
      </c>
      <c r="H30" s="49">
        <v>180</v>
      </c>
      <c r="I30" s="49"/>
      <c r="J30" s="77"/>
      <c r="K30" s="77"/>
      <c r="L30" s="77"/>
      <c r="M30" s="77" t="s">
        <v>172</v>
      </c>
      <c r="N30" s="50" t="s">
        <v>173</v>
      </c>
      <c r="O30" s="50" t="s">
        <v>82</v>
      </c>
      <c r="P30" s="50" t="s">
        <v>33</v>
      </c>
      <c r="Q30" s="50" t="s">
        <v>40</v>
      </c>
      <c r="R30" s="48"/>
    </row>
    <row r="31" s="30" customFormat="1" ht="128.25" spans="1:18">
      <c r="A31" s="49">
        <v>24</v>
      </c>
      <c r="B31" s="50" t="s">
        <v>33</v>
      </c>
      <c r="C31" s="50" t="s">
        <v>174</v>
      </c>
      <c r="D31" s="50" t="s">
        <v>175</v>
      </c>
      <c r="E31" s="50" t="s">
        <v>43</v>
      </c>
      <c r="F31" s="60" t="s">
        <v>176</v>
      </c>
      <c r="G31" s="56">
        <v>100</v>
      </c>
      <c r="H31" s="49">
        <v>100</v>
      </c>
      <c r="I31" s="49"/>
      <c r="J31" s="77"/>
      <c r="K31" s="77"/>
      <c r="L31" s="77"/>
      <c r="M31" s="77" t="s">
        <v>155</v>
      </c>
      <c r="N31" s="50" t="s">
        <v>177</v>
      </c>
      <c r="O31" s="50" t="s">
        <v>178</v>
      </c>
      <c r="P31" s="50" t="s">
        <v>33</v>
      </c>
      <c r="Q31" s="50" t="s">
        <v>40</v>
      </c>
      <c r="R31" s="48"/>
    </row>
    <row r="32" s="30" customFormat="1" ht="99.75" spans="1:18">
      <c r="A32" s="49">
        <v>25</v>
      </c>
      <c r="B32" s="50" t="s">
        <v>56</v>
      </c>
      <c r="C32" s="50" t="s">
        <v>179</v>
      </c>
      <c r="D32" s="50" t="s">
        <v>180</v>
      </c>
      <c r="E32" s="50" t="s">
        <v>43</v>
      </c>
      <c r="F32" s="52" t="s">
        <v>181</v>
      </c>
      <c r="G32" s="56">
        <v>80</v>
      </c>
      <c r="H32" s="49"/>
      <c r="I32" s="49">
        <v>80</v>
      </c>
      <c r="J32" s="77"/>
      <c r="K32" s="77"/>
      <c r="L32" s="77"/>
      <c r="M32" s="77" t="s">
        <v>167</v>
      </c>
      <c r="N32" s="50" t="s">
        <v>182</v>
      </c>
      <c r="O32" s="50" t="s">
        <v>163</v>
      </c>
      <c r="P32" s="50" t="s">
        <v>56</v>
      </c>
      <c r="Q32" s="50" t="s">
        <v>63</v>
      </c>
      <c r="R32" s="48"/>
    </row>
    <row r="33" s="30" customFormat="1" ht="102" customHeight="1" spans="1:18">
      <c r="A33" s="49">
        <v>26</v>
      </c>
      <c r="B33" s="55" t="s">
        <v>84</v>
      </c>
      <c r="C33" s="50" t="s">
        <v>85</v>
      </c>
      <c r="D33" s="50" t="s">
        <v>183</v>
      </c>
      <c r="E33" s="50" t="s">
        <v>43</v>
      </c>
      <c r="F33" s="50" t="s">
        <v>184</v>
      </c>
      <c r="G33" s="56">
        <v>760</v>
      </c>
      <c r="H33" s="49">
        <v>760</v>
      </c>
      <c r="I33" s="49"/>
      <c r="J33" s="77"/>
      <c r="K33" s="77"/>
      <c r="L33" s="77"/>
      <c r="M33" s="77" t="s">
        <v>139</v>
      </c>
      <c r="N33" s="50" t="s">
        <v>185</v>
      </c>
      <c r="O33" s="50" t="s">
        <v>186</v>
      </c>
      <c r="P33" s="55" t="s">
        <v>84</v>
      </c>
      <c r="Q33" s="84" t="s">
        <v>89</v>
      </c>
      <c r="R33" s="48"/>
    </row>
    <row r="34" s="30" customFormat="1" ht="99.75" spans="1:18">
      <c r="A34" s="49">
        <v>27</v>
      </c>
      <c r="B34" s="55" t="s">
        <v>84</v>
      </c>
      <c r="C34" s="50" t="s">
        <v>85</v>
      </c>
      <c r="D34" s="50" t="s">
        <v>187</v>
      </c>
      <c r="E34" s="50" t="s">
        <v>43</v>
      </c>
      <c r="F34" s="57" t="s">
        <v>188</v>
      </c>
      <c r="G34" s="56">
        <v>100</v>
      </c>
      <c r="H34" s="49"/>
      <c r="I34" s="49">
        <v>100</v>
      </c>
      <c r="J34" s="77"/>
      <c r="K34" s="77"/>
      <c r="L34" s="77"/>
      <c r="M34" s="77" t="s">
        <v>52</v>
      </c>
      <c r="N34" s="50" t="s">
        <v>189</v>
      </c>
      <c r="O34" s="50" t="s">
        <v>95</v>
      </c>
      <c r="P34" s="55" t="s">
        <v>84</v>
      </c>
      <c r="Q34" s="84" t="s">
        <v>89</v>
      </c>
      <c r="R34" s="48"/>
    </row>
    <row r="35" s="30" customFormat="1" ht="57" spans="1:18">
      <c r="A35" s="49">
        <v>28</v>
      </c>
      <c r="B35" s="51" t="s">
        <v>104</v>
      </c>
      <c r="C35" s="56" t="s">
        <v>190</v>
      </c>
      <c r="D35" s="50" t="s">
        <v>191</v>
      </c>
      <c r="E35" s="56" t="s">
        <v>43</v>
      </c>
      <c r="F35" s="61" t="s">
        <v>192</v>
      </c>
      <c r="G35" s="56">
        <v>80</v>
      </c>
      <c r="H35" s="49"/>
      <c r="I35" s="49">
        <v>80</v>
      </c>
      <c r="J35" s="77"/>
      <c r="K35" s="77"/>
      <c r="L35" s="77"/>
      <c r="M35" s="77" t="s">
        <v>60</v>
      </c>
      <c r="N35" s="52" t="s">
        <v>193</v>
      </c>
      <c r="O35" s="50" t="s">
        <v>82</v>
      </c>
      <c r="P35" s="51" t="s">
        <v>104</v>
      </c>
      <c r="Q35" s="50" t="s">
        <v>111</v>
      </c>
      <c r="R35" s="48"/>
    </row>
    <row r="36" s="30" customFormat="1" ht="71.25" spans="1:18">
      <c r="A36" s="49">
        <v>29</v>
      </c>
      <c r="B36" s="51" t="s">
        <v>104</v>
      </c>
      <c r="C36" s="50" t="s">
        <v>194</v>
      </c>
      <c r="D36" s="50" t="s">
        <v>195</v>
      </c>
      <c r="E36" s="50" t="s">
        <v>43</v>
      </c>
      <c r="F36" s="53" t="s">
        <v>196</v>
      </c>
      <c r="G36" s="56">
        <v>120</v>
      </c>
      <c r="H36" s="49">
        <v>120</v>
      </c>
      <c r="I36" s="49"/>
      <c r="J36" s="77"/>
      <c r="K36" s="77"/>
      <c r="L36" s="77"/>
      <c r="M36" s="77" t="s">
        <v>197</v>
      </c>
      <c r="N36" s="53" t="s">
        <v>198</v>
      </c>
      <c r="O36" s="50" t="s">
        <v>199</v>
      </c>
      <c r="P36" s="51" t="s">
        <v>104</v>
      </c>
      <c r="Q36" s="50" t="s">
        <v>111</v>
      </c>
      <c r="R36" s="48"/>
    </row>
    <row r="37" s="30" customFormat="1" ht="71.25" spans="1:18">
      <c r="A37" s="49">
        <v>30</v>
      </c>
      <c r="B37" s="51" t="s">
        <v>104</v>
      </c>
      <c r="C37" s="50" t="s">
        <v>200</v>
      </c>
      <c r="D37" s="50" t="s">
        <v>201</v>
      </c>
      <c r="E37" s="50" t="s">
        <v>43</v>
      </c>
      <c r="F37" s="53" t="s">
        <v>202</v>
      </c>
      <c r="G37" s="56">
        <v>290</v>
      </c>
      <c r="H37" s="49">
        <v>290</v>
      </c>
      <c r="I37" s="49"/>
      <c r="J37" s="77"/>
      <c r="K37" s="77"/>
      <c r="L37" s="77"/>
      <c r="M37" s="77" t="s">
        <v>203</v>
      </c>
      <c r="N37" s="50" t="s">
        <v>204</v>
      </c>
      <c r="O37" s="50" t="s">
        <v>82</v>
      </c>
      <c r="P37" s="51" t="s">
        <v>104</v>
      </c>
      <c r="Q37" s="50" t="s">
        <v>111</v>
      </c>
      <c r="R37" s="48"/>
    </row>
    <row r="38" s="30" customFormat="1" ht="62" customHeight="1" spans="1:18">
      <c r="A38" s="49">
        <v>31</v>
      </c>
      <c r="B38" s="55" t="s">
        <v>205</v>
      </c>
      <c r="C38" s="50" t="s">
        <v>206</v>
      </c>
      <c r="D38" s="50" t="s">
        <v>207</v>
      </c>
      <c r="E38" s="50" t="s">
        <v>27</v>
      </c>
      <c r="F38" s="52" t="s">
        <v>208</v>
      </c>
      <c r="G38" s="56">
        <v>100</v>
      </c>
      <c r="H38" s="49"/>
      <c r="I38" s="49">
        <v>100</v>
      </c>
      <c r="J38" s="77"/>
      <c r="K38" s="77"/>
      <c r="L38" s="77"/>
      <c r="M38" s="77" t="s">
        <v>52</v>
      </c>
      <c r="N38" s="52" t="s">
        <v>209</v>
      </c>
      <c r="O38" s="50" t="s">
        <v>47</v>
      </c>
      <c r="P38" s="55" t="s">
        <v>205</v>
      </c>
      <c r="Q38" s="50" t="s">
        <v>210</v>
      </c>
      <c r="R38" s="48"/>
    </row>
    <row r="39" s="30" customFormat="1" ht="60" customHeight="1" spans="1:18">
      <c r="A39" s="49">
        <v>32</v>
      </c>
      <c r="B39" s="55" t="s">
        <v>205</v>
      </c>
      <c r="C39" s="50" t="s">
        <v>211</v>
      </c>
      <c r="D39" s="50" t="s">
        <v>212</v>
      </c>
      <c r="E39" s="50" t="s">
        <v>27</v>
      </c>
      <c r="F39" s="52" t="s">
        <v>213</v>
      </c>
      <c r="G39" s="56">
        <v>87</v>
      </c>
      <c r="H39" s="49"/>
      <c r="I39" s="49">
        <v>87</v>
      </c>
      <c r="J39" s="77"/>
      <c r="K39" s="77"/>
      <c r="L39" s="77"/>
      <c r="M39" s="77" t="s">
        <v>167</v>
      </c>
      <c r="N39" s="52" t="s">
        <v>214</v>
      </c>
      <c r="O39" s="50" t="s">
        <v>215</v>
      </c>
      <c r="P39" s="55" t="s">
        <v>205</v>
      </c>
      <c r="Q39" s="50" t="s">
        <v>210</v>
      </c>
      <c r="R39" s="48"/>
    </row>
    <row r="40" s="30" customFormat="1" ht="85.5" spans="1:18">
      <c r="A40" s="49">
        <v>33</v>
      </c>
      <c r="B40" s="50" t="s">
        <v>97</v>
      </c>
      <c r="C40" s="50" t="s">
        <v>216</v>
      </c>
      <c r="D40" s="50" t="s">
        <v>217</v>
      </c>
      <c r="E40" s="50" t="s">
        <v>27</v>
      </c>
      <c r="F40" s="57" t="s">
        <v>218</v>
      </c>
      <c r="G40" s="56">
        <v>120</v>
      </c>
      <c r="H40" s="49"/>
      <c r="I40" s="49">
        <v>120</v>
      </c>
      <c r="J40" s="77"/>
      <c r="K40" s="77"/>
      <c r="L40" s="77"/>
      <c r="M40" s="77" t="s">
        <v>52</v>
      </c>
      <c r="N40" s="50" t="s">
        <v>219</v>
      </c>
      <c r="O40" s="50" t="s">
        <v>39</v>
      </c>
      <c r="P40" s="50" t="s">
        <v>97</v>
      </c>
      <c r="Q40" s="50" t="s">
        <v>103</v>
      </c>
      <c r="R40" s="48"/>
    </row>
    <row r="41" s="30" customFormat="1" ht="86" customHeight="1" spans="1:18">
      <c r="A41" s="49">
        <v>34</v>
      </c>
      <c r="B41" s="50" t="s">
        <v>120</v>
      </c>
      <c r="C41" s="50" t="s">
        <v>220</v>
      </c>
      <c r="D41" s="50" t="s">
        <v>221</v>
      </c>
      <c r="E41" s="50" t="s">
        <v>27</v>
      </c>
      <c r="F41" s="53" t="s">
        <v>222</v>
      </c>
      <c r="G41" s="56">
        <v>200</v>
      </c>
      <c r="H41" s="49">
        <v>200</v>
      </c>
      <c r="I41" s="49"/>
      <c r="J41" s="77"/>
      <c r="K41" s="77"/>
      <c r="L41" s="77"/>
      <c r="M41" s="77" t="s">
        <v>155</v>
      </c>
      <c r="N41" s="80" t="s">
        <v>223</v>
      </c>
      <c r="O41" s="50" t="s">
        <v>54</v>
      </c>
      <c r="P41" s="50" t="s">
        <v>120</v>
      </c>
      <c r="Q41" s="50" t="s">
        <v>125</v>
      </c>
      <c r="R41" s="48"/>
    </row>
    <row r="42" s="30" customFormat="1" ht="74.25" spans="1:18">
      <c r="A42" s="49">
        <v>35</v>
      </c>
      <c r="B42" s="55" t="s">
        <v>84</v>
      </c>
      <c r="C42" s="50" t="s">
        <v>91</v>
      </c>
      <c r="D42" s="50" t="s">
        <v>224</v>
      </c>
      <c r="E42" s="50" t="s">
        <v>27</v>
      </c>
      <c r="F42" s="57" t="s">
        <v>225</v>
      </c>
      <c r="G42" s="56">
        <v>110</v>
      </c>
      <c r="H42" s="49"/>
      <c r="I42" s="49">
        <v>110</v>
      </c>
      <c r="J42" s="77"/>
      <c r="K42" s="77"/>
      <c r="L42" s="77"/>
      <c r="M42" s="77" t="s">
        <v>226</v>
      </c>
      <c r="N42" s="50" t="s">
        <v>227</v>
      </c>
      <c r="O42" s="50" t="s">
        <v>228</v>
      </c>
      <c r="P42" s="55" t="s">
        <v>84</v>
      </c>
      <c r="Q42" s="84" t="s">
        <v>89</v>
      </c>
      <c r="R42" s="48"/>
    </row>
    <row r="43" s="30" customFormat="1" ht="71.25" spans="1:18">
      <c r="A43" s="49">
        <v>36</v>
      </c>
      <c r="B43" s="50" t="s">
        <v>229</v>
      </c>
      <c r="C43" s="50" t="s">
        <v>230</v>
      </c>
      <c r="D43" s="50" t="s">
        <v>231</v>
      </c>
      <c r="E43" s="50" t="s">
        <v>43</v>
      </c>
      <c r="F43" s="50" t="s">
        <v>232</v>
      </c>
      <c r="G43" s="56">
        <v>216</v>
      </c>
      <c r="H43" s="49">
        <v>216</v>
      </c>
      <c r="I43" s="49"/>
      <c r="J43" s="77"/>
      <c r="K43" s="77"/>
      <c r="L43" s="77"/>
      <c r="M43" s="77" t="s">
        <v>233</v>
      </c>
      <c r="N43" s="50" t="s">
        <v>234</v>
      </c>
      <c r="O43" s="50" t="s">
        <v>235</v>
      </c>
      <c r="P43" s="50" t="s">
        <v>229</v>
      </c>
      <c r="Q43" s="50" t="s">
        <v>236</v>
      </c>
      <c r="R43" s="48"/>
    </row>
    <row r="44" s="30" customFormat="1" ht="57" spans="1:18">
      <c r="A44" s="49">
        <v>37</v>
      </c>
      <c r="B44" s="50" t="s">
        <v>237</v>
      </c>
      <c r="C44" s="50" t="s">
        <v>238</v>
      </c>
      <c r="D44" s="50" t="s">
        <v>239</v>
      </c>
      <c r="E44" s="50" t="s">
        <v>240</v>
      </c>
      <c r="F44" s="50" t="s">
        <v>241</v>
      </c>
      <c r="G44" s="56">
        <v>296</v>
      </c>
      <c r="H44" s="49">
        <v>296</v>
      </c>
      <c r="I44" s="49"/>
      <c r="J44" s="77"/>
      <c r="K44" s="77"/>
      <c r="L44" s="77"/>
      <c r="M44" s="77" t="s">
        <v>139</v>
      </c>
      <c r="N44" s="50" t="s">
        <v>242</v>
      </c>
      <c r="O44" s="50" t="s">
        <v>243</v>
      </c>
      <c r="P44" s="50" t="s">
        <v>237</v>
      </c>
      <c r="Q44" s="50" t="s">
        <v>244</v>
      </c>
      <c r="R44" s="48"/>
    </row>
    <row r="45" s="30" customFormat="1" ht="57" spans="1:18">
      <c r="A45" s="49">
        <v>38</v>
      </c>
      <c r="B45" s="50" t="s">
        <v>237</v>
      </c>
      <c r="C45" s="50" t="s">
        <v>238</v>
      </c>
      <c r="D45" s="50" t="s">
        <v>245</v>
      </c>
      <c r="E45" s="50" t="s">
        <v>240</v>
      </c>
      <c r="F45" s="50" t="s">
        <v>246</v>
      </c>
      <c r="G45" s="56">
        <v>400</v>
      </c>
      <c r="H45" s="49">
        <v>400</v>
      </c>
      <c r="I45" s="49"/>
      <c r="J45" s="77"/>
      <c r="K45" s="77"/>
      <c r="L45" s="77"/>
      <c r="M45" s="77" t="s">
        <v>155</v>
      </c>
      <c r="N45" s="50" t="s">
        <v>247</v>
      </c>
      <c r="O45" s="50" t="s">
        <v>243</v>
      </c>
      <c r="P45" s="50" t="s">
        <v>237</v>
      </c>
      <c r="Q45" s="50" t="s">
        <v>244</v>
      </c>
      <c r="R45" s="48"/>
    </row>
    <row r="46" s="30" customFormat="1" ht="57" spans="1:18">
      <c r="A46" s="49">
        <v>39</v>
      </c>
      <c r="B46" s="55" t="s">
        <v>77</v>
      </c>
      <c r="C46" s="50" t="s">
        <v>238</v>
      </c>
      <c r="D46" s="50" t="s">
        <v>248</v>
      </c>
      <c r="E46" s="50" t="s">
        <v>27</v>
      </c>
      <c r="F46" s="53" t="s">
        <v>249</v>
      </c>
      <c r="G46" s="56">
        <v>56</v>
      </c>
      <c r="H46" s="49">
        <v>56</v>
      </c>
      <c r="I46" s="49"/>
      <c r="J46" s="77"/>
      <c r="K46" s="77"/>
      <c r="L46" s="77"/>
      <c r="M46" s="77" t="s">
        <v>155</v>
      </c>
      <c r="N46" s="50" t="s">
        <v>250</v>
      </c>
      <c r="O46" s="50" t="s">
        <v>251</v>
      </c>
      <c r="P46" s="55" t="s">
        <v>77</v>
      </c>
      <c r="Q46" s="50" t="s">
        <v>83</v>
      </c>
      <c r="R46" s="48"/>
    </row>
    <row r="47" s="30" customFormat="1" ht="42.75" spans="1:18">
      <c r="A47" s="49">
        <v>40</v>
      </c>
      <c r="B47" s="55" t="s">
        <v>77</v>
      </c>
      <c r="C47" s="50" t="s">
        <v>252</v>
      </c>
      <c r="D47" s="50" t="s">
        <v>253</v>
      </c>
      <c r="E47" s="50" t="s">
        <v>27</v>
      </c>
      <c r="F47" s="53" t="s">
        <v>254</v>
      </c>
      <c r="G47" s="56">
        <v>300</v>
      </c>
      <c r="H47" s="49">
        <v>300</v>
      </c>
      <c r="I47" s="49"/>
      <c r="J47" s="77"/>
      <c r="K47" s="77"/>
      <c r="L47" s="77"/>
      <c r="M47" s="77" t="s">
        <v>155</v>
      </c>
      <c r="N47" s="50" t="s">
        <v>255</v>
      </c>
      <c r="O47" s="50" t="s">
        <v>54</v>
      </c>
      <c r="P47" s="55" t="s">
        <v>77</v>
      </c>
      <c r="Q47" s="50" t="s">
        <v>83</v>
      </c>
      <c r="R47" s="48"/>
    </row>
    <row r="48" s="30" customFormat="1" ht="348" customHeight="1" spans="1:18">
      <c r="A48" s="49">
        <v>41</v>
      </c>
      <c r="B48" s="50" t="s">
        <v>56</v>
      </c>
      <c r="C48" s="50" t="s">
        <v>256</v>
      </c>
      <c r="D48" s="50" t="s">
        <v>257</v>
      </c>
      <c r="E48" s="50" t="s">
        <v>27</v>
      </c>
      <c r="F48" s="62" t="s">
        <v>258</v>
      </c>
      <c r="G48" s="56">
        <v>500</v>
      </c>
      <c r="H48" s="49">
        <v>500</v>
      </c>
      <c r="I48" s="49"/>
      <c r="J48" s="77"/>
      <c r="K48" s="77"/>
      <c r="L48" s="77"/>
      <c r="M48" s="77" t="s">
        <v>259</v>
      </c>
      <c r="N48" s="62" t="s">
        <v>260</v>
      </c>
      <c r="O48" s="50" t="s">
        <v>163</v>
      </c>
      <c r="P48" s="50" t="s">
        <v>56</v>
      </c>
      <c r="Q48" s="50" t="s">
        <v>63</v>
      </c>
      <c r="R48" s="48"/>
    </row>
    <row r="49" s="30" customFormat="1" ht="171" spans="1:18">
      <c r="A49" s="49">
        <v>42</v>
      </c>
      <c r="B49" s="50" t="s">
        <v>90</v>
      </c>
      <c r="C49" s="50" t="s">
        <v>261</v>
      </c>
      <c r="D49" s="50" t="s">
        <v>262</v>
      </c>
      <c r="E49" s="50" t="s">
        <v>27</v>
      </c>
      <c r="F49" s="50" t="s">
        <v>263</v>
      </c>
      <c r="G49" s="63">
        <v>460</v>
      </c>
      <c r="H49" s="49">
        <v>460</v>
      </c>
      <c r="I49" s="49"/>
      <c r="J49" s="77"/>
      <c r="K49" s="77"/>
      <c r="L49" s="77"/>
      <c r="M49" s="77" t="s">
        <v>172</v>
      </c>
      <c r="N49" s="81" t="s">
        <v>264</v>
      </c>
      <c r="O49" s="50" t="s">
        <v>265</v>
      </c>
      <c r="P49" s="50" t="s">
        <v>90</v>
      </c>
      <c r="Q49" s="50" t="s">
        <v>96</v>
      </c>
      <c r="R49" s="48"/>
    </row>
    <row r="50" s="30" customFormat="1" ht="99.75" spans="1:18">
      <c r="A50" s="49">
        <v>43</v>
      </c>
      <c r="B50" s="50" t="s">
        <v>237</v>
      </c>
      <c r="C50" s="50" t="s">
        <v>266</v>
      </c>
      <c r="D50" s="50" t="s">
        <v>267</v>
      </c>
      <c r="E50" s="50" t="s">
        <v>43</v>
      </c>
      <c r="F50" s="50" t="s">
        <v>268</v>
      </c>
      <c r="G50" s="63">
        <v>250</v>
      </c>
      <c r="H50" s="49">
        <v>250</v>
      </c>
      <c r="I50" s="49"/>
      <c r="J50" s="77"/>
      <c r="K50" s="77"/>
      <c r="L50" s="77"/>
      <c r="M50" s="77" t="s">
        <v>37</v>
      </c>
      <c r="N50" s="82" t="s">
        <v>269</v>
      </c>
      <c r="O50" s="50" t="s">
        <v>157</v>
      </c>
      <c r="P50" s="50" t="s">
        <v>237</v>
      </c>
      <c r="Q50" s="50" t="s">
        <v>244</v>
      </c>
      <c r="R50" s="48"/>
    </row>
    <row r="51" s="30" customFormat="1" ht="256.5" spans="1:18">
      <c r="A51" s="49">
        <v>44</v>
      </c>
      <c r="B51" s="50" t="s">
        <v>90</v>
      </c>
      <c r="C51" s="50" t="s">
        <v>266</v>
      </c>
      <c r="D51" s="50" t="s">
        <v>270</v>
      </c>
      <c r="E51" s="50" t="s">
        <v>271</v>
      </c>
      <c r="F51" s="62" t="s">
        <v>272</v>
      </c>
      <c r="G51" s="63">
        <v>500</v>
      </c>
      <c r="H51" s="49">
        <v>500</v>
      </c>
      <c r="I51" s="49"/>
      <c r="J51" s="77"/>
      <c r="K51" s="77"/>
      <c r="L51" s="77"/>
      <c r="M51" s="77" t="s">
        <v>139</v>
      </c>
      <c r="N51" s="82" t="s">
        <v>273</v>
      </c>
      <c r="O51" s="50" t="s">
        <v>274</v>
      </c>
      <c r="P51" s="50" t="s">
        <v>90</v>
      </c>
      <c r="Q51" s="50" t="s">
        <v>96</v>
      </c>
      <c r="R51" s="48"/>
    </row>
    <row r="52" s="30" customFormat="1" ht="85.5" spans="1:18">
      <c r="A52" s="49">
        <v>45</v>
      </c>
      <c r="B52" s="55" t="s">
        <v>84</v>
      </c>
      <c r="C52" s="50" t="s">
        <v>275</v>
      </c>
      <c r="D52" s="50" t="s">
        <v>276</v>
      </c>
      <c r="E52" s="50" t="s">
        <v>43</v>
      </c>
      <c r="F52" s="62" t="s">
        <v>277</v>
      </c>
      <c r="G52" s="63">
        <v>200</v>
      </c>
      <c r="H52" s="49">
        <v>200</v>
      </c>
      <c r="I52" s="49"/>
      <c r="J52" s="77"/>
      <c r="K52" s="77"/>
      <c r="L52" s="77"/>
      <c r="M52" s="77" t="s">
        <v>155</v>
      </c>
      <c r="N52" s="82" t="s">
        <v>278</v>
      </c>
      <c r="O52" s="50" t="s">
        <v>186</v>
      </c>
      <c r="P52" s="55" t="s">
        <v>84</v>
      </c>
      <c r="Q52" s="50" t="s">
        <v>89</v>
      </c>
      <c r="R52" s="48"/>
    </row>
    <row r="53" s="30" customFormat="1" ht="228" spans="1:18">
      <c r="A53" s="49">
        <v>46</v>
      </c>
      <c r="B53" s="55" t="s">
        <v>84</v>
      </c>
      <c r="C53" s="50" t="s">
        <v>279</v>
      </c>
      <c r="D53" s="50" t="s">
        <v>280</v>
      </c>
      <c r="E53" s="50" t="s">
        <v>281</v>
      </c>
      <c r="F53" s="62" t="s">
        <v>282</v>
      </c>
      <c r="G53" s="63">
        <v>210</v>
      </c>
      <c r="H53" s="49">
        <v>210</v>
      </c>
      <c r="I53" s="49"/>
      <c r="J53" s="77"/>
      <c r="K53" s="77"/>
      <c r="L53" s="77"/>
      <c r="M53" s="77" t="s">
        <v>139</v>
      </c>
      <c r="N53" s="83" t="s">
        <v>283</v>
      </c>
      <c r="O53" s="50" t="s">
        <v>284</v>
      </c>
      <c r="P53" s="55" t="s">
        <v>84</v>
      </c>
      <c r="Q53" s="50" t="s">
        <v>89</v>
      </c>
      <c r="R53" s="48"/>
    </row>
    <row r="54" s="30" customFormat="1" ht="71.25" spans="1:18">
      <c r="A54" s="49">
        <v>47</v>
      </c>
      <c r="B54" s="50" t="s">
        <v>48</v>
      </c>
      <c r="C54" s="64" t="s">
        <v>285</v>
      </c>
      <c r="D54" s="53" t="s">
        <v>286</v>
      </c>
      <c r="E54" s="50" t="s">
        <v>27</v>
      </c>
      <c r="F54" s="50" t="s">
        <v>287</v>
      </c>
      <c r="G54" s="63">
        <v>100</v>
      </c>
      <c r="H54" s="49">
        <v>100</v>
      </c>
      <c r="I54" s="49"/>
      <c r="J54" s="77"/>
      <c r="K54" s="77"/>
      <c r="L54" s="77"/>
      <c r="M54" s="77" t="s">
        <v>139</v>
      </c>
      <c r="N54" s="52" t="s">
        <v>288</v>
      </c>
      <c r="O54" s="50" t="s">
        <v>289</v>
      </c>
      <c r="P54" s="50" t="s">
        <v>48</v>
      </c>
      <c r="Q54" s="50" t="s">
        <v>55</v>
      </c>
      <c r="R54" s="48"/>
    </row>
    <row r="55" s="30" customFormat="1" ht="99.75" spans="1:18">
      <c r="A55" s="49">
        <v>48</v>
      </c>
      <c r="B55" s="50" t="s">
        <v>48</v>
      </c>
      <c r="C55" s="50" t="s">
        <v>290</v>
      </c>
      <c r="D55" s="50" t="s">
        <v>291</v>
      </c>
      <c r="E55" s="50" t="s">
        <v>27</v>
      </c>
      <c r="F55" s="50" t="s">
        <v>292</v>
      </c>
      <c r="G55" s="63">
        <v>200</v>
      </c>
      <c r="H55" s="49">
        <v>200</v>
      </c>
      <c r="I55" s="49"/>
      <c r="J55" s="77"/>
      <c r="K55" s="77"/>
      <c r="L55" s="77"/>
      <c r="M55" s="77" t="s">
        <v>139</v>
      </c>
      <c r="N55" s="52" t="s">
        <v>293</v>
      </c>
      <c r="O55" s="50" t="s">
        <v>163</v>
      </c>
      <c r="P55" s="50" t="s">
        <v>48</v>
      </c>
      <c r="Q55" s="50" t="s">
        <v>55</v>
      </c>
      <c r="R55" s="48"/>
    </row>
    <row r="56" s="30" customFormat="1" ht="99.75" spans="1:18">
      <c r="A56" s="49">
        <v>49</v>
      </c>
      <c r="B56" s="50" t="s">
        <v>48</v>
      </c>
      <c r="C56" s="50" t="s">
        <v>294</v>
      </c>
      <c r="D56" s="50" t="s">
        <v>295</v>
      </c>
      <c r="E56" s="50" t="s">
        <v>296</v>
      </c>
      <c r="F56" s="50" t="s">
        <v>297</v>
      </c>
      <c r="G56" s="63">
        <v>80</v>
      </c>
      <c r="H56" s="49">
        <v>80</v>
      </c>
      <c r="I56" s="49"/>
      <c r="J56" s="77"/>
      <c r="K56" s="77"/>
      <c r="L56" s="77"/>
      <c r="M56" s="77" t="s">
        <v>139</v>
      </c>
      <c r="N56" s="52" t="s">
        <v>298</v>
      </c>
      <c r="O56" s="50" t="s">
        <v>39</v>
      </c>
      <c r="P56" s="50" t="s">
        <v>48</v>
      </c>
      <c r="Q56" s="50" t="s">
        <v>55</v>
      </c>
      <c r="R56" s="48"/>
    </row>
    <row r="57" s="30" customFormat="1" ht="91.5" spans="1:18">
      <c r="A57" s="49">
        <v>50</v>
      </c>
      <c r="B57" s="50" t="s">
        <v>48</v>
      </c>
      <c r="C57" s="50" t="s">
        <v>299</v>
      </c>
      <c r="D57" s="50" t="s">
        <v>300</v>
      </c>
      <c r="E57" s="50" t="s">
        <v>281</v>
      </c>
      <c r="F57" s="50" t="s">
        <v>301</v>
      </c>
      <c r="G57" s="63">
        <v>70</v>
      </c>
      <c r="H57" s="49">
        <v>70</v>
      </c>
      <c r="I57" s="49"/>
      <c r="J57" s="77"/>
      <c r="K57" s="77"/>
      <c r="L57" s="77"/>
      <c r="M57" s="77" t="s">
        <v>155</v>
      </c>
      <c r="N57" s="52" t="s">
        <v>302</v>
      </c>
      <c r="O57" s="50" t="s">
        <v>163</v>
      </c>
      <c r="P57" s="50" t="s">
        <v>48</v>
      </c>
      <c r="Q57" s="50" t="s">
        <v>55</v>
      </c>
      <c r="R57" s="48"/>
    </row>
    <row r="58" s="30" customFormat="1" ht="128.25" spans="1:18">
      <c r="A58" s="49">
        <v>51</v>
      </c>
      <c r="B58" s="50" t="s">
        <v>48</v>
      </c>
      <c r="C58" s="50" t="s">
        <v>303</v>
      </c>
      <c r="D58" s="50" t="s">
        <v>304</v>
      </c>
      <c r="E58" s="50" t="s">
        <v>281</v>
      </c>
      <c r="F58" s="50" t="s">
        <v>305</v>
      </c>
      <c r="G58" s="63">
        <v>70</v>
      </c>
      <c r="H58" s="49">
        <v>70</v>
      </c>
      <c r="I58" s="49"/>
      <c r="J58" s="77"/>
      <c r="K58" s="77"/>
      <c r="L58" s="77"/>
      <c r="M58" s="77" t="s">
        <v>306</v>
      </c>
      <c r="N58" s="52" t="s">
        <v>307</v>
      </c>
      <c r="O58" s="50" t="s">
        <v>163</v>
      </c>
      <c r="P58" s="50" t="s">
        <v>48</v>
      </c>
      <c r="Q58" s="50" t="s">
        <v>55</v>
      </c>
      <c r="R58" s="48"/>
    </row>
    <row r="59" s="30" customFormat="1" ht="60" spans="1:18">
      <c r="A59" s="49">
        <v>52</v>
      </c>
      <c r="B59" s="51" t="s">
        <v>104</v>
      </c>
      <c r="C59" s="50" t="s">
        <v>308</v>
      </c>
      <c r="D59" s="50" t="s">
        <v>309</v>
      </c>
      <c r="E59" s="50" t="s">
        <v>43</v>
      </c>
      <c r="F59" s="53" t="s">
        <v>310</v>
      </c>
      <c r="G59" s="63">
        <v>100</v>
      </c>
      <c r="H59" s="49"/>
      <c r="I59" s="49">
        <v>100</v>
      </c>
      <c r="J59" s="77"/>
      <c r="K59" s="77"/>
      <c r="L59" s="77"/>
      <c r="M59" s="77" t="s">
        <v>60</v>
      </c>
      <c r="N59" s="52" t="s">
        <v>311</v>
      </c>
      <c r="O59" s="50" t="s">
        <v>82</v>
      </c>
      <c r="P59" s="51" t="s">
        <v>104</v>
      </c>
      <c r="Q59" s="50" t="s">
        <v>111</v>
      </c>
      <c r="R59" s="48"/>
    </row>
    <row r="60" s="30" customFormat="1" ht="128.25" spans="1:18">
      <c r="A60" s="49">
        <v>53</v>
      </c>
      <c r="B60" s="51" t="s">
        <v>104</v>
      </c>
      <c r="C60" s="50" t="s">
        <v>78</v>
      </c>
      <c r="D60" s="50" t="s">
        <v>312</v>
      </c>
      <c r="E60" s="50" t="s">
        <v>281</v>
      </c>
      <c r="F60" s="50" t="s">
        <v>313</v>
      </c>
      <c r="G60" s="63">
        <v>210</v>
      </c>
      <c r="H60" s="49"/>
      <c r="I60" s="49">
        <v>210</v>
      </c>
      <c r="J60" s="77"/>
      <c r="K60" s="77"/>
      <c r="L60" s="77"/>
      <c r="M60" s="77" t="s">
        <v>203</v>
      </c>
      <c r="N60" s="52" t="s">
        <v>314</v>
      </c>
      <c r="O60" s="50" t="s">
        <v>315</v>
      </c>
      <c r="P60" s="51" t="s">
        <v>104</v>
      </c>
      <c r="Q60" s="50" t="s">
        <v>111</v>
      </c>
      <c r="R60" s="48"/>
    </row>
    <row r="61" s="30" customFormat="1" ht="78" customHeight="1" spans="1:18">
      <c r="A61" s="49">
        <v>54</v>
      </c>
      <c r="B61" s="55" t="s">
        <v>205</v>
      </c>
      <c r="C61" s="50" t="s">
        <v>211</v>
      </c>
      <c r="D61" s="50" t="s">
        <v>316</v>
      </c>
      <c r="E61" s="50" t="s">
        <v>27</v>
      </c>
      <c r="F61" s="50" t="s">
        <v>317</v>
      </c>
      <c r="G61" s="63">
        <v>100</v>
      </c>
      <c r="H61" s="49"/>
      <c r="I61" s="49">
        <v>100</v>
      </c>
      <c r="J61" s="77"/>
      <c r="K61" s="77"/>
      <c r="L61" s="77"/>
      <c r="M61" s="77" t="s">
        <v>52</v>
      </c>
      <c r="N61" s="52" t="s">
        <v>318</v>
      </c>
      <c r="O61" s="50" t="s">
        <v>215</v>
      </c>
      <c r="P61" s="55" t="s">
        <v>205</v>
      </c>
      <c r="Q61" s="50" t="s">
        <v>210</v>
      </c>
      <c r="R61" s="48"/>
    </row>
    <row r="62" s="30" customFormat="1" ht="57" spans="1:18">
      <c r="A62" s="49">
        <v>55</v>
      </c>
      <c r="B62" s="55" t="s">
        <v>205</v>
      </c>
      <c r="C62" s="50" t="s">
        <v>319</v>
      </c>
      <c r="D62" s="53" t="s">
        <v>320</v>
      </c>
      <c r="E62" s="50" t="s">
        <v>27</v>
      </c>
      <c r="F62" s="50" t="s">
        <v>321</v>
      </c>
      <c r="G62" s="63">
        <v>100</v>
      </c>
      <c r="H62" s="49">
        <v>100</v>
      </c>
      <c r="I62" s="49"/>
      <c r="J62" s="77"/>
      <c r="K62" s="77"/>
      <c r="L62" s="77"/>
      <c r="M62" s="77" t="s">
        <v>29</v>
      </c>
      <c r="N62" s="52" t="s">
        <v>322</v>
      </c>
      <c r="O62" s="50" t="s">
        <v>323</v>
      </c>
      <c r="P62" s="55" t="s">
        <v>205</v>
      </c>
      <c r="Q62" s="50" t="s">
        <v>210</v>
      </c>
      <c r="R62" s="48"/>
    </row>
    <row r="63" s="30" customFormat="1" ht="45.75" spans="1:18">
      <c r="A63" s="49">
        <v>56</v>
      </c>
      <c r="B63" s="55" t="s">
        <v>205</v>
      </c>
      <c r="C63" s="50" t="s">
        <v>211</v>
      </c>
      <c r="D63" s="50" t="s">
        <v>324</v>
      </c>
      <c r="E63" s="50" t="s">
        <v>27</v>
      </c>
      <c r="F63" s="50" t="s">
        <v>325</v>
      </c>
      <c r="G63" s="63">
        <v>100</v>
      </c>
      <c r="H63" s="49">
        <v>100</v>
      </c>
      <c r="I63" s="49"/>
      <c r="J63" s="77"/>
      <c r="K63" s="77"/>
      <c r="L63" s="77"/>
      <c r="M63" s="77" t="s">
        <v>326</v>
      </c>
      <c r="N63" s="52" t="s">
        <v>327</v>
      </c>
      <c r="O63" s="50" t="s">
        <v>215</v>
      </c>
      <c r="P63" s="55" t="s">
        <v>205</v>
      </c>
      <c r="Q63" s="50" t="s">
        <v>210</v>
      </c>
      <c r="R63" s="48"/>
    </row>
    <row r="64" s="30" customFormat="1" ht="45.75" spans="1:18">
      <c r="A64" s="49">
        <v>57</v>
      </c>
      <c r="B64" s="55" t="s">
        <v>205</v>
      </c>
      <c r="C64" s="50" t="s">
        <v>328</v>
      </c>
      <c r="D64" s="50" t="s">
        <v>329</v>
      </c>
      <c r="E64" s="50" t="s">
        <v>43</v>
      </c>
      <c r="F64" s="50" t="s">
        <v>330</v>
      </c>
      <c r="G64" s="63">
        <v>150</v>
      </c>
      <c r="H64" s="49">
        <v>150</v>
      </c>
      <c r="I64" s="49"/>
      <c r="J64" s="77"/>
      <c r="K64" s="77"/>
      <c r="L64" s="77"/>
      <c r="M64" s="77" t="s">
        <v>331</v>
      </c>
      <c r="N64" s="52" t="s">
        <v>332</v>
      </c>
      <c r="O64" s="50" t="s">
        <v>39</v>
      </c>
      <c r="P64" s="55" t="s">
        <v>205</v>
      </c>
      <c r="Q64" s="50" t="s">
        <v>210</v>
      </c>
      <c r="R64" s="48"/>
    </row>
    <row r="65" s="30" customFormat="1" ht="47.25" spans="1:18">
      <c r="A65" s="49">
        <v>58</v>
      </c>
      <c r="B65" s="53" t="s">
        <v>64</v>
      </c>
      <c r="C65" s="50" t="s">
        <v>333</v>
      </c>
      <c r="D65" s="50" t="s">
        <v>334</v>
      </c>
      <c r="E65" s="50" t="s">
        <v>27</v>
      </c>
      <c r="F65" s="50" t="s">
        <v>335</v>
      </c>
      <c r="G65" s="63">
        <v>100</v>
      </c>
      <c r="H65" s="49">
        <v>100</v>
      </c>
      <c r="I65" s="49"/>
      <c r="J65" s="77"/>
      <c r="K65" s="77"/>
      <c r="L65" s="77"/>
      <c r="M65" s="77" t="s">
        <v>108</v>
      </c>
      <c r="N65" s="52" t="s">
        <v>336</v>
      </c>
      <c r="O65" s="50" t="s">
        <v>39</v>
      </c>
      <c r="P65" s="53" t="s">
        <v>64</v>
      </c>
      <c r="Q65" s="51" t="s">
        <v>70</v>
      </c>
      <c r="R65" s="48"/>
    </row>
    <row r="66" s="30" customFormat="1" ht="57" spans="1:18">
      <c r="A66" s="49">
        <v>59</v>
      </c>
      <c r="B66" s="53" t="s">
        <v>64</v>
      </c>
      <c r="C66" s="50" t="s">
        <v>337</v>
      </c>
      <c r="D66" s="50" t="s">
        <v>338</v>
      </c>
      <c r="E66" s="50" t="s">
        <v>27</v>
      </c>
      <c r="F66" s="50" t="s">
        <v>335</v>
      </c>
      <c r="G66" s="63">
        <v>80</v>
      </c>
      <c r="H66" s="49"/>
      <c r="I66" s="49">
        <v>80</v>
      </c>
      <c r="J66" s="77"/>
      <c r="K66" s="77"/>
      <c r="L66" s="77"/>
      <c r="M66" s="77" t="s">
        <v>144</v>
      </c>
      <c r="N66" s="52" t="s">
        <v>339</v>
      </c>
      <c r="O66" s="50" t="s">
        <v>39</v>
      </c>
      <c r="P66" s="53" t="s">
        <v>64</v>
      </c>
      <c r="Q66" s="50" t="s">
        <v>70</v>
      </c>
      <c r="R66" s="48"/>
    </row>
    <row r="67" s="30" customFormat="1" ht="45.75" spans="1:18">
      <c r="A67" s="49">
        <v>60</v>
      </c>
      <c r="B67" s="53" t="s">
        <v>64</v>
      </c>
      <c r="C67" s="50" t="s">
        <v>340</v>
      </c>
      <c r="D67" s="50" t="s">
        <v>341</v>
      </c>
      <c r="E67" s="50" t="s">
        <v>27</v>
      </c>
      <c r="F67" s="50" t="s">
        <v>342</v>
      </c>
      <c r="G67" s="63">
        <v>100</v>
      </c>
      <c r="H67" s="49">
        <v>100</v>
      </c>
      <c r="I67" s="49"/>
      <c r="J67" s="77"/>
      <c r="K67" s="77"/>
      <c r="L67" s="77"/>
      <c r="M67" s="77" t="s">
        <v>108</v>
      </c>
      <c r="N67" s="52" t="s">
        <v>343</v>
      </c>
      <c r="O67" s="50" t="s">
        <v>39</v>
      </c>
      <c r="P67" s="53" t="s">
        <v>64</v>
      </c>
      <c r="Q67" s="50" t="s">
        <v>70</v>
      </c>
      <c r="R67" s="48"/>
    </row>
    <row r="68" s="30" customFormat="1" ht="45.75" spans="1:18">
      <c r="A68" s="49">
        <v>61</v>
      </c>
      <c r="B68" s="53" t="s">
        <v>64</v>
      </c>
      <c r="C68" s="50" t="s">
        <v>344</v>
      </c>
      <c r="D68" s="50" t="s">
        <v>345</v>
      </c>
      <c r="E68" s="50" t="s">
        <v>27</v>
      </c>
      <c r="F68" s="50" t="s">
        <v>346</v>
      </c>
      <c r="G68" s="63">
        <v>100</v>
      </c>
      <c r="H68" s="49">
        <v>100</v>
      </c>
      <c r="I68" s="49"/>
      <c r="J68" s="77"/>
      <c r="K68" s="77"/>
      <c r="L68" s="77"/>
      <c r="M68" s="77" t="s">
        <v>347</v>
      </c>
      <c r="N68" s="52" t="s">
        <v>348</v>
      </c>
      <c r="O68" s="50" t="s">
        <v>39</v>
      </c>
      <c r="P68" s="53" t="s">
        <v>64</v>
      </c>
      <c r="Q68" s="50" t="s">
        <v>70</v>
      </c>
      <c r="R68" s="48"/>
    </row>
    <row r="69" s="30" customFormat="1" ht="99.75" spans="1:18">
      <c r="A69" s="49">
        <v>62</v>
      </c>
      <c r="B69" s="53" t="s">
        <v>64</v>
      </c>
      <c r="C69" s="50" t="s">
        <v>340</v>
      </c>
      <c r="D69" s="50" t="s">
        <v>349</v>
      </c>
      <c r="E69" s="50" t="s">
        <v>281</v>
      </c>
      <c r="F69" s="50" t="s">
        <v>350</v>
      </c>
      <c r="G69" s="63">
        <v>70</v>
      </c>
      <c r="H69" s="49">
        <v>70</v>
      </c>
      <c r="I69" s="49"/>
      <c r="J69" s="77"/>
      <c r="K69" s="77"/>
      <c r="L69" s="77"/>
      <c r="M69" s="77" t="s">
        <v>116</v>
      </c>
      <c r="N69" s="52" t="s">
        <v>351</v>
      </c>
      <c r="O69" s="50" t="s">
        <v>54</v>
      </c>
      <c r="P69" s="53" t="s">
        <v>64</v>
      </c>
      <c r="Q69" s="50" t="s">
        <v>70</v>
      </c>
      <c r="R69" s="48"/>
    </row>
    <row r="70" s="30" customFormat="1" ht="142.5" spans="1:18">
      <c r="A70" s="49">
        <v>63</v>
      </c>
      <c r="B70" s="50" t="s">
        <v>151</v>
      </c>
      <c r="C70" s="50" t="s">
        <v>352</v>
      </c>
      <c r="D70" s="50" t="s">
        <v>353</v>
      </c>
      <c r="E70" s="50" t="s">
        <v>281</v>
      </c>
      <c r="F70" s="50" t="s">
        <v>354</v>
      </c>
      <c r="G70" s="63">
        <v>70</v>
      </c>
      <c r="H70" s="49"/>
      <c r="I70" s="49">
        <v>70</v>
      </c>
      <c r="J70" s="77"/>
      <c r="K70" s="77"/>
      <c r="L70" s="77"/>
      <c r="M70" s="77" t="s">
        <v>355</v>
      </c>
      <c r="N70" s="52" t="s">
        <v>356</v>
      </c>
      <c r="O70" s="50" t="s">
        <v>163</v>
      </c>
      <c r="P70" s="50" t="s">
        <v>151</v>
      </c>
      <c r="Q70" s="50" t="s">
        <v>158</v>
      </c>
      <c r="R70" s="48"/>
    </row>
    <row r="71" s="30" customFormat="1" ht="99.75" spans="1:18">
      <c r="A71" s="49">
        <v>64</v>
      </c>
      <c r="B71" s="50" t="s">
        <v>97</v>
      </c>
      <c r="C71" s="50" t="s">
        <v>357</v>
      </c>
      <c r="D71" s="50" t="s">
        <v>358</v>
      </c>
      <c r="E71" s="50" t="s">
        <v>27</v>
      </c>
      <c r="F71" s="62" t="s">
        <v>359</v>
      </c>
      <c r="G71" s="63">
        <v>150</v>
      </c>
      <c r="H71" s="49">
        <v>150</v>
      </c>
      <c r="I71" s="49"/>
      <c r="J71" s="77"/>
      <c r="K71" s="77"/>
      <c r="L71" s="77"/>
      <c r="M71" s="77" t="s">
        <v>139</v>
      </c>
      <c r="N71" s="52" t="s">
        <v>360</v>
      </c>
      <c r="O71" s="50" t="s">
        <v>39</v>
      </c>
      <c r="P71" s="50" t="s">
        <v>97</v>
      </c>
      <c r="Q71" s="50" t="s">
        <v>103</v>
      </c>
      <c r="R71" s="48"/>
    </row>
    <row r="72" s="30" customFormat="1" ht="99.75" spans="1:18">
      <c r="A72" s="49">
        <v>65</v>
      </c>
      <c r="B72" s="50" t="s">
        <v>97</v>
      </c>
      <c r="C72" s="50" t="s">
        <v>361</v>
      </c>
      <c r="D72" s="50" t="s">
        <v>362</v>
      </c>
      <c r="E72" s="50" t="s">
        <v>27</v>
      </c>
      <c r="F72" s="50" t="s">
        <v>363</v>
      </c>
      <c r="G72" s="63">
        <v>150</v>
      </c>
      <c r="H72" s="49">
        <v>150</v>
      </c>
      <c r="I72" s="49"/>
      <c r="J72" s="77"/>
      <c r="K72" s="77"/>
      <c r="L72" s="77"/>
      <c r="M72" s="77" t="s">
        <v>226</v>
      </c>
      <c r="N72" s="52" t="s">
        <v>364</v>
      </c>
      <c r="O72" s="50" t="s">
        <v>39</v>
      </c>
      <c r="P72" s="50" t="s">
        <v>97</v>
      </c>
      <c r="Q72" s="50" t="s">
        <v>103</v>
      </c>
      <c r="R72" s="48"/>
    </row>
    <row r="73" s="30" customFormat="1" ht="99.75" spans="1:18">
      <c r="A73" s="49">
        <v>66</v>
      </c>
      <c r="B73" s="50" t="s">
        <v>97</v>
      </c>
      <c r="C73" s="50" t="s">
        <v>365</v>
      </c>
      <c r="D73" s="50" t="s">
        <v>366</v>
      </c>
      <c r="E73" s="50" t="s">
        <v>281</v>
      </c>
      <c r="F73" s="50" t="s">
        <v>367</v>
      </c>
      <c r="G73" s="63">
        <v>70</v>
      </c>
      <c r="H73" s="49">
        <v>70</v>
      </c>
      <c r="I73" s="49"/>
      <c r="J73" s="77"/>
      <c r="K73" s="77"/>
      <c r="L73" s="77"/>
      <c r="M73" s="77" t="s">
        <v>172</v>
      </c>
      <c r="N73" s="52" t="s">
        <v>368</v>
      </c>
      <c r="O73" s="50" t="s">
        <v>39</v>
      </c>
      <c r="P73" s="50" t="s">
        <v>97</v>
      </c>
      <c r="Q73" s="50" t="s">
        <v>103</v>
      </c>
      <c r="R73" s="100"/>
    </row>
    <row r="74" s="30" customFormat="1" ht="107" customHeight="1" spans="1:18">
      <c r="A74" s="49">
        <v>67</v>
      </c>
      <c r="B74" s="50" t="s">
        <v>229</v>
      </c>
      <c r="C74" s="50" t="s">
        <v>369</v>
      </c>
      <c r="D74" s="50" t="s">
        <v>370</v>
      </c>
      <c r="E74" s="50" t="s">
        <v>27</v>
      </c>
      <c r="F74" s="50" t="s">
        <v>371</v>
      </c>
      <c r="G74" s="63">
        <v>50</v>
      </c>
      <c r="H74" s="49">
        <v>50</v>
      </c>
      <c r="I74" s="49"/>
      <c r="J74" s="77"/>
      <c r="K74" s="77"/>
      <c r="L74" s="77"/>
      <c r="M74" s="77" t="s">
        <v>172</v>
      </c>
      <c r="N74" s="52" t="s">
        <v>372</v>
      </c>
      <c r="O74" s="50" t="s">
        <v>163</v>
      </c>
      <c r="P74" s="50" t="s">
        <v>229</v>
      </c>
      <c r="Q74" s="50" t="s">
        <v>236</v>
      </c>
      <c r="R74" s="100"/>
    </row>
    <row r="75" s="30" customFormat="1" ht="71.25" spans="1:18">
      <c r="A75" s="49">
        <v>68</v>
      </c>
      <c r="B75" s="50" t="s">
        <v>229</v>
      </c>
      <c r="C75" s="50" t="s">
        <v>373</v>
      </c>
      <c r="D75" s="50" t="s">
        <v>374</v>
      </c>
      <c r="E75" s="50" t="s">
        <v>27</v>
      </c>
      <c r="F75" s="62" t="s">
        <v>375</v>
      </c>
      <c r="G75" s="63">
        <v>50</v>
      </c>
      <c r="H75" s="49">
        <v>50</v>
      </c>
      <c r="I75" s="49"/>
      <c r="J75" s="77"/>
      <c r="K75" s="77"/>
      <c r="L75" s="77"/>
      <c r="M75" s="77" t="s">
        <v>172</v>
      </c>
      <c r="N75" s="52" t="s">
        <v>376</v>
      </c>
      <c r="O75" s="50" t="s">
        <v>163</v>
      </c>
      <c r="P75" s="50" t="s">
        <v>229</v>
      </c>
      <c r="Q75" s="50" t="s">
        <v>236</v>
      </c>
      <c r="R75" s="100"/>
    </row>
    <row r="76" s="30" customFormat="1" ht="99.75" spans="1:18">
      <c r="A76" s="49">
        <v>69</v>
      </c>
      <c r="B76" s="50" t="s">
        <v>229</v>
      </c>
      <c r="C76" s="50" t="s">
        <v>377</v>
      </c>
      <c r="D76" s="50" t="s">
        <v>378</v>
      </c>
      <c r="E76" s="50" t="s">
        <v>27</v>
      </c>
      <c r="F76" s="50" t="s">
        <v>379</v>
      </c>
      <c r="G76" s="63">
        <v>100</v>
      </c>
      <c r="H76" s="49"/>
      <c r="I76" s="49">
        <v>100</v>
      </c>
      <c r="J76" s="77"/>
      <c r="K76" s="77"/>
      <c r="L76" s="77"/>
      <c r="M76" s="77" t="s">
        <v>144</v>
      </c>
      <c r="N76" s="52" t="s">
        <v>380</v>
      </c>
      <c r="O76" s="50" t="s">
        <v>163</v>
      </c>
      <c r="P76" s="50" t="s">
        <v>229</v>
      </c>
      <c r="Q76" s="50" t="s">
        <v>236</v>
      </c>
      <c r="R76" s="100"/>
    </row>
    <row r="77" s="30" customFormat="1" ht="142.5" spans="1:18">
      <c r="A77" s="49">
        <v>70</v>
      </c>
      <c r="B77" s="50" t="s">
        <v>229</v>
      </c>
      <c r="C77" s="50" t="s">
        <v>381</v>
      </c>
      <c r="D77" s="50" t="s">
        <v>382</v>
      </c>
      <c r="E77" s="50" t="s">
        <v>383</v>
      </c>
      <c r="F77" s="50" t="s">
        <v>384</v>
      </c>
      <c r="G77" s="63">
        <v>130</v>
      </c>
      <c r="H77" s="49"/>
      <c r="I77" s="49">
        <v>130</v>
      </c>
      <c r="J77" s="77"/>
      <c r="K77" s="77"/>
      <c r="L77" s="77"/>
      <c r="M77" s="77" t="s">
        <v>144</v>
      </c>
      <c r="N77" s="52" t="s">
        <v>385</v>
      </c>
      <c r="O77" s="50" t="s">
        <v>163</v>
      </c>
      <c r="P77" s="50" t="s">
        <v>229</v>
      </c>
      <c r="Q77" s="50" t="s">
        <v>236</v>
      </c>
      <c r="R77" s="100"/>
    </row>
    <row r="78" s="30" customFormat="1" ht="99.75" spans="1:18">
      <c r="A78" s="49">
        <v>71</v>
      </c>
      <c r="B78" s="50" t="s">
        <v>229</v>
      </c>
      <c r="C78" s="50" t="s">
        <v>386</v>
      </c>
      <c r="D78" s="50" t="s">
        <v>387</v>
      </c>
      <c r="E78" s="50" t="s">
        <v>43</v>
      </c>
      <c r="F78" s="50" t="s">
        <v>388</v>
      </c>
      <c r="G78" s="63">
        <v>100</v>
      </c>
      <c r="H78" s="49">
        <v>100</v>
      </c>
      <c r="I78" s="49"/>
      <c r="J78" s="77"/>
      <c r="K78" s="77"/>
      <c r="L78" s="77"/>
      <c r="M78" s="77" t="s">
        <v>139</v>
      </c>
      <c r="N78" s="52" t="s">
        <v>389</v>
      </c>
      <c r="O78" s="50" t="s">
        <v>289</v>
      </c>
      <c r="P78" s="50" t="s">
        <v>229</v>
      </c>
      <c r="Q78" s="50" t="s">
        <v>236</v>
      </c>
      <c r="R78" s="100"/>
    </row>
    <row r="79" s="30" customFormat="1" ht="85.5" spans="1:18">
      <c r="A79" s="49">
        <v>72</v>
      </c>
      <c r="B79" s="50" t="s">
        <v>229</v>
      </c>
      <c r="C79" s="50" t="s">
        <v>373</v>
      </c>
      <c r="D79" s="50" t="s">
        <v>390</v>
      </c>
      <c r="E79" s="50" t="s">
        <v>391</v>
      </c>
      <c r="F79" s="50" t="s">
        <v>392</v>
      </c>
      <c r="G79" s="63">
        <v>100</v>
      </c>
      <c r="H79" s="49">
        <v>100</v>
      </c>
      <c r="I79" s="49"/>
      <c r="J79" s="77"/>
      <c r="K79" s="77"/>
      <c r="L79" s="77"/>
      <c r="M79" s="77" t="s">
        <v>172</v>
      </c>
      <c r="N79" s="52" t="s">
        <v>393</v>
      </c>
      <c r="O79" s="50" t="s">
        <v>163</v>
      </c>
      <c r="P79" s="50" t="s">
        <v>229</v>
      </c>
      <c r="Q79" s="50" t="s">
        <v>236</v>
      </c>
      <c r="R79" s="100"/>
    </row>
    <row r="80" s="30" customFormat="1" ht="85.5" spans="1:18">
      <c r="A80" s="49">
        <v>73</v>
      </c>
      <c r="B80" s="50" t="s">
        <v>24</v>
      </c>
      <c r="C80" s="50" t="s">
        <v>394</v>
      </c>
      <c r="D80" s="50" t="s">
        <v>395</v>
      </c>
      <c r="E80" s="50" t="s">
        <v>27</v>
      </c>
      <c r="F80" s="62" t="s">
        <v>396</v>
      </c>
      <c r="G80" s="63">
        <v>50</v>
      </c>
      <c r="H80" s="49">
        <v>50</v>
      </c>
      <c r="I80" s="49"/>
      <c r="J80" s="77"/>
      <c r="K80" s="77"/>
      <c r="L80" s="77"/>
      <c r="M80" s="77" t="s">
        <v>29</v>
      </c>
      <c r="N80" s="78" t="s">
        <v>397</v>
      </c>
      <c r="O80" s="50" t="s">
        <v>110</v>
      </c>
      <c r="P80" s="50" t="s">
        <v>24</v>
      </c>
      <c r="Q80" s="50" t="s">
        <v>32</v>
      </c>
      <c r="R80" s="100"/>
    </row>
    <row r="81" s="30" customFormat="1" ht="114" spans="1:18">
      <c r="A81" s="49">
        <v>74</v>
      </c>
      <c r="B81" s="50" t="s">
        <v>24</v>
      </c>
      <c r="C81" s="50" t="s">
        <v>398</v>
      </c>
      <c r="D81" s="50" t="s">
        <v>399</v>
      </c>
      <c r="E81" s="50" t="s">
        <v>27</v>
      </c>
      <c r="F81" s="50" t="s">
        <v>400</v>
      </c>
      <c r="G81" s="63">
        <v>150</v>
      </c>
      <c r="H81" s="49">
        <v>150</v>
      </c>
      <c r="I81" s="49"/>
      <c r="J81" s="77"/>
      <c r="K81" s="77"/>
      <c r="L81" s="77"/>
      <c r="M81" s="77" t="s">
        <v>331</v>
      </c>
      <c r="N81" s="55" t="s">
        <v>401</v>
      </c>
      <c r="O81" s="50" t="s">
        <v>402</v>
      </c>
      <c r="P81" s="50" t="s">
        <v>24</v>
      </c>
      <c r="Q81" s="50" t="s">
        <v>32</v>
      </c>
      <c r="R81" s="100"/>
    </row>
    <row r="82" s="30" customFormat="1" ht="128.25" spans="1:18">
      <c r="A82" s="49">
        <v>75</v>
      </c>
      <c r="B82" s="50" t="s">
        <v>24</v>
      </c>
      <c r="C82" s="50" t="s">
        <v>403</v>
      </c>
      <c r="D82" s="50" t="s">
        <v>404</v>
      </c>
      <c r="E82" s="50" t="s">
        <v>27</v>
      </c>
      <c r="F82" s="50" t="s">
        <v>405</v>
      </c>
      <c r="G82" s="63">
        <v>200</v>
      </c>
      <c r="H82" s="49">
        <v>200</v>
      </c>
      <c r="I82" s="49"/>
      <c r="J82" s="77"/>
      <c r="K82" s="77"/>
      <c r="L82" s="77"/>
      <c r="M82" s="77" t="s">
        <v>259</v>
      </c>
      <c r="N82" s="52" t="s">
        <v>406</v>
      </c>
      <c r="O82" s="50" t="s">
        <v>402</v>
      </c>
      <c r="P82" s="50" t="s">
        <v>24</v>
      </c>
      <c r="Q82" s="50" t="s">
        <v>32</v>
      </c>
      <c r="R82" s="100"/>
    </row>
    <row r="83" s="30" customFormat="1" ht="156.75" spans="1:18">
      <c r="A83" s="49">
        <v>76</v>
      </c>
      <c r="B83" s="50" t="s">
        <v>24</v>
      </c>
      <c r="C83" s="50" t="s">
        <v>398</v>
      </c>
      <c r="D83" s="50" t="s">
        <v>407</v>
      </c>
      <c r="E83" s="50" t="s">
        <v>137</v>
      </c>
      <c r="F83" s="50" t="s">
        <v>408</v>
      </c>
      <c r="G83" s="63">
        <v>150</v>
      </c>
      <c r="H83" s="49">
        <v>150</v>
      </c>
      <c r="I83" s="49"/>
      <c r="J83" s="77"/>
      <c r="K83" s="77"/>
      <c r="L83" s="77"/>
      <c r="M83" s="77" t="s">
        <v>409</v>
      </c>
      <c r="N83" s="52" t="s">
        <v>410</v>
      </c>
      <c r="O83" s="50" t="s">
        <v>411</v>
      </c>
      <c r="P83" s="50" t="s">
        <v>24</v>
      </c>
      <c r="Q83" s="50" t="s">
        <v>32</v>
      </c>
      <c r="R83" s="100"/>
    </row>
    <row r="84" s="30" customFormat="1" ht="85.5" spans="1:18">
      <c r="A84" s="49">
        <v>77</v>
      </c>
      <c r="B84" s="50" t="s">
        <v>24</v>
      </c>
      <c r="C84" s="50" t="s">
        <v>412</v>
      </c>
      <c r="D84" s="50" t="s">
        <v>413</v>
      </c>
      <c r="E84" s="50" t="s">
        <v>43</v>
      </c>
      <c r="F84" s="50" t="s">
        <v>414</v>
      </c>
      <c r="G84" s="63">
        <v>80</v>
      </c>
      <c r="H84" s="49"/>
      <c r="I84" s="49">
        <v>80</v>
      </c>
      <c r="J84" s="77"/>
      <c r="K84" s="77"/>
      <c r="L84" s="77"/>
      <c r="M84" s="77" t="s">
        <v>167</v>
      </c>
      <c r="N84" s="52" t="s">
        <v>415</v>
      </c>
      <c r="O84" s="50" t="s">
        <v>39</v>
      </c>
      <c r="P84" s="50" t="s">
        <v>24</v>
      </c>
      <c r="Q84" s="50" t="s">
        <v>32</v>
      </c>
      <c r="R84" s="100"/>
    </row>
    <row r="85" s="30" customFormat="1" ht="57" spans="1:18">
      <c r="A85" s="49">
        <v>78</v>
      </c>
      <c r="B85" s="50" t="s">
        <v>56</v>
      </c>
      <c r="C85" s="50" t="s">
        <v>416</v>
      </c>
      <c r="D85" s="50" t="s">
        <v>417</v>
      </c>
      <c r="E85" s="50" t="s">
        <v>27</v>
      </c>
      <c r="F85" s="62" t="s">
        <v>418</v>
      </c>
      <c r="G85" s="63">
        <v>35</v>
      </c>
      <c r="H85" s="49">
        <v>35</v>
      </c>
      <c r="I85" s="49"/>
      <c r="J85" s="77"/>
      <c r="K85" s="77"/>
      <c r="L85" s="77"/>
      <c r="M85" s="77" t="s">
        <v>419</v>
      </c>
      <c r="N85" s="50" t="s">
        <v>420</v>
      </c>
      <c r="O85" s="50" t="s">
        <v>289</v>
      </c>
      <c r="P85" s="50" t="s">
        <v>56</v>
      </c>
      <c r="Q85" s="50" t="s">
        <v>63</v>
      </c>
      <c r="R85" s="100"/>
    </row>
    <row r="86" s="30" customFormat="1" ht="142.5" spans="1:18">
      <c r="A86" s="49">
        <v>79</v>
      </c>
      <c r="B86" s="50" t="s">
        <v>56</v>
      </c>
      <c r="C86" s="50" t="s">
        <v>421</v>
      </c>
      <c r="D86" s="50" t="s">
        <v>422</v>
      </c>
      <c r="E86" s="50" t="s">
        <v>281</v>
      </c>
      <c r="F86" s="62" t="s">
        <v>423</v>
      </c>
      <c r="G86" s="63">
        <v>70</v>
      </c>
      <c r="H86" s="49">
        <v>70</v>
      </c>
      <c r="I86" s="49"/>
      <c r="J86" s="77"/>
      <c r="K86" s="77"/>
      <c r="L86" s="77"/>
      <c r="M86" s="77" t="s">
        <v>424</v>
      </c>
      <c r="N86" s="52" t="s">
        <v>425</v>
      </c>
      <c r="O86" s="50" t="s">
        <v>163</v>
      </c>
      <c r="P86" s="50" t="s">
        <v>56</v>
      </c>
      <c r="Q86" s="50" t="s">
        <v>63</v>
      </c>
      <c r="R86" s="100"/>
    </row>
    <row r="87" s="30" customFormat="1" ht="156.75" spans="1:18">
      <c r="A87" s="49">
        <v>80</v>
      </c>
      <c r="B87" s="50" t="s">
        <v>56</v>
      </c>
      <c r="C87" s="50" t="s">
        <v>57</v>
      </c>
      <c r="D87" s="50" t="s">
        <v>426</v>
      </c>
      <c r="E87" s="50" t="s">
        <v>281</v>
      </c>
      <c r="F87" s="62" t="s">
        <v>427</v>
      </c>
      <c r="G87" s="63">
        <v>70</v>
      </c>
      <c r="H87" s="49">
        <v>70</v>
      </c>
      <c r="I87" s="49"/>
      <c r="J87" s="77"/>
      <c r="K87" s="77"/>
      <c r="L87" s="77"/>
      <c r="M87" s="77" t="s">
        <v>424</v>
      </c>
      <c r="N87" s="52" t="s">
        <v>428</v>
      </c>
      <c r="O87" s="50" t="s">
        <v>429</v>
      </c>
      <c r="P87" s="50" t="s">
        <v>56</v>
      </c>
      <c r="Q87" s="50" t="s">
        <v>63</v>
      </c>
      <c r="R87" s="100"/>
    </row>
    <row r="88" s="30" customFormat="1" ht="60" spans="1:18">
      <c r="A88" s="49">
        <v>81</v>
      </c>
      <c r="B88" s="50" t="s">
        <v>430</v>
      </c>
      <c r="C88" s="50" t="s">
        <v>431</v>
      </c>
      <c r="D88" s="50" t="s">
        <v>432</v>
      </c>
      <c r="E88" s="50" t="s">
        <v>27</v>
      </c>
      <c r="F88" s="62" t="s">
        <v>433</v>
      </c>
      <c r="G88" s="63">
        <v>150</v>
      </c>
      <c r="H88" s="49">
        <v>150</v>
      </c>
      <c r="I88" s="49"/>
      <c r="J88" s="77"/>
      <c r="K88" s="77"/>
      <c r="L88" s="77"/>
      <c r="M88" s="77" t="s">
        <v>259</v>
      </c>
      <c r="N88" s="52" t="s">
        <v>434</v>
      </c>
      <c r="O88" s="50" t="s">
        <v>251</v>
      </c>
      <c r="P88" s="50" t="s">
        <v>430</v>
      </c>
      <c r="Q88" s="51" t="s">
        <v>435</v>
      </c>
      <c r="R88" s="100"/>
    </row>
    <row r="89" s="30" customFormat="1" ht="99.75" spans="1:18">
      <c r="A89" s="49">
        <v>82</v>
      </c>
      <c r="B89" s="50" t="s">
        <v>430</v>
      </c>
      <c r="C89" s="51" t="s">
        <v>436</v>
      </c>
      <c r="D89" s="50" t="s">
        <v>437</v>
      </c>
      <c r="E89" s="50" t="s">
        <v>27</v>
      </c>
      <c r="F89" s="50" t="s">
        <v>438</v>
      </c>
      <c r="G89" s="63">
        <v>200</v>
      </c>
      <c r="H89" s="49">
        <v>200</v>
      </c>
      <c r="I89" s="49"/>
      <c r="J89" s="77"/>
      <c r="K89" s="77"/>
      <c r="L89" s="77"/>
      <c r="M89" s="77" t="s">
        <v>439</v>
      </c>
      <c r="N89" s="52" t="s">
        <v>440</v>
      </c>
      <c r="O89" s="50" t="s">
        <v>39</v>
      </c>
      <c r="P89" s="50" t="s">
        <v>430</v>
      </c>
      <c r="Q89" s="51" t="s">
        <v>435</v>
      </c>
      <c r="R89" s="100"/>
    </row>
    <row r="90" s="30" customFormat="1" ht="45.75" spans="1:18">
      <c r="A90" s="49">
        <v>83</v>
      </c>
      <c r="B90" s="50" t="s">
        <v>430</v>
      </c>
      <c r="C90" s="51" t="s">
        <v>441</v>
      </c>
      <c r="D90" s="50" t="s">
        <v>442</v>
      </c>
      <c r="E90" s="50" t="s">
        <v>27</v>
      </c>
      <c r="F90" s="50" t="s">
        <v>443</v>
      </c>
      <c r="G90" s="63">
        <v>200</v>
      </c>
      <c r="H90" s="49">
        <v>200</v>
      </c>
      <c r="I90" s="49"/>
      <c r="J90" s="77"/>
      <c r="K90" s="77"/>
      <c r="L90" s="77"/>
      <c r="M90" s="77" t="s">
        <v>439</v>
      </c>
      <c r="N90" s="52" t="s">
        <v>444</v>
      </c>
      <c r="O90" s="50" t="s">
        <v>39</v>
      </c>
      <c r="P90" s="50" t="s">
        <v>430</v>
      </c>
      <c r="Q90" s="51" t="s">
        <v>435</v>
      </c>
      <c r="R90" s="100"/>
    </row>
    <row r="91" s="30" customFormat="1" ht="128.25" spans="1:18">
      <c r="A91" s="49">
        <v>84</v>
      </c>
      <c r="B91" s="50" t="s">
        <v>120</v>
      </c>
      <c r="C91" s="57" t="s">
        <v>445</v>
      </c>
      <c r="D91" s="50" t="s">
        <v>446</v>
      </c>
      <c r="E91" s="50" t="s">
        <v>281</v>
      </c>
      <c r="F91" s="50" t="s">
        <v>447</v>
      </c>
      <c r="G91" s="63">
        <v>70</v>
      </c>
      <c r="H91" s="49">
        <v>70</v>
      </c>
      <c r="I91" s="49"/>
      <c r="J91" s="77"/>
      <c r="K91" s="77"/>
      <c r="L91" s="77"/>
      <c r="M91" s="77" t="s">
        <v>448</v>
      </c>
      <c r="N91" s="52" t="s">
        <v>449</v>
      </c>
      <c r="O91" s="50" t="s">
        <v>54</v>
      </c>
      <c r="P91" s="50" t="s">
        <v>120</v>
      </c>
      <c r="Q91" s="51" t="s">
        <v>125</v>
      </c>
      <c r="R91" s="100"/>
    </row>
    <row r="92" s="31" customFormat="1" ht="85.5" spans="1:190">
      <c r="A92" s="49">
        <v>85</v>
      </c>
      <c r="B92" s="55" t="s">
        <v>205</v>
      </c>
      <c r="C92" s="50" t="s">
        <v>450</v>
      </c>
      <c r="D92" s="85" t="s">
        <v>451</v>
      </c>
      <c r="E92" s="50" t="s">
        <v>452</v>
      </c>
      <c r="F92" s="50" t="s">
        <v>453</v>
      </c>
      <c r="G92" s="49">
        <v>110</v>
      </c>
      <c r="H92" s="49"/>
      <c r="I92" s="94">
        <v>110</v>
      </c>
      <c r="J92" s="77"/>
      <c r="K92" s="77"/>
      <c r="L92" s="77"/>
      <c r="M92" s="77" t="s">
        <v>454</v>
      </c>
      <c r="N92" s="50" t="s">
        <v>455</v>
      </c>
      <c r="O92" s="50" t="s">
        <v>54</v>
      </c>
      <c r="P92" s="55" t="s">
        <v>205</v>
      </c>
      <c r="Q92" s="52" t="s">
        <v>210</v>
      </c>
      <c r="R92" s="101"/>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c r="DI92" s="102"/>
      <c r="DJ92" s="102"/>
      <c r="DK92" s="102"/>
      <c r="DL92" s="102"/>
      <c r="DM92" s="102"/>
      <c r="DN92" s="102"/>
      <c r="DO92" s="102"/>
      <c r="DP92" s="102"/>
      <c r="DQ92" s="102"/>
      <c r="DR92" s="102"/>
      <c r="DS92" s="102"/>
      <c r="DT92" s="102"/>
      <c r="DU92" s="102"/>
      <c r="DV92" s="102"/>
      <c r="DW92" s="102"/>
      <c r="DX92" s="102"/>
      <c r="DY92" s="102"/>
      <c r="DZ92" s="102"/>
      <c r="EA92" s="102"/>
      <c r="EB92" s="102"/>
      <c r="EC92" s="102"/>
      <c r="ED92" s="102"/>
      <c r="EE92" s="102"/>
      <c r="EF92" s="102"/>
      <c r="EG92" s="102"/>
      <c r="EH92" s="102"/>
      <c r="EI92" s="102"/>
      <c r="EJ92" s="102"/>
      <c r="EK92" s="102"/>
      <c r="EL92" s="102"/>
      <c r="EM92" s="102"/>
      <c r="EN92" s="102"/>
      <c r="EO92" s="102"/>
      <c r="EP92" s="102"/>
      <c r="EQ92" s="102"/>
      <c r="ER92" s="102"/>
      <c r="ES92" s="102"/>
      <c r="ET92" s="102"/>
      <c r="EU92" s="102"/>
      <c r="EV92" s="102"/>
      <c r="EW92" s="102"/>
      <c r="EX92" s="102"/>
      <c r="EY92" s="102"/>
      <c r="EZ92" s="102"/>
      <c r="FA92" s="102"/>
      <c r="FB92" s="102"/>
      <c r="FC92" s="102"/>
      <c r="FD92" s="102"/>
      <c r="FE92" s="102"/>
      <c r="FF92" s="102"/>
      <c r="FG92" s="102"/>
      <c r="FH92" s="102"/>
      <c r="FI92" s="102"/>
      <c r="FJ92" s="102"/>
      <c r="FK92" s="102"/>
      <c r="FL92" s="102"/>
      <c r="FM92" s="102"/>
      <c r="FN92" s="102"/>
      <c r="FO92" s="102"/>
      <c r="FP92" s="102"/>
      <c r="FQ92" s="102"/>
      <c r="FR92" s="102"/>
      <c r="FS92" s="102"/>
      <c r="FT92" s="102"/>
      <c r="FU92" s="102"/>
      <c r="FV92" s="102"/>
      <c r="FW92" s="102"/>
      <c r="FX92" s="102"/>
      <c r="FY92" s="102"/>
      <c r="FZ92" s="102"/>
      <c r="GA92" s="102"/>
      <c r="GB92" s="102"/>
      <c r="GC92" s="102"/>
      <c r="GD92" s="102"/>
      <c r="GE92" s="102"/>
      <c r="GF92" s="102"/>
      <c r="GG92" s="102"/>
      <c r="GH92" s="102"/>
    </row>
    <row r="93" s="32" customFormat="1" ht="99.75" spans="1:18">
      <c r="A93" s="49">
        <v>86</v>
      </c>
      <c r="B93" s="51" t="s">
        <v>104</v>
      </c>
      <c r="C93" s="51" t="s">
        <v>456</v>
      </c>
      <c r="D93" s="85" t="s">
        <v>457</v>
      </c>
      <c r="E93" s="53" t="s">
        <v>27</v>
      </c>
      <c r="F93" s="86" t="s">
        <v>458</v>
      </c>
      <c r="G93" s="49">
        <v>120</v>
      </c>
      <c r="H93" s="49"/>
      <c r="I93" s="51">
        <v>120</v>
      </c>
      <c r="J93" s="77"/>
      <c r="K93" s="77"/>
      <c r="L93" s="77"/>
      <c r="M93" s="77" t="s">
        <v>454</v>
      </c>
      <c r="N93" s="51" t="s">
        <v>459</v>
      </c>
      <c r="O93" s="50" t="s">
        <v>54</v>
      </c>
      <c r="P93" s="51" t="s">
        <v>104</v>
      </c>
      <c r="Q93" s="50" t="s">
        <v>111</v>
      </c>
      <c r="R93" s="51"/>
    </row>
    <row r="94" s="31" customFormat="1" ht="99.75" spans="1:184">
      <c r="A94" s="49">
        <v>87</v>
      </c>
      <c r="B94" s="55" t="s">
        <v>77</v>
      </c>
      <c r="C94" s="50" t="s">
        <v>460</v>
      </c>
      <c r="D94" s="85" t="s">
        <v>461</v>
      </c>
      <c r="E94" s="53" t="s">
        <v>27</v>
      </c>
      <c r="F94" s="87" t="s">
        <v>462</v>
      </c>
      <c r="G94" s="49">
        <v>195</v>
      </c>
      <c r="H94" s="49"/>
      <c r="I94" s="94">
        <v>195</v>
      </c>
      <c r="J94" s="77"/>
      <c r="K94" s="77"/>
      <c r="L94" s="77"/>
      <c r="M94" s="77" t="s">
        <v>463</v>
      </c>
      <c r="N94" s="50" t="s">
        <v>464</v>
      </c>
      <c r="O94" s="50" t="s">
        <v>465</v>
      </c>
      <c r="P94" s="55" t="s">
        <v>77</v>
      </c>
      <c r="Q94" s="52" t="s">
        <v>83</v>
      </c>
      <c r="R94" s="5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c r="DI94" s="102"/>
      <c r="DJ94" s="102"/>
      <c r="DK94" s="102"/>
      <c r="DL94" s="102"/>
      <c r="DM94" s="102"/>
      <c r="DN94" s="102"/>
      <c r="DO94" s="102"/>
      <c r="DP94" s="102"/>
      <c r="DQ94" s="102"/>
      <c r="DR94" s="102"/>
      <c r="DS94" s="102"/>
      <c r="DT94" s="102"/>
      <c r="DU94" s="102"/>
      <c r="DV94" s="102"/>
      <c r="DW94" s="102"/>
      <c r="DX94" s="102"/>
      <c r="DY94" s="102"/>
      <c r="DZ94" s="102"/>
      <c r="EA94" s="102"/>
      <c r="EB94" s="102"/>
      <c r="EC94" s="102"/>
      <c r="ED94" s="102"/>
      <c r="EE94" s="102"/>
      <c r="EF94" s="102"/>
      <c r="EG94" s="102"/>
      <c r="EH94" s="102"/>
      <c r="EI94" s="102"/>
      <c r="EJ94" s="102"/>
      <c r="EK94" s="102"/>
      <c r="EL94" s="102"/>
      <c r="EM94" s="102"/>
      <c r="EN94" s="102"/>
      <c r="EO94" s="102"/>
      <c r="EP94" s="102"/>
      <c r="EQ94" s="102"/>
      <c r="ER94" s="102"/>
      <c r="ES94" s="102"/>
      <c r="ET94" s="102"/>
      <c r="EU94" s="102"/>
      <c r="EV94" s="102"/>
      <c r="EW94" s="102"/>
      <c r="EX94" s="102"/>
      <c r="EY94" s="102"/>
      <c r="EZ94" s="102"/>
      <c r="FA94" s="102"/>
      <c r="FB94" s="102"/>
      <c r="FC94" s="102"/>
      <c r="FD94" s="102"/>
      <c r="FE94" s="102"/>
      <c r="FF94" s="102"/>
      <c r="FG94" s="102"/>
      <c r="FH94" s="102"/>
      <c r="FI94" s="102"/>
      <c r="FJ94" s="102"/>
      <c r="FK94" s="102"/>
      <c r="FL94" s="102"/>
      <c r="FM94" s="102"/>
      <c r="FN94" s="102"/>
      <c r="FO94" s="102"/>
      <c r="FP94" s="102"/>
      <c r="FQ94" s="102"/>
      <c r="FR94" s="102"/>
      <c r="FS94" s="102"/>
      <c r="FT94" s="102"/>
      <c r="FU94" s="102"/>
      <c r="FV94" s="102"/>
      <c r="FW94" s="102"/>
      <c r="FX94" s="102"/>
      <c r="FY94" s="102"/>
      <c r="FZ94" s="102"/>
      <c r="GA94" s="102"/>
      <c r="GB94" s="102"/>
    </row>
    <row r="95" s="31" customFormat="1" ht="99.75" spans="1:184">
      <c r="A95" s="49">
        <v>88</v>
      </c>
      <c r="B95" s="53" t="s">
        <v>84</v>
      </c>
      <c r="C95" s="53" t="s">
        <v>85</v>
      </c>
      <c r="D95" s="85" t="s">
        <v>466</v>
      </c>
      <c r="E95" s="53" t="s">
        <v>43</v>
      </c>
      <c r="F95" s="53" t="s">
        <v>467</v>
      </c>
      <c r="G95" s="79">
        <v>287</v>
      </c>
      <c r="H95" s="49"/>
      <c r="I95" s="94">
        <v>287</v>
      </c>
      <c r="J95" s="77"/>
      <c r="K95" s="77"/>
      <c r="L95" s="77"/>
      <c r="M95" s="77" t="s">
        <v>454</v>
      </c>
      <c r="N95" s="53" t="s">
        <v>468</v>
      </c>
      <c r="O95" s="50" t="s">
        <v>469</v>
      </c>
      <c r="P95" s="55" t="s">
        <v>84</v>
      </c>
      <c r="Q95" s="52" t="s">
        <v>89</v>
      </c>
      <c r="R95" s="5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c r="DX95" s="102"/>
      <c r="DY95" s="102"/>
      <c r="DZ95" s="102"/>
      <c r="EA95" s="102"/>
      <c r="EB95" s="102"/>
      <c r="EC95" s="102"/>
      <c r="ED95" s="102"/>
      <c r="EE95" s="102"/>
      <c r="EF95" s="102"/>
      <c r="EG95" s="102"/>
      <c r="EH95" s="102"/>
      <c r="EI95" s="102"/>
      <c r="EJ95" s="102"/>
      <c r="EK95" s="102"/>
      <c r="EL95" s="102"/>
      <c r="EM95" s="102"/>
      <c r="EN95" s="102"/>
      <c r="EO95" s="102"/>
      <c r="EP95" s="102"/>
      <c r="EQ95" s="102"/>
      <c r="ER95" s="102"/>
      <c r="ES95" s="102"/>
      <c r="ET95" s="102"/>
      <c r="EU95" s="102"/>
      <c r="EV95" s="102"/>
      <c r="EW95" s="102"/>
      <c r="EX95" s="102"/>
      <c r="EY95" s="102"/>
      <c r="EZ95" s="102"/>
      <c r="FA95" s="102"/>
      <c r="FB95" s="102"/>
      <c r="FC95" s="102"/>
      <c r="FD95" s="102"/>
      <c r="FE95" s="102"/>
      <c r="FF95" s="102"/>
      <c r="FG95" s="102"/>
      <c r="FH95" s="102"/>
      <c r="FI95" s="102"/>
      <c r="FJ95" s="102"/>
      <c r="FK95" s="102"/>
      <c r="FL95" s="102"/>
      <c r="FM95" s="102"/>
      <c r="FN95" s="102"/>
      <c r="FO95" s="102"/>
      <c r="FP95" s="102"/>
      <c r="FQ95" s="102"/>
      <c r="FR95" s="102"/>
      <c r="FS95" s="102"/>
      <c r="FT95" s="102"/>
      <c r="FU95" s="102"/>
      <c r="FV95" s="102"/>
      <c r="FW95" s="102"/>
      <c r="FX95" s="102"/>
      <c r="FY95" s="102"/>
      <c r="FZ95" s="102"/>
      <c r="GA95" s="102"/>
      <c r="GB95" s="102"/>
    </row>
    <row r="96" s="29" customFormat="1" ht="40" customHeight="1" spans="1:18">
      <c r="A96" s="46" t="s">
        <v>470</v>
      </c>
      <c r="B96" s="46"/>
      <c r="C96" s="46"/>
      <c r="D96" s="46"/>
      <c r="E96" s="46"/>
      <c r="F96" s="46"/>
      <c r="G96" s="46">
        <f>SUM(G97:G102)</f>
        <v>1880</v>
      </c>
      <c r="H96" s="46">
        <f>SUM(H97:H102)</f>
        <v>1390</v>
      </c>
      <c r="I96" s="46">
        <f>SUM(I97:I102)</f>
        <v>490</v>
      </c>
      <c r="J96" s="77"/>
      <c r="K96" s="77"/>
      <c r="L96" s="77"/>
      <c r="M96" s="77"/>
      <c r="N96" s="46"/>
      <c r="O96" s="50"/>
      <c r="P96" s="46"/>
      <c r="Q96" s="46"/>
      <c r="R96" s="46"/>
    </row>
    <row r="97" s="30" customFormat="1" ht="85.5" spans="1:18">
      <c r="A97" s="49">
        <v>1</v>
      </c>
      <c r="B97" s="88" t="s">
        <v>471</v>
      </c>
      <c r="C97" s="50" t="s">
        <v>238</v>
      </c>
      <c r="D97" s="50" t="s">
        <v>472</v>
      </c>
      <c r="E97" s="50" t="s">
        <v>473</v>
      </c>
      <c r="F97" s="55" t="s">
        <v>474</v>
      </c>
      <c r="G97" s="56">
        <v>200</v>
      </c>
      <c r="H97" s="49"/>
      <c r="I97" s="91">
        <v>200</v>
      </c>
      <c r="J97" s="77"/>
      <c r="K97" s="77"/>
      <c r="L97" s="77"/>
      <c r="M97" s="77" t="s">
        <v>68</v>
      </c>
      <c r="N97" s="50" t="s">
        <v>475</v>
      </c>
      <c r="O97" s="50" t="s">
        <v>39</v>
      </c>
      <c r="P97" s="89" t="s">
        <v>471</v>
      </c>
      <c r="Q97" s="50" t="s">
        <v>476</v>
      </c>
      <c r="R97" s="100"/>
    </row>
    <row r="98" s="30" customFormat="1" ht="57" spans="1:18">
      <c r="A98" s="49">
        <v>2</v>
      </c>
      <c r="B98" s="88" t="s">
        <v>471</v>
      </c>
      <c r="C98" s="50" t="s">
        <v>238</v>
      </c>
      <c r="D98" s="50" t="s">
        <v>477</v>
      </c>
      <c r="E98" s="50" t="s">
        <v>478</v>
      </c>
      <c r="F98" s="50" t="s">
        <v>479</v>
      </c>
      <c r="G98" s="63">
        <v>760</v>
      </c>
      <c r="H98" s="49">
        <v>760</v>
      </c>
      <c r="I98" s="91"/>
      <c r="J98" s="77"/>
      <c r="K98" s="77"/>
      <c r="L98" s="77"/>
      <c r="M98" s="77" t="s">
        <v>172</v>
      </c>
      <c r="N98" s="50" t="s">
        <v>480</v>
      </c>
      <c r="O98" s="50" t="s">
        <v>481</v>
      </c>
      <c r="P98" s="89" t="s">
        <v>471</v>
      </c>
      <c r="Q98" s="50" t="s">
        <v>476</v>
      </c>
      <c r="R98" s="100"/>
    </row>
    <row r="99" s="30" customFormat="1" ht="71.25" spans="1:18">
      <c r="A99" s="49">
        <v>3</v>
      </c>
      <c r="B99" s="88" t="s">
        <v>471</v>
      </c>
      <c r="C99" s="50" t="s">
        <v>238</v>
      </c>
      <c r="D99" s="50" t="s">
        <v>482</v>
      </c>
      <c r="E99" s="50" t="s">
        <v>473</v>
      </c>
      <c r="F99" s="50" t="s">
        <v>483</v>
      </c>
      <c r="G99" s="63">
        <v>150</v>
      </c>
      <c r="H99" s="49">
        <v>150</v>
      </c>
      <c r="I99" s="91"/>
      <c r="J99" s="77"/>
      <c r="K99" s="77"/>
      <c r="L99" s="77"/>
      <c r="M99" s="77" t="s">
        <v>139</v>
      </c>
      <c r="N99" s="50" t="s">
        <v>484</v>
      </c>
      <c r="O99" s="50" t="s">
        <v>39</v>
      </c>
      <c r="P99" s="88" t="s">
        <v>485</v>
      </c>
      <c r="Q99" s="50" t="s">
        <v>486</v>
      </c>
      <c r="R99" s="100"/>
    </row>
    <row r="100" s="30" customFormat="1" ht="57" spans="1:18">
      <c r="A100" s="49">
        <v>4</v>
      </c>
      <c r="B100" s="88" t="s">
        <v>471</v>
      </c>
      <c r="C100" s="50" t="s">
        <v>238</v>
      </c>
      <c r="D100" s="53" t="s">
        <v>487</v>
      </c>
      <c r="E100" s="50" t="s">
        <v>488</v>
      </c>
      <c r="F100" s="50" t="s">
        <v>489</v>
      </c>
      <c r="G100" s="63">
        <v>480</v>
      </c>
      <c r="H100" s="49">
        <v>480</v>
      </c>
      <c r="I100" s="91"/>
      <c r="J100" s="77"/>
      <c r="K100" s="77"/>
      <c r="L100" s="77"/>
      <c r="M100" s="77" t="s">
        <v>139</v>
      </c>
      <c r="N100" s="50" t="s">
        <v>490</v>
      </c>
      <c r="O100" s="50" t="s">
        <v>481</v>
      </c>
      <c r="P100" s="89" t="s">
        <v>471</v>
      </c>
      <c r="Q100" s="50" t="s">
        <v>476</v>
      </c>
      <c r="R100" s="100"/>
    </row>
    <row r="101" s="33" customFormat="1" ht="58.5" spans="1:18">
      <c r="A101" s="49">
        <v>5</v>
      </c>
      <c r="B101" s="89" t="s">
        <v>471</v>
      </c>
      <c r="C101" s="90" t="s">
        <v>238</v>
      </c>
      <c r="D101" s="85" t="s">
        <v>491</v>
      </c>
      <c r="E101" s="89" t="s">
        <v>478</v>
      </c>
      <c r="F101" s="53" t="s">
        <v>492</v>
      </c>
      <c r="G101" s="91">
        <v>180</v>
      </c>
      <c r="H101" s="49"/>
      <c r="I101" s="91">
        <v>180</v>
      </c>
      <c r="J101" s="77"/>
      <c r="K101" s="77"/>
      <c r="L101" s="77"/>
      <c r="M101" s="77" t="s">
        <v>454</v>
      </c>
      <c r="N101" s="99" t="s">
        <v>493</v>
      </c>
      <c r="O101" s="50" t="s">
        <v>494</v>
      </c>
      <c r="P101" s="89" t="s">
        <v>471</v>
      </c>
      <c r="Q101" s="79" t="s">
        <v>476</v>
      </c>
      <c r="R101" s="99"/>
    </row>
    <row r="102" s="33" customFormat="1" ht="57" spans="1:18">
      <c r="A102" s="49">
        <v>6</v>
      </c>
      <c r="B102" s="89" t="s">
        <v>471</v>
      </c>
      <c r="C102" s="90" t="s">
        <v>238</v>
      </c>
      <c r="D102" s="85" t="s">
        <v>495</v>
      </c>
      <c r="E102" s="89" t="s">
        <v>478</v>
      </c>
      <c r="F102" s="50" t="s">
        <v>496</v>
      </c>
      <c r="G102" s="63">
        <v>110</v>
      </c>
      <c r="H102" s="49"/>
      <c r="I102" s="63">
        <v>110</v>
      </c>
      <c r="J102" s="77"/>
      <c r="K102" s="77"/>
      <c r="L102" s="77"/>
      <c r="M102" s="77" t="s">
        <v>497</v>
      </c>
      <c r="N102" s="50" t="s">
        <v>498</v>
      </c>
      <c r="O102" s="50" t="s">
        <v>481</v>
      </c>
      <c r="P102" s="89" t="s">
        <v>471</v>
      </c>
      <c r="Q102" s="79" t="s">
        <v>476</v>
      </c>
      <c r="R102" s="99"/>
    </row>
    <row r="103" s="30" customFormat="1" ht="33" customHeight="1" spans="1:18">
      <c r="A103" s="92" t="s">
        <v>499</v>
      </c>
      <c r="B103" s="93"/>
      <c r="C103" s="93"/>
      <c r="D103" s="93"/>
      <c r="E103" s="93"/>
      <c r="F103" s="93"/>
      <c r="G103" s="93">
        <f>SUM(G104:G127)</f>
        <v>3005</v>
      </c>
      <c r="H103" s="93">
        <f>SUM(H104:H127)</f>
        <v>1425</v>
      </c>
      <c r="I103" s="93">
        <f>SUM(I104:I127)</f>
        <v>1580</v>
      </c>
      <c r="J103" s="77"/>
      <c r="K103" s="77"/>
      <c r="L103" s="77"/>
      <c r="M103" s="77"/>
      <c r="N103" s="93"/>
      <c r="O103" s="50"/>
      <c r="P103" s="93"/>
      <c r="Q103" s="93"/>
      <c r="R103" s="93"/>
    </row>
    <row r="104" s="34" customFormat="1" ht="71.25" spans="1:18">
      <c r="A104" s="92">
        <v>1</v>
      </c>
      <c r="B104" s="50" t="s">
        <v>500</v>
      </c>
      <c r="C104" s="50" t="s">
        <v>34</v>
      </c>
      <c r="D104" s="53" t="s">
        <v>501</v>
      </c>
      <c r="E104" s="50" t="s">
        <v>502</v>
      </c>
      <c r="F104" s="50" t="s">
        <v>503</v>
      </c>
      <c r="G104" s="50">
        <v>65</v>
      </c>
      <c r="H104" s="49">
        <v>65</v>
      </c>
      <c r="I104" s="91"/>
      <c r="J104" s="77"/>
      <c r="K104" s="77"/>
      <c r="L104" s="77"/>
      <c r="M104" s="77" t="s">
        <v>233</v>
      </c>
      <c r="N104" s="50" t="s">
        <v>504</v>
      </c>
      <c r="O104" s="50" t="s">
        <v>505</v>
      </c>
      <c r="P104" s="88" t="s">
        <v>506</v>
      </c>
      <c r="Q104" s="50" t="s">
        <v>500</v>
      </c>
      <c r="R104" s="103"/>
    </row>
    <row r="105" s="30" customFormat="1" ht="71.25" spans="1:18">
      <c r="A105" s="92">
        <v>2</v>
      </c>
      <c r="B105" s="55" t="s">
        <v>84</v>
      </c>
      <c r="C105" s="50" t="s">
        <v>507</v>
      </c>
      <c r="D105" s="50" t="s">
        <v>508</v>
      </c>
      <c r="E105" s="50" t="s">
        <v>509</v>
      </c>
      <c r="F105" s="50" t="s">
        <v>510</v>
      </c>
      <c r="G105" s="50">
        <v>30</v>
      </c>
      <c r="H105" s="49">
        <v>30</v>
      </c>
      <c r="I105" s="91"/>
      <c r="J105" s="77"/>
      <c r="K105" s="77"/>
      <c r="L105" s="77"/>
      <c r="M105" s="77" t="s">
        <v>448</v>
      </c>
      <c r="N105" s="50" t="s">
        <v>511</v>
      </c>
      <c r="O105" s="50" t="s">
        <v>505</v>
      </c>
      <c r="P105" s="55" t="s">
        <v>84</v>
      </c>
      <c r="Q105" s="50" t="s">
        <v>89</v>
      </c>
      <c r="R105" s="103"/>
    </row>
    <row r="106" s="30" customFormat="1" ht="93" spans="1:18">
      <c r="A106" s="92">
        <v>3</v>
      </c>
      <c r="B106" s="53" t="s">
        <v>64</v>
      </c>
      <c r="C106" s="50" t="s">
        <v>512</v>
      </c>
      <c r="D106" s="50" t="s">
        <v>513</v>
      </c>
      <c r="E106" s="50" t="s">
        <v>514</v>
      </c>
      <c r="F106" s="50" t="s">
        <v>515</v>
      </c>
      <c r="G106" s="51">
        <v>40</v>
      </c>
      <c r="H106" s="49"/>
      <c r="I106" s="91">
        <v>40</v>
      </c>
      <c r="J106" s="77"/>
      <c r="K106" s="77"/>
      <c r="L106" s="77"/>
      <c r="M106" s="77" t="s">
        <v>68</v>
      </c>
      <c r="N106" s="50" t="s">
        <v>516</v>
      </c>
      <c r="O106" s="50" t="s">
        <v>517</v>
      </c>
      <c r="P106" s="53" t="s">
        <v>64</v>
      </c>
      <c r="Q106" s="51" t="s">
        <v>70</v>
      </c>
      <c r="R106" s="103"/>
    </row>
    <row r="107" s="30" customFormat="1" ht="57" spans="1:18">
      <c r="A107" s="92">
        <v>4</v>
      </c>
      <c r="B107" s="53" t="s">
        <v>64</v>
      </c>
      <c r="C107" s="50" t="s">
        <v>113</v>
      </c>
      <c r="D107" s="50" t="s">
        <v>518</v>
      </c>
      <c r="E107" s="50" t="s">
        <v>519</v>
      </c>
      <c r="F107" s="50" t="s">
        <v>520</v>
      </c>
      <c r="G107" s="53">
        <v>20</v>
      </c>
      <c r="H107" s="49"/>
      <c r="I107" s="91">
        <v>20</v>
      </c>
      <c r="J107" s="77"/>
      <c r="K107" s="77"/>
      <c r="L107" s="77"/>
      <c r="M107" s="77" t="s">
        <v>521</v>
      </c>
      <c r="N107" s="50" t="s">
        <v>522</v>
      </c>
      <c r="O107" s="50" t="s">
        <v>505</v>
      </c>
      <c r="P107" s="53" t="s">
        <v>64</v>
      </c>
      <c r="Q107" s="51" t="s">
        <v>70</v>
      </c>
      <c r="R107" s="103"/>
    </row>
    <row r="108" s="30" customFormat="1" ht="142.5" spans="1:18">
      <c r="A108" s="92">
        <v>5</v>
      </c>
      <c r="B108" s="50" t="s">
        <v>97</v>
      </c>
      <c r="C108" s="50" t="s">
        <v>523</v>
      </c>
      <c r="D108" s="50" t="s">
        <v>524</v>
      </c>
      <c r="E108" s="50" t="s">
        <v>514</v>
      </c>
      <c r="F108" s="53" t="s">
        <v>525</v>
      </c>
      <c r="G108" s="51">
        <v>93</v>
      </c>
      <c r="H108" s="49"/>
      <c r="I108" s="51">
        <v>93</v>
      </c>
      <c r="J108" s="77"/>
      <c r="K108" s="77"/>
      <c r="L108" s="77"/>
      <c r="M108" s="77" t="s">
        <v>52</v>
      </c>
      <c r="N108" s="50" t="s">
        <v>526</v>
      </c>
      <c r="O108" s="50" t="s">
        <v>505</v>
      </c>
      <c r="P108" s="50" t="s">
        <v>97</v>
      </c>
      <c r="Q108" s="51" t="s">
        <v>103</v>
      </c>
      <c r="R108" s="103"/>
    </row>
    <row r="109" s="30" customFormat="1" ht="142.5" spans="1:18">
      <c r="A109" s="92">
        <v>6</v>
      </c>
      <c r="B109" s="50" t="s">
        <v>237</v>
      </c>
      <c r="C109" s="50" t="s">
        <v>238</v>
      </c>
      <c r="D109" s="50" t="s">
        <v>527</v>
      </c>
      <c r="E109" s="50" t="s">
        <v>519</v>
      </c>
      <c r="F109" s="50" t="s">
        <v>528</v>
      </c>
      <c r="G109" s="51">
        <v>435</v>
      </c>
      <c r="H109" s="49"/>
      <c r="I109" s="51">
        <v>435</v>
      </c>
      <c r="J109" s="77"/>
      <c r="K109" s="77"/>
      <c r="L109" s="77"/>
      <c r="M109" s="77" t="s">
        <v>52</v>
      </c>
      <c r="N109" s="50" t="s">
        <v>529</v>
      </c>
      <c r="O109" s="50" t="s">
        <v>505</v>
      </c>
      <c r="P109" s="50" t="s">
        <v>237</v>
      </c>
      <c r="Q109" s="51" t="s">
        <v>244</v>
      </c>
      <c r="R109" s="103"/>
    </row>
    <row r="110" s="30" customFormat="1" ht="75.75" spans="1:18">
      <c r="A110" s="92">
        <v>7</v>
      </c>
      <c r="B110" s="50" t="s">
        <v>120</v>
      </c>
      <c r="C110" s="51" t="s">
        <v>530</v>
      </c>
      <c r="D110" s="50" t="s">
        <v>531</v>
      </c>
      <c r="E110" s="50" t="s">
        <v>509</v>
      </c>
      <c r="F110" s="51" t="s">
        <v>532</v>
      </c>
      <c r="G110" s="50">
        <v>30</v>
      </c>
      <c r="H110" s="49">
        <v>30</v>
      </c>
      <c r="I110" s="91"/>
      <c r="J110" s="77"/>
      <c r="K110" s="77"/>
      <c r="L110" s="77"/>
      <c r="M110" s="77" t="s">
        <v>448</v>
      </c>
      <c r="N110" s="51" t="s">
        <v>533</v>
      </c>
      <c r="O110" s="50" t="s">
        <v>505</v>
      </c>
      <c r="P110" s="50" t="s">
        <v>120</v>
      </c>
      <c r="Q110" s="51" t="s">
        <v>125</v>
      </c>
      <c r="R110" s="103"/>
    </row>
    <row r="111" s="30" customFormat="1" ht="71.25" spans="1:18">
      <c r="A111" s="92">
        <v>8</v>
      </c>
      <c r="B111" s="50" t="s">
        <v>430</v>
      </c>
      <c r="C111" s="50" t="s">
        <v>441</v>
      </c>
      <c r="D111" s="50" t="s">
        <v>534</v>
      </c>
      <c r="E111" s="50" t="s">
        <v>509</v>
      </c>
      <c r="F111" s="50" t="s">
        <v>535</v>
      </c>
      <c r="G111" s="50">
        <v>30</v>
      </c>
      <c r="H111" s="49">
        <v>30</v>
      </c>
      <c r="I111" s="91"/>
      <c r="J111" s="77"/>
      <c r="K111" s="77"/>
      <c r="L111" s="77"/>
      <c r="M111" s="77" t="s">
        <v>326</v>
      </c>
      <c r="N111" s="50" t="s">
        <v>536</v>
      </c>
      <c r="O111" s="50" t="s">
        <v>505</v>
      </c>
      <c r="P111" s="50" t="s">
        <v>430</v>
      </c>
      <c r="Q111" s="50" t="s">
        <v>435</v>
      </c>
      <c r="R111" s="103"/>
    </row>
    <row r="112" s="30" customFormat="1" ht="85.5" spans="1:18">
      <c r="A112" s="92">
        <v>9</v>
      </c>
      <c r="B112" s="51" t="s">
        <v>104</v>
      </c>
      <c r="C112" s="50" t="s">
        <v>105</v>
      </c>
      <c r="D112" s="50" t="s">
        <v>537</v>
      </c>
      <c r="E112" s="50" t="s">
        <v>505</v>
      </c>
      <c r="F112" s="50" t="s">
        <v>538</v>
      </c>
      <c r="G112" s="50">
        <v>500</v>
      </c>
      <c r="H112" s="49">
        <v>278</v>
      </c>
      <c r="I112" s="91">
        <v>222</v>
      </c>
      <c r="J112" s="77"/>
      <c r="K112" s="77"/>
      <c r="L112" s="77"/>
      <c r="M112" s="77" t="s">
        <v>52</v>
      </c>
      <c r="N112" s="50" t="s">
        <v>539</v>
      </c>
      <c r="O112" s="50" t="s">
        <v>540</v>
      </c>
      <c r="P112" s="88"/>
      <c r="Q112" s="50" t="s">
        <v>111</v>
      </c>
      <c r="R112" s="103"/>
    </row>
    <row r="113" s="30" customFormat="1" ht="71.25" spans="1:18">
      <c r="A113" s="92">
        <v>10</v>
      </c>
      <c r="B113" s="55" t="s">
        <v>77</v>
      </c>
      <c r="C113" s="53" t="s">
        <v>541</v>
      </c>
      <c r="D113" s="50" t="s">
        <v>542</v>
      </c>
      <c r="E113" s="50" t="s">
        <v>509</v>
      </c>
      <c r="F113" s="53" t="s">
        <v>543</v>
      </c>
      <c r="G113" s="56">
        <v>30</v>
      </c>
      <c r="H113" s="49">
        <v>30</v>
      </c>
      <c r="I113" s="91"/>
      <c r="J113" s="77"/>
      <c r="K113" s="77"/>
      <c r="L113" s="77"/>
      <c r="M113" s="77" t="s">
        <v>155</v>
      </c>
      <c r="N113" s="50" t="s">
        <v>544</v>
      </c>
      <c r="O113" s="50" t="s">
        <v>505</v>
      </c>
      <c r="P113" s="55" t="s">
        <v>77</v>
      </c>
      <c r="Q113" s="50" t="s">
        <v>83</v>
      </c>
      <c r="R113" s="103"/>
    </row>
    <row r="114" s="30" customFormat="1" ht="57" spans="1:18">
      <c r="A114" s="92">
        <v>11</v>
      </c>
      <c r="B114" s="50" t="s">
        <v>430</v>
      </c>
      <c r="C114" s="50" t="s">
        <v>436</v>
      </c>
      <c r="D114" s="50" t="s">
        <v>545</v>
      </c>
      <c r="E114" s="50" t="s">
        <v>505</v>
      </c>
      <c r="F114" s="50" t="s">
        <v>546</v>
      </c>
      <c r="G114" s="56">
        <v>220</v>
      </c>
      <c r="H114" s="49"/>
      <c r="I114" s="91">
        <v>220</v>
      </c>
      <c r="J114" s="77"/>
      <c r="K114" s="77"/>
      <c r="L114" s="77"/>
      <c r="M114" s="77" t="s">
        <v>60</v>
      </c>
      <c r="N114" s="51" t="s">
        <v>547</v>
      </c>
      <c r="O114" s="50" t="s">
        <v>39</v>
      </c>
      <c r="P114" s="50" t="s">
        <v>430</v>
      </c>
      <c r="Q114" s="50" t="s">
        <v>435</v>
      </c>
      <c r="R114" s="103"/>
    </row>
    <row r="115" s="30" customFormat="1" ht="57" spans="1:18">
      <c r="A115" s="92">
        <v>12</v>
      </c>
      <c r="B115" s="50" t="s">
        <v>500</v>
      </c>
      <c r="C115" s="50" t="s">
        <v>548</v>
      </c>
      <c r="D115" s="50" t="s">
        <v>549</v>
      </c>
      <c r="E115" s="50" t="s">
        <v>502</v>
      </c>
      <c r="F115" s="50" t="s">
        <v>550</v>
      </c>
      <c r="G115" s="56">
        <v>100</v>
      </c>
      <c r="H115" s="49">
        <v>100</v>
      </c>
      <c r="I115" s="91"/>
      <c r="J115" s="77" t="s">
        <v>551</v>
      </c>
      <c r="K115" s="77"/>
      <c r="L115" s="77"/>
      <c r="M115" s="77" t="s">
        <v>37</v>
      </c>
      <c r="N115" s="50" t="s">
        <v>552</v>
      </c>
      <c r="O115" s="50" t="s">
        <v>505</v>
      </c>
      <c r="P115" s="88" t="s">
        <v>506</v>
      </c>
      <c r="Q115" s="50" t="s">
        <v>500</v>
      </c>
      <c r="R115" s="103"/>
    </row>
    <row r="116" s="30" customFormat="1" ht="71.25" spans="1:18">
      <c r="A116" s="92">
        <v>13</v>
      </c>
      <c r="B116" s="50" t="s">
        <v>33</v>
      </c>
      <c r="C116" s="50" t="s">
        <v>548</v>
      </c>
      <c r="D116" s="50" t="s">
        <v>553</v>
      </c>
      <c r="E116" s="50" t="s">
        <v>502</v>
      </c>
      <c r="F116" s="50" t="s">
        <v>554</v>
      </c>
      <c r="G116" s="56">
        <v>220</v>
      </c>
      <c r="H116" s="49"/>
      <c r="I116" s="91">
        <v>220</v>
      </c>
      <c r="J116" s="77"/>
      <c r="K116" s="77"/>
      <c r="L116" s="77"/>
      <c r="M116" s="77" t="s">
        <v>555</v>
      </c>
      <c r="N116" s="50" t="s">
        <v>556</v>
      </c>
      <c r="O116" s="50" t="s">
        <v>505</v>
      </c>
      <c r="P116" s="50" t="s">
        <v>33</v>
      </c>
      <c r="Q116" s="50" t="s">
        <v>40</v>
      </c>
      <c r="R116" s="103"/>
    </row>
    <row r="117" s="30" customFormat="1" ht="71.25" spans="1:18">
      <c r="A117" s="92">
        <v>14</v>
      </c>
      <c r="B117" s="50" t="s">
        <v>500</v>
      </c>
      <c r="C117" s="50" t="s">
        <v>113</v>
      </c>
      <c r="D117" s="50" t="s">
        <v>557</v>
      </c>
      <c r="E117" s="50" t="s">
        <v>519</v>
      </c>
      <c r="F117" s="50" t="s">
        <v>558</v>
      </c>
      <c r="G117" s="56">
        <v>100</v>
      </c>
      <c r="H117" s="49">
        <v>100</v>
      </c>
      <c r="I117" s="91"/>
      <c r="J117" s="77"/>
      <c r="K117" s="77"/>
      <c r="L117" s="77"/>
      <c r="M117" s="77" t="s">
        <v>172</v>
      </c>
      <c r="N117" s="50" t="s">
        <v>559</v>
      </c>
      <c r="O117" s="50" t="s">
        <v>505</v>
      </c>
      <c r="P117" s="88" t="s">
        <v>506</v>
      </c>
      <c r="Q117" s="50" t="s">
        <v>500</v>
      </c>
      <c r="R117" s="103"/>
    </row>
    <row r="118" s="30" customFormat="1" ht="71.25" spans="1:18">
      <c r="A118" s="92">
        <v>15</v>
      </c>
      <c r="B118" s="55" t="s">
        <v>84</v>
      </c>
      <c r="C118" s="50" t="s">
        <v>560</v>
      </c>
      <c r="D118" s="50" t="s">
        <v>561</v>
      </c>
      <c r="E118" s="50" t="s">
        <v>509</v>
      </c>
      <c r="F118" s="94" t="s">
        <v>562</v>
      </c>
      <c r="G118" s="56">
        <v>65</v>
      </c>
      <c r="H118" s="49">
        <v>65</v>
      </c>
      <c r="I118" s="91"/>
      <c r="J118" s="77"/>
      <c r="K118" s="77"/>
      <c r="L118" s="77"/>
      <c r="M118" s="77" t="s">
        <v>448</v>
      </c>
      <c r="N118" s="50" t="s">
        <v>563</v>
      </c>
      <c r="O118" s="50" t="s">
        <v>505</v>
      </c>
      <c r="P118" s="55" t="s">
        <v>84</v>
      </c>
      <c r="Q118" s="84" t="s">
        <v>89</v>
      </c>
      <c r="R118" s="103"/>
    </row>
    <row r="119" s="30" customFormat="1" ht="57" spans="1:18">
      <c r="A119" s="92">
        <v>16</v>
      </c>
      <c r="B119" s="50" t="s">
        <v>56</v>
      </c>
      <c r="C119" s="50" t="s">
        <v>564</v>
      </c>
      <c r="D119" s="50" t="s">
        <v>565</v>
      </c>
      <c r="E119" s="50" t="s">
        <v>502</v>
      </c>
      <c r="F119" s="50" t="s">
        <v>566</v>
      </c>
      <c r="G119" s="56">
        <v>50</v>
      </c>
      <c r="H119" s="49"/>
      <c r="I119" s="63">
        <v>50</v>
      </c>
      <c r="J119" s="77"/>
      <c r="K119" s="77"/>
      <c r="L119" s="77"/>
      <c r="M119" s="77" t="s">
        <v>567</v>
      </c>
      <c r="N119" s="82" t="s">
        <v>568</v>
      </c>
      <c r="O119" s="50" t="s">
        <v>505</v>
      </c>
      <c r="P119" s="50" t="s">
        <v>56</v>
      </c>
      <c r="Q119" s="50" t="s">
        <v>63</v>
      </c>
      <c r="R119" s="103"/>
    </row>
    <row r="120" s="30" customFormat="1" ht="60" spans="1:18">
      <c r="A120" s="92">
        <v>17</v>
      </c>
      <c r="B120" s="50" t="s">
        <v>500</v>
      </c>
      <c r="C120" s="50" t="s">
        <v>569</v>
      </c>
      <c r="D120" s="50" t="s">
        <v>570</v>
      </c>
      <c r="E120" s="50" t="s">
        <v>519</v>
      </c>
      <c r="F120" s="62" t="s">
        <v>571</v>
      </c>
      <c r="G120" s="63">
        <v>100</v>
      </c>
      <c r="H120" s="49">
        <v>100</v>
      </c>
      <c r="I120" s="63"/>
      <c r="J120" s="77" t="s">
        <v>551</v>
      </c>
      <c r="K120" s="77"/>
      <c r="L120" s="77"/>
      <c r="M120" s="77" t="s">
        <v>37</v>
      </c>
      <c r="N120" s="82" t="s">
        <v>572</v>
      </c>
      <c r="O120" s="50" t="s">
        <v>505</v>
      </c>
      <c r="P120" s="88" t="s">
        <v>506</v>
      </c>
      <c r="Q120" s="50" t="s">
        <v>500</v>
      </c>
      <c r="R120" s="103"/>
    </row>
    <row r="121" s="30" customFormat="1" ht="71.25" spans="1:18">
      <c r="A121" s="92">
        <v>18</v>
      </c>
      <c r="B121" s="50" t="s">
        <v>500</v>
      </c>
      <c r="C121" s="50" t="s">
        <v>211</v>
      </c>
      <c r="D121" s="50" t="s">
        <v>573</v>
      </c>
      <c r="E121" s="50" t="s">
        <v>519</v>
      </c>
      <c r="F121" s="50" t="s">
        <v>574</v>
      </c>
      <c r="G121" s="63">
        <v>100</v>
      </c>
      <c r="H121" s="49">
        <v>100</v>
      </c>
      <c r="I121" s="63"/>
      <c r="J121" s="77"/>
      <c r="K121" s="77"/>
      <c r="L121" s="77"/>
      <c r="M121" s="77" t="s">
        <v>233</v>
      </c>
      <c r="N121" s="52" t="s">
        <v>575</v>
      </c>
      <c r="O121" s="50" t="s">
        <v>505</v>
      </c>
      <c r="P121" s="88" t="s">
        <v>506</v>
      </c>
      <c r="Q121" s="50" t="s">
        <v>500</v>
      </c>
      <c r="R121" s="103"/>
    </row>
    <row r="122" s="30" customFormat="1" ht="71.25" spans="1:18">
      <c r="A122" s="92">
        <v>19</v>
      </c>
      <c r="B122" s="50" t="s">
        <v>97</v>
      </c>
      <c r="C122" s="50" t="s">
        <v>576</v>
      </c>
      <c r="D122" s="50" t="s">
        <v>577</v>
      </c>
      <c r="E122" s="50" t="s">
        <v>505</v>
      </c>
      <c r="F122" s="50" t="s">
        <v>578</v>
      </c>
      <c r="G122" s="63">
        <v>387</v>
      </c>
      <c r="H122" s="49">
        <v>387</v>
      </c>
      <c r="I122" s="63"/>
      <c r="J122" s="77"/>
      <c r="K122" s="77"/>
      <c r="L122" s="77"/>
      <c r="M122" s="77" t="s">
        <v>172</v>
      </c>
      <c r="N122" s="62" t="s">
        <v>579</v>
      </c>
      <c r="O122" s="50" t="s">
        <v>39</v>
      </c>
      <c r="P122" s="50" t="s">
        <v>97</v>
      </c>
      <c r="Q122" s="50" t="s">
        <v>103</v>
      </c>
      <c r="R122" s="103"/>
    </row>
    <row r="123" s="30" customFormat="1" ht="60" spans="1:18">
      <c r="A123" s="92">
        <v>20</v>
      </c>
      <c r="B123" s="50" t="s">
        <v>500</v>
      </c>
      <c r="C123" s="50" t="s">
        <v>580</v>
      </c>
      <c r="D123" s="50" t="s">
        <v>581</v>
      </c>
      <c r="E123" s="50" t="s">
        <v>519</v>
      </c>
      <c r="F123" s="50" t="s">
        <v>550</v>
      </c>
      <c r="G123" s="63">
        <v>110</v>
      </c>
      <c r="H123" s="49">
        <v>110</v>
      </c>
      <c r="I123" s="63"/>
      <c r="J123" s="77"/>
      <c r="K123" s="77"/>
      <c r="L123" s="77"/>
      <c r="M123" s="77" t="s">
        <v>172</v>
      </c>
      <c r="N123" s="52" t="s">
        <v>582</v>
      </c>
      <c r="O123" s="50" t="s">
        <v>505</v>
      </c>
      <c r="P123" s="88" t="s">
        <v>506</v>
      </c>
      <c r="Q123" s="50" t="s">
        <v>500</v>
      </c>
      <c r="R123" s="103"/>
    </row>
    <row r="124" s="30" customFormat="1" ht="61.5" spans="1:18">
      <c r="A124" s="92">
        <v>21</v>
      </c>
      <c r="B124" s="50" t="s">
        <v>56</v>
      </c>
      <c r="C124" s="50" t="s">
        <v>583</v>
      </c>
      <c r="D124" s="50" t="s">
        <v>584</v>
      </c>
      <c r="E124" s="50" t="s">
        <v>502</v>
      </c>
      <c r="F124" s="50" t="s">
        <v>585</v>
      </c>
      <c r="G124" s="63">
        <v>50</v>
      </c>
      <c r="H124" s="49"/>
      <c r="I124" s="63">
        <v>50</v>
      </c>
      <c r="J124" s="77"/>
      <c r="K124" s="77"/>
      <c r="L124" s="77"/>
      <c r="M124" s="77" t="s">
        <v>567</v>
      </c>
      <c r="N124" s="52" t="s">
        <v>568</v>
      </c>
      <c r="O124" s="50" t="s">
        <v>505</v>
      </c>
      <c r="P124" s="50" t="s">
        <v>56</v>
      </c>
      <c r="Q124" s="50" t="s">
        <v>63</v>
      </c>
      <c r="R124" s="103"/>
    </row>
    <row r="125" s="35" customFormat="1" ht="110" customHeight="1" spans="1:184">
      <c r="A125" s="92">
        <v>22</v>
      </c>
      <c r="B125" s="53" t="s">
        <v>84</v>
      </c>
      <c r="C125" s="53" t="s">
        <v>586</v>
      </c>
      <c r="D125" s="85" t="s">
        <v>587</v>
      </c>
      <c r="E125" s="53" t="s">
        <v>519</v>
      </c>
      <c r="F125" s="53" t="s">
        <v>588</v>
      </c>
      <c r="G125" s="53">
        <v>200</v>
      </c>
      <c r="H125" s="49"/>
      <c r="I125" s="53">
        <v>200</v>
      </c>
      <c r="J125" s="77"/>
      <c r="K125" s="77"/>
      <c r="L125" s="77"/>
      <c r="M125" s="77" t="s">
        <v>454</v>
      </c>
      <c r="N125" s="53" t="s">
        <v>589</v>
      </c>
      <c r="O125" s="50" t="s">
        <v>505</v>
      </c>
      <c r="P125" s="53" t="s">
        <v>84</v>
      </c>
      <c r="Q125" s="94" t="s">
        <v>89</v>
      </c>
      <c r="R125" s="80"/>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c r="EA125" s="104"/>
      <c r="EB125" s="104"/>
      <c r="EC125" s="104"/>
      <c r="ED125" s="104"/>
      <c r="EE125" s="104"/>
      <c r="EF125" s="104"/>
      <c r="EG125" s="104"/>
      <c r="EH125" s="104"/>
      <c r="EI125" s="104"/>
      <c r="EJ125" s="104"/>
      <c r="EK125" s="104"/>
      <c r="EL125" s="104"/>
      <c r="EM125" s="104"/>
      <c r="EN125" s="104"/>
      <c r="EO125" s="104"/>
      <c r="EP125" s="104"/>
      <c r="EQ125" s="104"/>
      <c r="ER125" s="104"/>
      <c r="ES125" s="104"/>
      <c r="ET125" s="104"/>
      <c r="EU125" s="104"/>
      <c r="EV125" s="104"/>
      <c r="EW125" s="104"/>
      <c r="EX125" s="104"/>
      <c r="EY125" s="104"/>
      <c r="EZ125" s="104"/>
      <c r="FA125" s="104"/>
      <c r="FB125" s="104"/>
      <c r="FC125" s="104"/>
      <c r="FD125" s="104"/>
      <c r="FE125" s="104"/>
      <c r="FF125" s="104"/>
      <c r="FG125" s="104"/>
      <c r="FH125" s="104"/>
      <c r="FI125" s="104"/>
      <c r="FJ125" s="104"/>
      <c r="FK125" s="104"/>
      <c r="FL125" s="104"/>
      <c r="FM125" s="104"/>
      <c r="FN125" s="104"/>
      <c r="FO125" s="104"/>
      <c r="FP125" s="104"/>
      <c r="FQ125" s="104"/>
      <c r="FR125" s="104"/>
      <c r="FS125" s="104"/>
      <c r="FT125" s="104"/>
      <c r="FU125" s="104"/>
      <c r="FV125" s="104"/>
      <c r="FW125" s="104"/>
      <c r="FX125" s="104"/>
      <c r="FY125" s="104"/>
      <c r="FZ125" s="104"/>
      <c r="GA125" s="104"/>
      <c r="GB125" s="104"/>
    </row>
    <row r="126" s="36" customFormat="1" ht="71.25" spans="1:184">
      <c r="A126" s="92">
        <v>23</v>
      </c>
      <c r="B126" s="53" t="s">
        <v>64</v>
      </c>
      <c r="C126" s="53" t="s">
        <v>512</v>
      </c>
      <c r="D126" s="85" t="s">
        <v>590</v>
      </c>
      <c r="E126" s="53" t="s">
        <v>514</v>
      </c>
      <c r="F126" s="53" t="s">
        <v>591</v>
      </c>
      <c r="G126" s="50">
        <v>20</v>
      </c>
      <c r="H126" s="49"/>
      <c r="I126" s="53">
        <v>20</v>
      </c>
      <c r="J126" s="77"/>
      <c r="K126" s="77"/>
      <c r="L126" s="77"/>
      <c r="M126" s="77" t="s">
        <v>454</v>
      </c>
      <c r="N126" s="87" t="s">
        <v>592</v>
      </c>
      <c r="O126" s="50" t="s">
        <v>505</v>
      </c>
      <c r="P126" s="53" t="s">
        <v>64</v>
      </c>
      <c r="Q126" s="53" t="s">
        <v>70</v>
      </c>
      <c r="R126" s="80"/>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c r="CR126" s="105"/>
      <c r="CS126" s="105"/>
      <c r="CT126" s="105"/>
      <c r="CU126" s="105"/>
      <c r="CV126" s="105"/>
      <c r="CW126" s="105"/>
      <c r="CX126" s="105"/>
      <c r="CY126" s="105"/>
      <c r="CZ126" s="105"/>
      <c r="DA126" s="105"/>
      <c r="DB126" s="105"/>
      <c r="DC126" s="105"/>
      <c r="DD126" s="105"/>
      <c r="DE126" s="105"/>
      <c r="DF126" s="105"/>
      <c r="DG126" s="105"/>
      <c r="DH126" s="105"/>
      <c r="DI126" s="105"/>
      <c r="DJ126" s="105"/>
      <c r="DK126" s="105"/>
      <c r="DL126" s="105"/>
      <c r="DM126" s="105"/>
      <c r="DN126" s="105"/>
      <c r="DO126" s="105"/>
      <c r="DP126" s="105"/>
      <c r="DQ126" s="105"/>
      <c r="DR126" s="105"/>
      <c r="DS126" s="105"/>
      <c r="DT126" s="105"/>
      <c r="DU126" s="105"/>
      <c r="DV126" s="105"/>
      <c r="DW126" s="105"/>
      <c r="DX126" s="105"/>
      <c r="DY126" s="105"/>
      <c r="DZ126" s="105"/>
      <c r="EA126" s="105"/>
      <c r="EB126" s="105"/>
      <c r="EC126" s="105"/>
      <c r="ED126" s="105"/>
      <c r="EE126" s="105"/>
      <c r="EF126" s="105"/>
      <c r="EG126" s="105"/>
      <c r="EH126" s="105"/>
      <c r="EI126" s="105"/>
      <c r="EJ126" s="105"/>
      <c r="EK126" s="105"/>
      <c r="EL126" s="105"/>
      <c r="EM126" s="105"/>
      <c r="EN126" s="105"/>
      <c r="EO126" s="105"/>
      <c r="EP126" s="105"/>
      <c r="EQ126" s="105"/>
      <c r="ER126" s="105"/>
      <c r="ES126" s="105"/>
      <c r="ET126" s="105"/>
      <c r="EU126" s="105"/>
      <c r="EV126" s="105"/>
      <c r="EW126" s="105"/>
      <c r="EX126" s="105"/>
      <c r="EY126" s="105"/>
      <c r="EZ126" s="105"/>
      <c r="FA126" s="105"/>
      <c r="FB126" s="105"/>
      <c r="FC126" s="105"/>
      <c r="FD126" s="105"/>
      <c r="FE126" s="105"/>
      <c r="FF126" s="105"/>
      <c r="FG126" s="105"/>
      <c r="FH126" s="105"/>
      <c r="FI126" s="105"/>
      <c r="FJ126" s="105"/>
      <c r="FK126" s="105"/>
      <c r="FL126" s="105"/>
      <c r="FM126" s="105"/>
      <c r="FN126" s="105"/>
      <c r="FO126" s="105"/>
      <c r="FP126" s="105"/>
      <c r="FQ126" s="105"/>
      <c r="FR126" s="105"/>
      <c r="FS126" s="105"/>
      <c r="FT126" s="105"/>
      <c r="FU126" s="105"/>
      <c r="FV126" s="105"/>
      <c r="FW126" s="105"/>
      <c r="FX126" s="105"/>
      <c r="FY126" s="105"/>
      <c r="FZ126" s="105"/>
      <c r="GA126" s="105"/>
      <c r="GB126" s="105"/>
    </row>
    <row r="127" s="36" customFormat="1" ht="71.25" spans="1:184">
      <c r="A127" s="92">
        <v>24</v>
      </c>
      <c r="B127" s="53" t="s">
        <v>64</v>
      </c>
      <c r="C127" s="53" t="s">
        <v>593</v>
      </c>
      <c r="D127" s="85" t="s">
        <v>594</v>
      </c>
      <c r="E127" s="53" t="s">
        <v>595</v>
      </c>
      <c r="F127" s="53" t="s">
        <v>596</v>
      </c>
      <c r="G127" s="50">
        <v>10</v>
      </c>
      <c r="H127" s="49"/>
      <c r="I127" s="53">
        <v>10</v>
      </c>
      <c r="J127" s="77"/>
      <c r="K127" s="77"/>
      <c r="L127" s="77"/>
      <c r="M127" s="77" t="s">
        <v>454</v>
      </c>
      <c r="N127" s="80" t="s">
        <v>597</v>
      </c>
      <c r="O127" s="50" t="s">
        <v>39</v>
      </c>
      <c r="P127" s="53" t="s">
        <v>64</v>
      </c>
      <c r="Q127" s="53" t="s">
        <v>70</v>
      </c>
      <c r="R127" s="80"/>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c r="BW127" s="105"/>
      <c r="BX127" s="105"/>
      <c r="BY127" s="105"/>
      <c r="BZ127" s="105"/>
      <c r="CA127" s="105"/>
      <c r="CB127" s="105"/>
      <c r="CC127" s="105"/>
      <c r="CD127" s="105"/>
      <c r="CE127" s="105"/>
      <c r="CF127" s="105"/>
      <c r="CG127" s="105"/>
      <c r="CH127" s="105"/>
      <c r="CI127" s="105"/>
      <c r="CJ127" s="105"/>
      <c r="CK127" s="105"/>
      <c r="CL127" s="105"/>
      <c r="CM127" s="105"/>
      <c r="CN127" s="105"/>
      <c r="CO127" s="105"/>
      <c r="CP127" s="105"/>
      <c r="CQ127" s="105"/>
      <c r="CR127" s="105"/>
      <c r="CS127" s="105"/>
      <c r="CT127" s="105"/>
      <c r="CU127" s="105"/>
      <c r="CV127" s="105"/>
      <c r="CW127" s="105"/>
      <c r="CX127" s="105"/>
      <c r="CY127" s="105"/>
      <c r="CZ127" s="105"/>
      <c r="DA127" s="105"/>
      <c r="DB127" s="105"/>
      <c r="DC127" s="105"/>
      <c r="DD127" s="105"/>
      <c r="DE127" s="105"/>
      <c r="DF127" s="105"/>
      <c r="DG127" s="105"/>
      <c r="DH127" s="105"/>
      <c r="DI127" s="105"/>
      <c r="DJ127" s="105"/>
      <c r="DK127" s="105"/>
      <c r="DL127" s="105"/>
      <c r="DM127" s="105"/>
      <c r="DN127" s="105"/>
      <c r="DO127" s="105"/>
      <c r="DP127" s="105"/>
      <c r="DQ127" s="105"/>
      <c r="DR127" s="105"/>
      <c r="DS127" s="105"/>
      <c r="DT127" s="105"/>
      <c r="DU127" s="105"/>
      <c r="DV127" s="105"/>
      <c r="DW127" s="105"/>
      <c r="DX127" s="105"/>
      <c r="DY127" s="105"/>
      <c r="DZ127" s="105"/>
      <c r="EA127" s="105"/>
      <c r="EB127" s="105"/>
      <c r="EC127" s="105"/>
      <c r="ED127" s="105"/>
      <c r="EE127" s="105"/>
      <c r="EF127" s="105"/>
      <c r="EG127" s="105"/>
      <c r="EH127" s="105"/>
      <c r="EI127" s="105"/>
      <c r="EJ127" s="105"/>
      <c r="EK127" s="105"/>
      <c r="EL127" s="105"/>
      <c r="EM127" s="105"/>
      <c r="EN127" s="105"/>
      <c r="EO127" s="105"/>
      <c r="EP127" s="105"/>
      <c r="EQ127" s="105"/>
      <c r="ER127" s="105"/>
      <c r="ES127" s="105"/>
      <c r="ET127" s="105"/>
      <c r="EU127" s="105"/>
      <c r="EV127" s="105"/>
      <c r="EW127" s="105"/>
      <c r="EX127" s="105"/>
      <c r="EY127" s="105"/>
      <c r="EZ127" s="105"/>
      <c r="FA127" s="105"/>
      <c r="FB127" s="105"/>
      <c r="FC127" s="105"/>
      <c r="FD127" s="105"/>
      <c r="FE127" s="105"/>
      <c r="FF127" s="105"/>
      <c r="FG127" s="105"/>
      <c r="FH127" s="105"/>
      <c r="FI127" s="105"/>
      <c r="FJ127" s="105"/>
      <c r="FK127" s="105"/>
      <c r="FL127" s="105"/>
      <c r="FM127" s="105"/>
      <c r="FN127" s="105"/>
      <c r="FO127" s="105"/>
      <c r="FP127" s="105"/>
      <c r="FQ127" s="105"/>
      <c r="FR127" s="105"/>
      <c r="FS127" s="105"/>
      <c r="FT127" s="105"/>
      <c r="FU127" s="105"/>
      <c r="FV127" s="105"/>
      <c r="FW127" s="105"/>
      <c r="FX127" s="105"/>
      <c r="FY127" s="105"/>
      <c r="FZ127" s="105"/>
      <c r="GA127" s="105"/>
      <c r="GB127" s="105"/>
    </row>
    <row r="128" s="29" customFormat="1" ht="34" customHeight="1" spans="1:18">
      <c r="A128" s="93" t="s">
        <v>598</v>
      </c>
      <c r="B128" s="95"/>
      <c r="C128" s="95"/>
      <c r="D128" s="96"/>
      <c r="E128" s="96"/>
      <c r="F128" s="96"/>
      <c r="G128" s="97"/>
      <c r="H128" s="98"/>
      <c r="I128" s="93"/>
      <c r="J128" s="77"/>
      <c r="K128" s="77"/>
      <c r="L128" s="77"/>
      <c r="M128" s="77"/>
      <c r="N128" s="98"/>
      <c r="O128" s="50"/>
      <c r="P128" s="98"/>
      <c r="Q128" s="93"/>
      <c r="R128" s="98"/>
    </row>
    <row r="129" s="29" customFormat="1" ht="39" customHeight="1" spans="1:18">
      <c r="A129" s="93" t="s">
        <v>599</v>
      </c>
      <c r="B129" s="95"/>
      <c r="C129" s="95"/>
      <c r="D129" s="96"/>
      <c r="E129" s="96"/>
      <c r="F129" s="106"/>
      <c r="G129" s="107">
        <f>G130+G131+G132</f>
        <v>619</v>
      </c>
      <c r="H129" s="107">
        <f>H130+H131+H132</f>
        <v>572</v>
      </c>
      <c r="I129" s="107">
        <f>I130+I131+I132</f>
        <v>47</v>
      </c>
      <c r="J129" s="77"/>
      <c r="K129" s="77"/>
      <c r="L129" s="77"/>
      <c r="M129" s="77"/>
      <c r="N129" s="98"/>
      <c r="O129" s="50"/>
      <c r="P129" s="98"/>
      <c r="Q129" s="93"/>
      <c r="R129" s="98"/>
    </row>
    <row r="130" s="30" customFormat="1" ht="137" customHeight="1" spans="1:18">
      <c r="A130" s="92">
        <v>1</v>
      </c>
      <c r="B130" s="88" t="s">
        <v>237</v>
      </c>
      <c r="C130" s="50" t="s">
        <v>238</v>
      </c>
      <c r="D130" s="50" t="s">
        <v>600</v>
      </c>
      <c r="E130" s="50" t="s">
        <v>601</v>
      </c>
      <c r="F130" s="55" t="s">
        <v>602</v>
      </c>
      <c r="G130" s="56">
        <v>280</v>
      </c>
      <c r="H130" s="56">
        <v>280</v>
      </c>
      <c r="I130" s="92"/>
      <c r="J130" s="77"/>
      <c r="K130" s="77"/>
      <c r="L130" s="77"/>
      <c r="M130" s="77" t="s">
        <v>155</v>
      </c>
      <c r="N130" s="55" t="s">
        <v>603</v>
      </c>
      <c r="O130" s="50" t="s">
        <v>505</v>
      </c>
      <c r="P130" s="88" t="s">
        <v>237</v>
      </c>
      <c r="Q130" s="49" t="s">
        <v>244</v>
      </c>
      <c r="R130" s="103"/>
    </row>
    <row r="131" s="30" customFormat="1" ht="137" customHeight="1" spans="1:18">
      <c r="A131" s="92">
        <v>2</v>
      </c>
      <c r="B131" s="88" t="s">
        <v>237</v>
      </c>
      <c r="C131" s="50" t="s">
        <v>238</v>
      </c>
      <c r="D131" s="50" t="s">
        <v>604</v>
      </c>
      <c r="E131" s="50" t="s">
        <v>601</v>
      </c>
      <c r="F131" s="55" t="s">
        <v>605</v>
      </c>
      <c r="G131" s="56">
        <v>292</v>
      </c>
      <c r="H131" s="56">
        <v>292</v>
      </c>
      <c r="I131" s="92"/>
      <c r="J131" s="77"/>
      <c r="K131" s="77"/>
      <c r="L131" s="77"/>
      <c r="M131" s="77" t="s">
        <v>37</v>
      </c>
      <c r="N131" s="55" t="s">
        <v>606</v>
      </c>
      <c r="O131" s="50" t="s">
        <v>505</v>
      </c>
      <c r="P131" s="88" t="s">
        <v>237</v>
      </c>
      <c r="Q131" s="49" t="s">
        <v>244</v>
      </c>
      <c r="R131" s="103"/>
    </row>
    <row r="132" s="30" customFormat="1" ht="137" customHeight="1" spans="1:18">
      <c r="A132" s="92">
        <v>3</v>
      </c>
      <c r="B132" s="88" t="s">
        <v>237</v>
      </c>
      <c r="C132" s="50" t="s">
        <v>238</v>
      </c>
      <c r="D132" s="85" t="s">
        <v>607</v>
      </c>
      <c r="E132" s="50" t="s">
        <v>601</v>
      </c>
      <c r="F132" s="55" t="s">
        <v>608</v>
      </c>
      <c r="G132" s="56">
        <v>47</v>
      </c>
      <c r="H132" s="56"/>
      <c r="I132" s="92">
        <v>47</v>
      </c>
      <c r="J132" s="77"/>
      <c r="K132" s="77"/>
      <c r="L132" s="77"/>
      <c r="M132" s="77" t="s">
        <v>454</v>
      </c>
      <c r="N132" s="55" t="s">
        <v>609</v>
      </c>
      <c r="O132" s="50" t="s">
        <v>505</v>
      </c>
      <c r="P132" s="88" t="s">
        <v>237</v>
      </c>
      <c r="Q132" s="49" t="s">
        <v>244</v>
      </c>
      <c r="R132" s="103"/>
    </row>
    <row r="133" s="29" customFormat="1" ht="37" customHeight="1" spans="1:18">
      <c r="A133" s="93" t="s">
        <v>610</v>
      </c>
      <c r="B133" s="95"/>
      <c r="C133" s="95"/>
      <c r="D133" s="96"/>
      <c r="E133" s="96"/>
      <c r="F133" s="96"/>
      <c r="G133" s="107"/>
      <c r="H133" s="98"/>
      <c r="I133" s="93"/>
      <c r="J133" s="77"/>
      <c r="K133" s="77"/>
      <c r="L133" s="77"/>
      <c r="M133" s="77"/>
      <c r="N133" s="113"/>
      <c r="O133" s="50"/>
      <c r="P133" s="98"/>
      <c r="Q133" s="93"/>
      <c r="R133" s="98"/>
    </row>
    <row r="134" s="29" customFormat="1" ht="37" customHeight="1" spans="1:18">
      <c r="A134" s="93" t="s">
        <v>611</v>
      </c>
      <c r="B134" s="95"/>
      <c r="C134" s="95"/>
      <c r="D134" s="96"/>
      <c r="E134" s="96"/>
      <c r="F134" s="96"/>
      <c r="G134" s="107">
        <f>G135+G136</f>
        <v>170</v>
      </c>
      <c r="H134" s="107">
        <f>H135+H136</f>
        <v>109</v>
      </c>
      <c r="I134" s="107">
        <f>I135+I136</f>
        <v>61</v>
      </c>
      <c r="J134" s="77"/>
      <c r="K134" s="77"/>
      <c r="L134" s="77"/>
      <c r="M134" s="77"/>
      <c r="N134" s="113"/>
      <c r="O134" s="50"/>
      <c r="P134" s="98"/>
      <c r="Q134" s="93"/>
      <c r="R134" s="98"/>
    </row>
    <row r="135" s="30" customFormat="1" ht="71.25" spans="1:18">
      <c r="A135" s="92">
        <v>1</v>
      </c>
      <c r="B135" s="88" t="s">
        <v>237</v>
      </c>
      <c r="C135" s="108" t="s">
        <v>266</v>
      </c>
      <c r="D135" s="53" t="s">
        <v>612</v>
      </c>
      <c r="E135" s="109" t="s">
        <v>613</v>
      </c>
      <c r="F135" s="50" t="s">
        <v>614</v>
      </c>
      <c r="G135" s="56">
        <v>109</v>
      </c>
      <c r="H135" s="91">
        <v>109</v>
      </c>
      <c r="I135" s="91"/>
      <c r="J135" s="77"/>
      <c r="K135" s="77"/>
      <c r="L135" s="77"/>
      <c r="M135" s="77" t="s">
        <v>172</v>
      </c>
      <c r="N135" s="50" t="s">
        <v>615</v>
      </c>
      <c r="O135" s="50" t="str">
        <f>VLOOKUP(D135,[1]项目信息综合查询_1!$I$4:$Z$145,18,FALSE)</f>
        <v/>
      </c>
      <c r="P135" s="88" t="s">
        <v>237</v>
      </c>
      <c r="Q135" s="49" t="s">
        <v>244</v>
      </c>
      <c r="R135" s="103"/>
    </row>
    <row r="136" s="30" customFormat="1" ht="71.25" spans="1:18">
      <c r="A136" s="92">
        <v>2</v>
      </c>
      <c r="B136" s="88" t="s">
        <v>237</v>
      </c>
      <c r="C136" s="108" t="s">
        <v>266</v>
      </c>
      <c r="D136" s="85" t="s">
        <v>616</v>
      </c>
      <c r="E136" s="109" t="s">
        <v>613</v>
      </c>
      <c r="F136" s="50" t="s">
        <v>617</v>
      </c>
      <c r="G136" s="56">
        <v>61</v>
      </c>
      <c r="H136" s="91"/>
      <c r="I136" s="91">
        <v>61</v>
      </c>
      <c r="J136" s="77"/>
      <c r="K136" s="77"/>
      <c r="L136" s="77"/>
      <c r="M136" s="77" t="s">
        <v>454</v>
      </c>
      <c r="N136" s="50" t="s">
        <v>615</v>
      </c>
      <c r="O136" s="50" t="str">
        <f>VLOOKUP(D136,[1]项目信息综合查询_1!$I$4:$Z$145,18,FALSE)</f>
        <v/>
      </c>
      <c r="P136" s="88" t="s">
        <v>237</v>
      </c>
      <c r="Q136" s="49" t="s">
        <v>244</v>
      </c>
      <c r="R136" s="103"/>
    </row>
    <row r="137" ht="35" customHeight="1" spans="1:18">
      <c r="A137" s="110" t="s">
        <v>618</v>
      </c>
      <c r="B137" s="111"/>
      <c r="C137" s="111"/>
      <c r="D137" s="112"/>
      <c r="E137" s="112"/>
      <c r="F137" s="112"/>
      <c r="G137" s="112"/>
      <c r="H137" s="112"/>
      <c r="I137" s="110"/>
      <c r="J137" s="77"/>
      <c r="K137" s="77"/>
      <c r="L137" s="77"/>
      <c r="M137" s="114"/>
      <c r="N137" s="112"/>
      <c r="O137" s="50"/>
      <c r="P137" s="112"/>
      <c r="Q137" s="116"/>
      <c r="R137" s="112"/>
    </row>
    <row r="138" spans="1:18">
      <c r="A138" s="65"/>
      <c r="B138" s="40"/>
      <c r="C138" s="40"/>
      <c r="D138" s="40"/>
      <c r="E138" s="40"/>
      <c r="F138" s="40"/>
      <c r="G138" s="40"/>
      <c r="H138" s="40"/>
      <c r="I138" s="65"/>
      <c r="J138" s="66"/>
      <c r="K138" s="66"/>
      <c r="L138" s="40"/>
      <c r="M138" s="67"/>
      <c r="N138" s="40"/>
      <c r="O138" s="40"/>
      <c r="P138" s="40"/>
      <c r="Q138" s="65"/>
      <c r="R138" s="40"/>
    </row>
    <row r="139" ht="60" customHeight="1" spans="1:18">
      <c r="A139" s="43" t="s">
        <v>619</v>
      </c>
      <c r="B139" s="43"/>
      <c r="C139" s="43"/>
      <c r="D139" s="43"/>
      <c r="E139" s="41"/>
      <c r="F139" s="41"/>
      <c r="G139" s="41"/>
      <c r="H139" s="43" t="s">
        <v>620</v>
      </c>
      <c r="I139" s="43"/>
      <c r="J139" s="115"/>
      <c r="K139" s="115" t="s">
        <v>621</v>
      </c>
      <c r="L139" s="43"/>
      <c r="M139" s="71"/>
      <c r="N139" s="43" t="s">
        <v>622</v>
      </c>
      <c r="O139" s="43"/>
      <c r="P139" s="43" t="s">
        <v>623</v>
      </c>
      <c r="Q139" s="43"/>
      <c r="R139" s="43"/>
    </row>
  </sheetData>
  <autoFilter xmlns:etc="http://www.wps.cn/officeDocument/2017/etCustomData" ref="A4:GH139" etc:filterBottomFollowUsedRange="0">
    <extLst/>
  </autoFilter>
  <mergeCells count="17">
    <mergeCell ref="A2:R2"/>
    <mergeCell ref="P3:Q3"/>
    <mergeCell ref="H4:L4"/>
    <mergeCell ref="A6:F6"/>
    <mergeCell ref="A7:C7"/>
    <mergeCell ref="A96:C96"/>
    <mergeCell ref="A103:C103"/>
    <mergeCell ref="A128:C128"/>
    <mergeCell ref="A129:C129"/>
    <mergeCell ref="A133:C133"/>
    <mergeCell ref="A134:C134"/>
    <mergeCell ref="A137:C137"/>
    <mergeCell ref="A139:D139"/>
    <mergeCell ref="H139:J139"/>
    <mergeCell ref="K139:M139"/>
    <mergeCell ref="N139:O139"/>
    <mergeCell ref="P139:R139"/>
  </mergeCells>
  <pageMargins left="0.432638888888889" right="0.275" top="0.708333333333333" bottom="0.66875" header="0.5" footer="0.5"/>
  <pageSetup paperSize="8"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workbookViewId="0">
      <selection activeCell="C7" sqref="C7"/>
    </sheetView>
  </sheetViews>
  <sheetFormatPr defaultColWidth="9" defaultRowHeight="14.25"/>
  <cols>
    <col min="1" max="2" width="8" style="1" customWidth="1"/>
    <col min="3" max="3" width="10.625" style="1" customWidth="1"/>
    <col min="4" max="4" width="10.375" style="1"/>
    <col min="5" max="6" width="11" style="1" customWidth="1"/>
    <col min="7" max="7" width="10" style="1" customWidth="1"/>
    <col min="8" max="8" width="10.375" style="1"/>
    <col min="9" max="9" width="7.75" style="1" customWidth="1"/>
    <col min="10" max="10" width="8.625" style="1" customWidth="1"/>
    <col min="11" max="11" width="14.25" style="1" customWidth="1"/>
    <col min="12" max="12" width="9.25" style="1" customWidth="1"/>
    <col min="13" max="13" width="10.125" style="1" customWidth="1"/>
    <col min="14" max="14" width="14.25" style="2" customWidth="1"/>
    <col min="15" max="15" width="9.5" style="1" customWidth="1"/>
    <col min="16" max="16" width="9.375" style="3"/>
    <col min="17" max="16384" width="9" style="1"/>
  </cols>
  <sheetData>
    <row r="1" s="1" customFormat="1" ht="30" customHeight="1" spans="1:16">
      <c r="A1" s="4" t="s">
        <v>624</v>
      </c>
      <c r="B1" s="4"/>
      <c r="C1" s="4"/>
      <c r="D1" s="4"/>
      <c r="E1" s="4"/>
      <c r="F1" s="4"/>
      <c r="G1" s="4"/>
      <c r="H1" s="4"/>
      <c r="I1" s="4"/>
      <c r="J1" s="4"/>
      <c r="K1" s="4"/>
      <c r="L1" s="4"/>
      <c r="M1" s="4"/>
      <c r="N1" s="4"/>
      <c r="O1" s="4"/>
      <c r="P1" s="4"/>
    </row>
    <row r="2" s="1" customFormat="1" ht="24" customHeight="1" spans="1:16">
      <c r="A2" s="4"/>
      <c r="B2" s="4"/>
      <c r="C2" s="4"/>
      <c r="D2" s="4"/>
      <c r="E2" s="4"/>
      <c r="F2" s="4"/>
      <c r="G2" s="4"/>
      <c r="H2" s="4"/>
      <c r="I2" s="4"/>
      <c r="J2" s="4"/>
      <c r="K2" s="4"/>
      <c r="L2" s="4"/>
      <c r="M2" s="19" t="s">
        <v>2</v>
      </c>
      <c r="N2" s="19"/>
      <c r="O2" s="19"/>
      <c r="P2" s="19"/>
    </row>
    <row r="3" s="1" customFormat="1" ht="41" customHeight="1" spans="1:16">
      <c r="A3" s="5" t="s">
        <v>625</v>
      </c>
      <c r="B3" s="5" t="s">
        <v>626</v>
      </c>
      <c r="C3" s="5" t="s">
        <v>627</v>
      </c>
      <c r="D3" s="5"/>
      <c r="E3" s="5"/>
      <c r="F3" s="5"/>
      <c r="G3" s="5"/>
      <c r="H3" s="5"/>
      <c r="I3" s="5"/>
      <c r="J3" s="5"/>
      <c r="K3" s="5"/>
      <c r="L3" s="5"/>
      <c r="M3" s="5" t="s">
        <v>628</v>
      </c>
      <c r="N3" s="5"/>
      <c r="O3" s="5"/>
      <c r="P3" s="20"/>
    </row>
    <row r="4" s="1" customFormat="1" ht="27" customHeight="1" spans="1:16">
      <c r="A4" s="5"/>
      <c r="B4" s="5"/>
      <c r="C4" s="5" t="s">
        <v>629</v>
      </c>
      <c r="D4" s="6" t="s">
        <v>630</v>
      </c>
      <c r="E4" s="5" t="s">
        <v>631</v>
      </c>
      <c r="F4" s="5"/>
      <c r="G4" s="5"/>
      <c r="H4" s="7" t="s">
        <v>632</v>
      </c>
      <c r="I4" s="5" t="s">
        <v>633</v>
      </c>
      <c r="J4" s="5" t="s">
        <v>634</v>
      </c>
      <c r="K4" s="21" t="s">
        <v>635</v>
      </c>
      <c r="L4" s="5" t="s">
        <v>636</v>
      </c>
      <c r="M4" s="6" t="s">
        <v>629</v>
      </c>
      <c r="N4" s="21" t="s">
        <v>635</v>
      </c>
      <c r="O4" s="5" t="s">
        <v>636</v>
      </c>
      <c r="P4" s="5" t="s">
        <v>637</v>
      </c>
    </row>
    <row r="5" s="1" customFormat="1" ht="41" customHeight="1" spans="1:16">
      <c r="A5" s="5"/>
      <c r="B5" s="5"/>
      <c r="C5" s="5"/>
      <c r="D5" s="6"/>
      <c r="E5" s="8" t="s">
        <v>638</v>
      </c>
      <c r="F5" s="8" t="s">
        <v>639</v>
      </c>
      <c r="G5" s="8" t="s">
        <v>640</v>
      </c>
      <c r="H5" s="7"/>
      <c r="I5" s="5"/>
      <c r="J5" s="5"/>
      <c r="K5" s="21"/>
      <c r="L5" s="5"/>
      <c r="M5" s="6"/>
      <c r="N5" s="21"/>
      <c r="O5" s="5"/>
      <c r="P5" s="5"/>
    </row>
    <row r="6" s="1" customFormat="1" ht="26" customHeight="1" spans="1:16">
      <c r="A6" s="9">
        <v>2021</v>
      </c>
      <c r="B6" s="10"/>
      <c r="C6" s="11"/>
      <c r="D6" s="12">
        <v>15056</v>
      </c>
      <c r="E6" s="13"/>
      <c r="F6" s="13"/>
      <c r="G6" s="13"/>
      <c r="H6" s="14"/>
      <c r="I6" s="14" t="s">
        <v>641</v>
      </c>
      <c r="J6" s="14"/>
      <c r="K6" s="22"/>
      <c r="L6" s="13" t="s">
        <v>641</v>
      </c>
      <c r="M6" s="23">
        <f>D6</f>
        <v>15056</v>
      </c>
      <c r="N6" s="24"/>
      <c r="O6" s="23" t="s">
        <v>641</v>
      </c>
      <c r="P6" s="25">
        <v>0.5</v>
      </c>
    </row>
    <row r="7" s="1" customFormat="1" ht="41" customHeight="1" spans="1:16">
      <c r="A7" s="15">
        <v>2022</v>
      </c>
      <c r="B7" s="15" t="e">
        <f>#REF!</f>
        <v>#REF!</v>
      </c>
      <c r="C7" s="16" t="e">
        <f>D7+E7+F7+G7+H7</f>
        <v>#REF!</v>
      </c>
      <c r="D7" s="17" t="e">
        <f>#REF!</f>
        <v>#REF!</v>
      </c>
      <c r="E7" s="18" t="e">
        <f>#REF!</f>
        <v>#REF!</v>
      </c>
      <c r="F7" s="18" t="e">
        <f>#REF!</f>
        <v>#REF!</v>
      </c>
      <c r="G7" s="18" t="e">
        <f>#REF!</f>
        <v>#REF!</v>
      </c>
      <c r="H7" s="18" t="e">
        <f>#REF!</f>
        <v>#REF!</v>
      </c>
      <c r="I7" s="26" t="e">
        <f>(D7-D6)/D6</f>
        <v>#REF!</v>
      </c>
      <c r="J7" s="27">
        <v>0.05</v>
      </c>
      <c r="K7" s="28" t="e">
        <f>#REF!</f>
        <v>#REF!</v>
      </c>
      <c r="L7" s="26" t="e">
        <f t="shared" ref="L7:L10" si="0">K7/C7</f>
        <v>#REF!</v>
      </c>
      <c r="M7" s="18" t="e">
        <f>D7</f>
        <v>#REF!</v>
      </c>
      <c r="N7" s="28" t="e">
        <f>#REF!</f>
        <v>#REF!</v>
      </c>
      <c r="O7" s="26" t="e">
        <f t="shared" ref="O7:O11" si="1">N7/M7</f>
        <v>#REF!</v>
      </c>
      <c r="P7" s="27">
        <v>0.55</v>
      </c>
    </row>
    <row r="8" s="1" customFormat="1" ht="41" customHeight="1" spans="1:16">
      <c r="A8" s="15">
        <v>2023</v>
      </c>
      <c r="B8" s="15" t="e">
        <f>#REF!</f>
        <v>#REF!</v>
      </c>
      <c r="C8" s="16" t="e">
        <f>D8+E8+F8+G8+H8</f>
        <v>#REF!</v>
      </c>
      <c r="D8" s="17" t="e">
        <f>#REF!</f>
        <v>#REF!</v>
      </c>
      <c r="E8" s="18" t="e">
        <f>#REF!</f>
        <v>#REF!</v>
      </c>
      <c r="F8" s="18" t="e">
        <f>#REF!</f>
        <v>#REF!</v>
      </c>
      <c r="G8" s="18" t="e">
        <f>#REF!</f>
        <v>#REF!</v>
      </c>
      <c r="H8" s="18" t="e">
        <f>#REF!</f>
        <v>#REF!</v>
      </c>
      <c r="I8" s="26" t="e">
        <f>(D8-D7)/D7</f>
        <v>#REF!</v>
      </c>
      <c r="J8" s="27">
        <v>0.05</v>
      </c>
      <c r="K8" s="28" t="e">
        <f>#REF!</f>
        <v>#REF!</v>
      </c>
      <c r="L8" s="26" t="e">
        <f t="shared" si="0"/>
        <v>#REF!</v>
      </c>
      <c r="M8" s="18" t="e">
        <f>D8</f>
        <v>#REF!</v>
      </c>
      <c r="N8" s="28" t="e">
        <f>#REF!</f>
        <v>#REF!</v>
      </c>
      <c r="O8" s="26" t="e">
        <f t="shared" si="1"/>
        <v>#REF!</v>
      </c>
      <c r="P8" s="27">
        <v>0.6</v>
      </c>
    </row>
    <row r="9" s="1" customFormat="1" ht="41" customHeight="1" spans="1:16">
      <c r="A9" s="15">
        <v>2024</v>
      </c>
      <c r="B9" s="15" t="e">
        <f>#REF!</f>
        <v>#REF!</v>
      </c>
      <c r="C9" s="16" t="e">
        <f>D9+E9+F9+G9+H9</f>
        <v>#REF!</v>
      </c>
      <c r="D9" s="17" t="e">
        <f>#REF!</f>
        <v>#REF!</v>
      </c>
      <c r="E9" s="18" t="e">
        <f>#REF!</f>
        <v>#REF!</v>
      </c>
      <c r="F9" s="18" t="e">
        <f>#REF!</f>
        <v>#REF!</v>
      </c>
      <c r="G9" s="18" t="e">
        <f>#REF!</f>
        <v>#REF!</v>
      </c>
      <c r="H9" s="18" t="e">
        <f>#REF!</f>
        <v>#REF!</v>
      </c>
      <c r="I9" s="26" t="e">
        <f>(D9-D8)/D8</f>
        <v>#REF!</v>
      </c>
      <c r="J9" s="27">
        <v>0.05</v>
      </c>
      <c r="K9" s="28" t="e">
        <f>#REF!</f>
        <v>#REF!</v>
      </c>
      <c r="L9" s="26" t="e">
        <f t="shared" si="0"/>
        <v>#REF!</v>
      </c>
      <c r="M9" s="18" t="e">
        <f>D9</f>
        <v>#REF!</v>
      </c>
      <c r="N9" s="28" t="e">
        <f>#REF!</f>
        <v>#REF!</v>
      </c>
      <c r="O9" s="26" t="e">
        <f t="shared" si="1"/>
        <v>#REF!</v>
      </c>
      <c r="P9" s="27">
        <v>0.65</v>
      </c>
    </row>
    <row r="10" s="1" customFormat="1" ht="41" customHeight="1" spans="1:16">
      <c r="A10" s="15">
        <v>2025</v>
      </c>
      <c r="B10" s="15" t="e">
        <f>#REF!</f>
        <v>#REF!</v>
      </c>
      <c r="C10" s="16" t="e">
        <f>D10+E10+F10+G10+H10</f>
        <v>#REF!</v>
      </c>
      <c r="D10" s="17" t="e">
        <f>#REF!</f>
        <v>#REF!</v>
      </c>
      <c r="E10" s="18" t="e">
        <f>#REF!</f>
        <v>#REF!</v>
      </c>
      <c r="F10" s="18" t="e">
        <f>#REF!</f>
        <v>#REF!</v>
      </c>
      <c r="G10" s="18" t="e">
        <f>#REF!</f>
        <v>#REF!</v>
      </c>
      <c r="H10" s="18" t="e">
        <f>#REF!</f>
        <v>#REF!</v>
      </c>
      <c r="I10" s="26" t="e">
        <f>(D10-D9)/D9</f>
        <v>#REF!</v>
      </c>
      <c r="J10" s="27">
        <v>0.05</v>
      </c>
      <c r="K10" s="28" t="e">
        <f>#REF!</f>
        <v>#REF!</v>
      </c>
      <c r="L10" s="26" t="e">
        <f t="shared" si="0"/>
        <v>#REF!</v>
      </c>
      <c r="M10" s="18" t="e">
        <f>D10</f>
        <v>#REF!</v>
      </c>
      <c r="N10" s="28" t="e">
        <f>#REF!</f>
        <v>#REF!</v>
      </c>
      <c r="O10" s="26" t="e">
        <f t="shared" si="1"/>
        <v>#REF!</v>
      </c>
      <c r="P10" s="27">
        <v>0.7</v>
      </c>
    </row>
    <row r="11" s="1" customFormat="1" ht="41" customHeight="1" spans="1:16">
      <c r="A11" s="15" t="s">
        <v>642</v>
      </c>
      <c r="B11" s="15" t="e">
        <f>SUM(B7:B10)</f>
        <v>#REF!</v>
      </c>
      <c r="C11" s="16" t="e">
        <f t="shared" ref="C11:H11" si="2">SUM(C7:C10)</f>
        <v>#REF!</v>
      </c>
      <c r="D11" s="17" t="e">
        <f t="shared" si="2"/>
        <v>#REF!</v>
      </c>
      <c r="E11" s="18" t="e">
        <f t="shared" si="2"/>
        <v>#REF!</v>
      </c>
      <c r="F11" s="18" t="e">
        <f t="shared" si="2"/>
        <v>#REF!</v>
      </c>
      <c r="G11" s="18" t="e">
        <f t="shared" si="2"/>
        <v>#REF!</v>
      </c>
      <c r="H11" s="18" t="e">
        <f t="shared" si="2"/>
        <v>#REF!</v>
      </c>
      <c r="I11" s="18"/>
      <c r="J11" s="18"/>
      <c r="K11" s="28" t="e">
        <f>SUM(K7:K10)</f>
        <v>#REF!</v>
      </c>
      <c r="L11" s="18"/>
      <c r="M11" s="18" t="e">
        <f>SUM(M7:M10)</f>
        <v>#REF!</v>
      </c>
      <c r="N11" s="28" t="e">
        <f>SUM(N7:N10)</f>
        <v>#REF!</v>
      </c>
      <c r="O11" s="26" t="e">
        <f t="shared" si="1"/>
        <v>#REF!</v>
      </c>
      <c r="P11" s="26"/>
    </row>
    <row r="12" s="1" customFormat="1" ht="19" customHeight="1" spans="14:16">
      <c r="N12" s="2"/>
      <c r="P12" s="3"/>
    </row>
    <row r="17" ht="18" customHeight="1"/>
    <row r="18" ht="16" customHeight="1"/>
  </sheetData>
  <mergeCells count="18">
    <mergeCell ref="A1:P1"/>
    <mergeCell ref="M2:P2"/>
    <mergeCell ref="C3:L3"/>
    <mergeCell ref="M3:P3"/>
    <mergeCell ref="E4:G4"/>
    <mergeCell ref="A3:A5"/>
    <mergeCell ref="B3:B5"/>
    <mergeCell ref="C4:C5"/>
    <mergeCell ref="D4:D5"/>
    <mergeCell ref="H4:H5"/>
    <mergeCell ref="I4:I5"/>
    <mergeCell ref="J4:J5"/>
    <mergeCell ref="K4:K5"/>
    <mergeCell ref="L4:L5"/>
    <mergeCell ref="M4:M5"/>
    <mergeCell ref="N4:N5"/>
    <mergeCell ref="O4:O5"/>
    <mergeCell ref="P4:P5"/>
  </mergeCells>
  <pageMargins left="0.432638888888889" right="0.393055555555556" top="1" bottom="1"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投资增幅统计表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Jiangkc</dc:creator>
  <cp:lastModifiedBy>德</cp:lastModifiedBy>
  <dcterms:created xsi:type="dcterms:W3CDTF">2021-02-07T02:10:00Z</dcterms:created>
  <dcterms:modified xsi:type="dcterms:W3CDTF">2024-12-24T10:16:02Z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3F1E9BAF94DE4FCF85E4D9E345C0719D_13</vt:lpwstr>
  </property>
  <property fmtid="{D5CDD505-2E9C-101B-9397-08002B2CF9AE}" pid="4" name="commondata">
    <vt:lpwstr>eyJoZGlkIjoiOWQzMWQzMTNhYjAwYzJkOGYwNDRkYzcwODgxYmVmYzMifQ==</vt:lpwstr>
  </property>
</Properties>
</file>