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汇总表 " sheetId="1" r:id="rId1"/>
  </sheets>
  <definedNames>
    <definedName name="_xlnm._FilterDatabase" localSheetId="0" hidden="1">'汇总表 '!$A$5:$XEQ$111</definedName>
    <definedName name="_xlnm.Print_Area" localSheetId="0">'汇总表 '!$A$1:$Z$111</definedName>
    <definedName name="_xlnm.Print_Titles" localSheetId="0">'汇总表 '!$2:$6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<sst xmlns="http://schemas.openxmlformats.org/spreadsheetml/2006/main" count="2112" uniqueCount="556">
  <si>
    <t>附件2:</t>
  </si>
  <si>
    <t>凤庆县2024年度衔接资金项目计划安排情况表（公告）</t>
  </si>
  <si>
    <t>序号</t>
  </si>
  <si>
    <t>项目类型</t>
  </si>
  <si>
    <t>二级项目  类型</t>
  </si>
  <si>
    <t>项目子类型</t>
  </si>
  <si>
    <t>项目名称</t>
  </si>
  <si>
    <t>实施地点</t>
  </si>
  <si>
    <t>项目投资概算   (万元)</t>
  </si>
  <si>
    <t>项目摘要</t>
  </si>
  <si>
    <t>项目绩效目标（总体目标）</t>
  </si>
  <si>
    <t>规划
年度</t>
  </si>
  <si>
    <t>年度资金总额
（万元）</t>
  </si>
  <si>
    <t>联农带农/产业项目利益联结机制</t>
  </si>
  <si>
    <t>预计受益人数</t>
  </si>
  <si>
    <t>是否到户项目</t>
  </si>
  <si>
    <t>是否易地搬迁后扶项目</t>
  </si>
  <si>
    <t>是否劳动密集型产业</t>
  </si>
  <si>
    <t>项目负   责人</t>
  </si>
  <si>
    <t>联系电话</t>
  </si>
  <si>
    <t>项目主管    部门</t>
  </si>
  <si>
    <t>是否纳入年度计划</t>
  </si>
  <si>
    <t>项目新类型：普惠性项目、重点性项目、系统性项目</t>
  </si>
  <si>
    <t>市级行业主管部门审核意见</t>
  </si>
  <si>
    <t>备注</t>
  </si>
  <si>
    <t>区</t>
  </si>
  <si>
    <t>乡镇</t>
  </si>
  <si>
    <t>村组</t>
  </si>
  <si>
    <t>财政衔接资金</t>
  </si>
  <si>
    <t>其他    资金</t>
  </si>
  <si>
    <t>合   计</t>
  </si>
  <si>
    <t>——</t>
  </si>
  <si>
    <t>产业发展</t>
  </si>
  <si>
    <t>加工流通项目</t>
  </si>
  <si>
    <t>市场建设和农村物流</t>
  </si>
  <si>
    <t>诗礼乡武伟村农特产品收购和展销站建设项目</t>
  </si>
  <si>
    <t>凤庆县</t>
  </si>
  <si>
    <t>诗礼乡</t>
  </si>
  <si>
    <t>武伟村</t>
  </si>
  <si>
    <t>在诗礼乡武伟村以发展壮大村集体经济为目标，通过“党组织+合作社（致富带头人）+收购展销站+农户”的模式来联农富农。建设武伟村农特产品收购和展销站1处，收购展销站面积400平方米。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</si>
  <si>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</si>
  <si>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2024年</t>
  </si>
  <si>
    <t>就业务工，带动生产，帮助产销对接、收益分红</t>
  </si>
  <si>
    <t>否</t>
  </si>
  <si>
    <t>朱建华</t>
  </si>
  <si>
    <t>凤庆县乡村振兴局</t>
  </si>
  <si>
    <t>是</t>
  </si>
  <si>
    <t>普惠性项目</t>
  </si>
  <si>
    <t>拟同意入库。</t>
  </si>
  <si>
    <t>巩固拓展脱贫攻坚成果和乡村振兴任务</t>
  </si>
  <si>
    <t>加工业</t>
  </si>
  <si>
    <t>大寺乡漭街村澳洲坚果香蕉深加工项目</t>
  </si>
  <si>
    <t>大寺乡</t>
  </si>
  <si>
    <t>漭街村</t>
  </si>
  <si>
    <t>采取“党组织+合作社（致富带头人）+企业+农户”的运营模式，建设澳洲坚果、香蕉深加工一体化厂房1个300平方米，购置坚果和香蕉加工机械设备，配套完善相关设施等。</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</si>
  <si>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</si>
  <si>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就业务工，带动生产，帮助产销对接，收益分红</t>
  </si>
  <si>
    <t>杨正凡</t>
  </si>
  <si>
    <t>生产项目</t>
  </si>
  <si>
    <t>鲁史镇犀牛古渡农特产品集散市场</t>
  </si>
  <si>
    <t>鲁史镇</t>
  </si>
  <si>
    <t>犀牛村</t>
  </si>
  <si>
    <t>采取“党组织+合作社（致富带头人）+企业+农户”的运营模式，在犀牛古渡建设农特产品集散市场1个，规划面积800平方米；提升改造现有沃柑园50亩，新增西瓜、凤梨、甘蔗、草莓、百香果等120亩。</t>
  </si>
  <si>
    <t xml:space="preserve">通过建设：一是犀牛大桥通车、巍凤高速建成后以及旅游设施逐步完善，旅游产品逐渐成熟，客流量按照每年15%递增，游客平均消费增加10%，年利润增长额为120万元，预计投资能在6-8年全部收回。二是间接效益。项目建成后，预测犀牛村农特产品加工增加值年均增长率潜力为20%，农特产品加工业总产值1000万元，增加值为200万元，休闲农业营业收入年均增长达到25%左右，将基本形成以水果、烤烟等产业生产、加工、销售、流通融合发展的农业产业体系，带动全村农业产业升级换代；同时剩余资源土地按照100元/亩租赁给宏达公司，村级集体收入17万元；村级集体入股企业，按照10%的企业分红，村级集体收入33万元，综上村级集体经济将增加50万元。
</t>
  </si>
  <si>
    <t>就业务工、带动生产、资产入股</t>
  </si>
  <si>
    <t>赵兵</t>
  </si>
  <si>
    <t>种植业基地</t>
  </si>
  <si>
    <t>小湾镇沿江村冬季农业建设项目</t>
  </si>
  <si>
    <t>小湾镇</t>
  </si>
  <si>
    <t>马街村、春光村、桂花村、小湾村</t>
  </si>
  <si>
    <t>采取“党组织+合作社（致富带头人）+企业+农户”的运营模式，在村党总支部的引领下，盘活冬季闲置土地发展冬季农业2000亩，配套架设灌溉管网8200米、灌溉水窖5座共300m³、果蔬冷库260㎡。</t>
  </si>
  <si>
    <t>通过以“村党总支部+企业+合作社+农户”的模式实施，补齐冬季农业种植及基础设施，带动村民就近务工，增加收入。</t>
  </si>
  <si>
    <t>带动生产</t>
  </si>
  <si>
    <t>董成文</t>
  </si>
  <si>
    <t>腰街彝族乡2024年滇黄精种植项目</t>
  </si>
  <si>
    <t>腰街乡</t>
  </si>
  <si>
    <t>采取“党组织+合作社（致富带头人）+企业+农户”的运营模式，种植滇黄精300亩。</t>
  </si>
  <si>
    <t>通过种植滇黄精300亩，可促进产业发展，增加群众收入，提高群众生产生活水平。</t>
  </si>
  <si>
    <t>就业务工、带动生产</t>
  </si>
  <si>
    <t>史福洲</t>
  </si>
  <si>
    <t>勐佑镇勐佑村中草药基地建设项目</t>
  </si>
  <si>
    <t>勐佑镇</t>
  </si>
  <si>
    <t>勐佑村</t>
  </si>
  <si>
    <t>采取“党组织+合作社（致富带头人）+企业+农户”的运营模式，建设勐佑镇勐佑村中草药基地200亩，配套灌溉管网800米，蓄水池5个20立方米，基地管理房改造提升100平方米。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</si>
  <si>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</si>
  <si>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土地流转，就业务工，帮助产销对接，收益分红</t>
  </si>
  <si>
    <t>吴兴蕊</t>
  </si>
  <si>
    <t>三岔河镇山头田村黄精种植建设项目</t>
  </si>
  <si>
    <t>三岔河镇</t>
  </si>
  <si>
    <t>山头田村、柏木村</t>
  </si>
  <si>
    <t xml:space="preserve">采取“党组织+合作社（致富带头人）+企业+农户”的运营模式，依托现有种植基础进一步扩大黄精产业发展，规划种植黄精100亩，建设黄精育苗基地1个30亩。
</t>
  </si>
  <si>
    <t>通过“村党组织+合作社+基地+农户”的合作模式，建设黄精种植基地130亩，预计3年投产，投产后可实现产值亩产7万元每亩，村集体经济增收8.8万元以上每年，户均增收1.2万元以上每年。</t>
  </si>
  <si>
    <t>就业务工，带动生产，帮助产销对接。</t>
  </si>
  <si>
    <t>赵云瑞</t>
  </si>
  <si>
    <t>郭大寨乡邦贵村2024年林下中草药示范基地建设项目</t>
  </si>
  <si>
    <t>郭大寨乡</t>
  </si>
  <si>
    <t>邦贵村岩子脚小组</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</si>
  <si>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</si>
  <si>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</si>
  <si>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务工就业、带动生产、收益分红</t>
  </si>
  <si>
    <t>李郁</t>
  </si>
  <si>
    <t>凤山镇东山村凤尾苗青储饲料加工建设项目</t>
  </si>
  <si>
    <t>凤山镇</t>
  </si>
  <si>
    <t>东山村</t>
  </si>
  <si>
    <t>采取“党组织+合作社（致富带头人）+企业+农户”的运营模式，新建厂房：新建凤尾苗加工、青储储饲料、生物质燃料加工、产品展示、仓储厂房1200平方米，配套场地硬化1400平方米，设备粉碎机、输送带、秸秆打捆机等设备。</t>
  </si>
  <si>
    <t>通过新建厂房：新建凤尾苗加工、青储储饲料、生物质燃料加工、产品展示、仓储厂房1200平方米；2.场地硬化：18厘米厚C25混凝土浇筑1400平方米；3.设备购置：配套粉碎机、输送带、秸秆打捆机等设备。项目形成资产通过租赁、出租、合作经营、代管等多种模式，在促进群众产业增收同时，增加村集体经济。</t>
  </si>
  <si>
    <t>李虎</t>
  </si>
  <si>
    <t>新华乡文平片区滇橄榄种植项目</t>
  </si>
  <si>
    <t>新华乡</t>
  </si>
  <si>
    <t>文平</t>
  </si>
  <si>
    <t>采取“党组织+合作社（致富带头人）+企业+农户”的运营模式，项目建设100平方米管理房,200平方米仓储和滇橄榄分拣中心，对2000亩野生滇橄榄进行嫁接。</t>
  </si>
  <si>
    <t>项目采用“党支部+企业+合作社+农户+基地"经营合作方式，由龙头企业带动，合作社统一管理运营。通过建设滇橄榄种植基地、种植2000亩滇橄榄，亩产400公斤，每亩收益800元，预计每年能增收160万元；乡村两级开展巩固拓展脱贫攻坚成果和乡村振兴、壮大村组集体经济工作，促进产业结构调整、壮大村组集体经济，带动群众就业、发展产业，达到群众增收目的。</t>
  </si>
  <si>
    <t>就业务工，土地流转，收益分红，带动生产</t>
  </si>
  <si>
    <t>谢天龙</t>
  </si>
  <si>
    <t>洛党镇滇橄榄种植基地建设项目</t>
  </si>
  <si>
    <t>洛党镇</t>
  </si>
  <si>
    <t>洛党村、大兴村、中村、新峰村</t>
  </si>
  <si>
    <t>采取“党组织+合作社（致富带头人）+企业+农户”的运营模式，进行滇橄榄种植800亩。</t>
  </si>
  <si>
    <t>通过种植滇橄榄800亩，吸引企业合作，开展种植培训，形成专业化种植，发展滇橄榄产业，增加农户及村集体收入，促进乡村产业振兴。</t>
  </si>
  <si>
    <t>就业务工，带动生产。</t>
  </si>
  <si>
    <t>于学文</t>
  </si>
  <si>
    <t>凤庆县雪山镇菌草养菇建设项目</t>
  </si>
  <si>
    <t>雪山镇</t>
  </si>
  <si>
    <t>安和村</t>
  </si>
  <si>
    <t>采取“党组织+合作社（致富带头人）+企业+农户”的运营模式，建设全自动调温、调湿、调光智慧大棚3400平方米，用于平菇、香菇等菌类种植，配套管理房100平方米。</t>
  </si>
  <si>
    <t>通过新建菌草养菇大棚3400平方米，形成资产以租赁、合作经营等方式增加村集体经济收入，带动群众发展菌草养菇产业发展，产销对接，有效促进群众增收。</t>
  </si>
  <si>
    <t>土地流转，就业务工，带动生产，帮助产销对接、收益分成</t>
  </si>
  <si>
    <t>王贵荣</t>
  </si>
  <si>
    <t>营盘镇预制菜食品加工厂建设项目</t>
  </si>
  <si>
    <t>营盘镇</t>
  </si>
  <si>
    <t>营盘村</t>
  </si>
  <si>
    <t>采取“党组织+合作社（致富带头人）+企业+农户”的运营模式，新建预制菜食品加工厂1座，占地2亩，建设食品加工厂房500平方米，安装预制菜食品加工生产线1条，购置相关机器设备。</t>
  </si>
  <si>
    <t>通过建设预制菜食品加工厂，带动地方特色农产品加工销售，获取厂房和设备租赁收益，在增加村集体及农户收入的同时，为脱贫户及监测对象提供就业岗位，提高脱贫户及监测对象经济收入，带动群众增收致富。</t>
  </si>
  <si>
    <t>资产入股、就业务工、收益分红</t>
  </si>
  <si>
    <t>施吴贤</t>
  </si>
  <si>
    <t>鲁史镇永新片区古茶园保护发展项目</t>
  </si>
  <si>
    <t>团结村</t>
  </si>
  <si>
    <t>拟在团结村实施古茶园保护2000亩，建设配备主厂房1间1000平方米，阳光晒棚1间1200平方米，配套大、中、小型揉茶各一台、抖筛机、微调槽、烘干机等设施。</t>
  </si>
  <si>
    <t>通过建设：一是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二是按照全市基层党建“一廊一带一片一道”总体布局，主动融入“党建引领团结茶叶产业示范片”建设，坚持把党建引领作为推动茶叶产业高质量发展的“红色引擎”，以“党组织+合作社+企业+农户”的运营模式，激发党组织活力，突出示范带动，强化联结发展，促进茶农增收，让“小茶叶”变“大茶业”。</t>
  </si>
  <si>
    <t>重点性项目</t>
  </si>
  <si>
    <t>休闲农业与乡村旅游</t>
  </si>
  <si>
    <t>小湾镇锦秀村精制茶厂及茶体验中心配套设施建设项目</t>
  </si>
  <si>
    <t>锦秀村</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</si>
  <si>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
2.在锦秀村现有茶文化体验中心配套萎雕槽100平方米，采购揉茶机4台，理条机1台，烘干机1台，发酵机1台，提香机1台，杀青机1台，包装机1台，炒锅炉4口，簸箕100扇。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</si>
  <si>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30万元。</t>
  </si>
  <si>
    <t>凤山镇安石村滇红茶生产基地建设项目</t>
  </si>
  <si>
    <t>安石村</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</si>
  <si>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</si>
  <si>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通过新建滇红茶加工基地，补齐产业发展空白，提升滇红第一村品牌，通过租赁、出租、合作经营、代管等多种模式，在促进群众产业增收同时，增加村集体经济。</t>
  </si>
  <si>
    <t>凤庆县滇红茶核心原料示范基地建设项目二期</t>
  </si>
  <si>
    <t>平河村、河顺村、双龙村、回龙村、岔河村、大寺村</t>
  </si>
  <si>
    <t>1.茶园覆荫树种植：按区域按照“雨林联盟”认证，“绿色”“有机”产品基地认证”的标准建设，淘金塘片区种植覆荫树樱桃树1.2万株，绿肥植物白三叶、紫花苜蓿及有机肥等1.5万亩。2.茶叶初制站建设：①改扩建岔河村岔河初制所茶叶初制加工生产车间2400㎡，配备标准化茶叶加工生产设备1套，以村集体资产租赁给制茶企业，租金主要用于群众公益事业或发展壮大集体经济再投资等；②在双龙村双合茶所新建厂房600㎡，配备标准化茶叶加工生产设备1套。</t>
  </si>
  <si>
    <t>通过建设凤庆县滇红茶核心原料示范基地建设项目，项目建成后，将有效改善项目区茶园品质，预计可直接带动1450余户农户实现增收，每年每亩增收200元左右。种植的樱桃投产后，预计可实现收入72余万元，惠及河顺村淘金塘片区274户农户，户均可增收2600余元。同时岔河、双龙两个村可以通过出租茶叶初制所增加集体经济收入，每个初制所预计每年可增加收入5万元，共增收10万元。</t>
  </si>
  <si>
    <t>新型农村集体经济发展项目</t>
  </si>
  <si>
    <t>大寺乡清水村清水茶叶初制所提质改造建设项目</t>
  </si>
  <si>
    <t>清水村</t>
  </si>
  <si>
    <t>（1）场地硬化1000㎡，概算投资12万元；
（2）旧厂房修缮改造1140㎡，概算投资33万元；
（3）购置茶叶初制加工生产配套机械，概算投资25万元，其中：萎凋槽6组，概算投资3万元；中型揉捻机6台，概算投资10.2万元；解块机2台，概算投资0.8万元；中型理条机2台，概算投资2万元；中型烘干机1台，概算投资9万元。</t>
  </si>
  <si>
    <t>抓住滇红茶优质核心原料基地创建契机，以发展壮大新型农村集体经济，多渠道增加群众收入为目标，发挥茶叶传统产业优势，实施清水茶叶初制所提质改造建设，通过将初制所厂房及设备出租给临沧工投股份有限公司的方式，村集体通过资产租赁增加经济收入，群众通过产业提质增效实现增收。</t>
  </si>
  <si>
    <t>凤庆县委组织部、凤庆县农业农村局</t>
  </si>
  <si>
    <t>其它项目</t>
  </si>
  <si>
    <t>大寺乡路山村路山茶叶初制所提质改造建设项目</t>
  </si>
  <si>
    <t>路山村</t>
  </si>
  <si>
    <t>（1）茶叶晾晒场硬化及仓房地坪修缮1500㎡，概算投资19.5万元；
（2）修缮厂房460㎡，概算投资32.9万元；
（3）茶叶初制加工生产线，概算投资17.6万元，其中：提香机1台，概算投资1万元；全自动烘干机1台，概算投资9.6万元；杀青机3台，概算投资6万元；茶叶输送带1条，概算投资1万元。</t>
  </si>
  <si>
    <t>抓住滇红茶优质核心原料基地创建契机，以发展壮大村集体经济，多渠道增加群众收入为目标，挖掘激活传统产业发展活力，通过提质改造路山村茶叶初制所，按照初制所厂房及设备出租的方式交给凤宁茶叶有限责任公司管理运营，实现群众通过提升茶叶品质增收，村集体通过资产租赁方式增收的目的，并建立村集体、茶企和茶农多方利益联结机制，确保产业发展、公司运营、群众增收健康可持续。</t>
  </si>
  <si>
    <t>三岔河镇王平村茶叶初制所建设项目</t>
  </si>
  <si>
    <t>王平村</t>
  </si>
  <si>
    <t>（1）新建钢架结构综合厂房900㎡，概算投资45万元；
（2）购置解块机2台，概算投资0.8万元；
（3）购置滚筒式杀青机2台，概算投资3万元；
（4）购置自动揉捻机6台，概算投资5.4万元；
（5）购置小型烘干机2台，概算投资6.2万元；
（6）架设供水管4㎞，电路2㎞，概算投资9.6万元。</t>
  </si>
  <si>
    <t>强化党组织引领作用发挥，深化“党组织+”产业发展模式，通过王平村茶叶初制所项目建设，助推地方茶叶产业健康发展，注重从源头保障茶叶质量，提升茶叶产业品质价值，推进茶叶产业品牌化、专业化、规模化运营，带动群众增收，发展新型农村集体经济。</t>
  </si>
  <si>
    <t>就业务工，带动生产，帮助产销对接，收益分红。</t>
  </si>
  <si>
    <t>小湾镇箐中村箐中茶叶初制所 提质改造建设项目</t>
  </si>
  <si>
    <t>箐中村</t>
  </si>
  <si>
    <t xml:space="preserve"> （1）厂房屋顶修缮260㎡，概算投资5.3万元；                                                         （2）楼板更换500㎡，概算投资2.5万元；
（3）新建钢架房2层560㎡，概算投资39.2万元；
（4）场地硬化450㎡，概算投资9万元；
 （5）购置自动烘干设备1台，概算投资9.5万元；
  （6）购置揉茶机3台，概算投资4.5万元。</t>
  </si>
  <si>
    <t>紧紧围绕省委“3815”战略发展目标和市委“545”产业体系布局，以临沧市基层党建“一廊一带一片一道”建设为抓手，实施箐中茶所改造提升项目建设，采取“党组织+企业+合作社+农户”的模式，全面激发茶叶传统产业活力，建强产业发展链条，壮大村级集体经济，促进群众增收。</t>
  </si>
  <si>
    <t>就业务工、带动生产、帮助产销对接、收益分红</t>
  </si>
  <si>
    <t>小湾镇温泉村学房茶叶初制所 提质改造建设项目</t>
  </si>
  <si>
    <t>温泉村</t>
  </si>
  <si>
    <t>（1）屋顶修缮200㎡，概算投资4.5万元；
（2）新建钢架房2层420㎡，概算投资29.4万元；
 （3）场地硬化300㎡，概算投资6万元；
（4）增加茶叶初制加工生产线1条，概算投资30.1万元。其中：萎凋槽3组，概算投资2.4万元；全自动烘干机1台，概算投资16.7万元；新型杀青机1台，概算投资2.5万元；理条机1台，概算投资1万元；茶叶输送带1条，概算投资1.5万元；揉茶机4台（50型2台概算投资2.6万元，65型2台概算投资3.4万元）。</t>
  </si>
  <si>
    <t>结合当地丰富的茶叶产业资源优势，配套实施温泉村学房茶叶初制所提质改造项目建设，通过“党组织+企业+农户+基地”模式，全面激活传统产业活力，推动茶叶产业健康稳定发展，带动群众增收，助推集体经济增长。</t>
  </si>
  <si>
    <t>洛党镇琼岳村茶叶初制所提质改造建设项目</t>
  </si>
  <si>
    <t>琼岳村</t>
  </si>
  <si>
    <t>（1）茶厂提质改造1000㎡，概算投资58万元；
（2）购置茶叶加工生产线1条，概算投资12万元，其中：杀青机1台，概算投资1.8万元；小型烘干机1台，概算投资2.5万元；揉捻机2台，概算投资1.6万元；理条机2台，概算投资1.8万元；提香机2台，概算投资1.8万元；压饼设备1台，概算投资2.5万元。</t>
  </si>
  <si>
    <t xml:space="preserve">围绕打造“产业强镇”，培树“一村一品”为契机，依托琼岳村丰富的茶叶资源，配套实施琼岳村茶叶初制所提质改造项目建设，全面激发资源活力，带动茶叶产业健康发展，提升凤庆茶叶产业品牌知名度，盘活传统产业发展链条，实现壮大村集体经济，促进农户增收致富的目标。 </t>
  </si>
  <si>
    <t>就业务工，带动生产，收益分红。</t>
  </si>
  <si>
    <t>新华乡西密村茶叶初制所建设项目</t>
  </si>
  <si>
    <t>西密</t>
  </si>
  <si>
    <r>
      <rPr>
        <sz val="12"/>
        <rFont val="宋体"/>
        <charset val="134"/>
      </rPr>
      <t>建设西密茶叶初制所</t>
    </r>
    <r>
      <rPr>
        <sz val="12"/>
        <rFont val="宋体"/>
        <charset val="0"/>
      </rPr>
      <t>1</t>
    </r>
    <r>
      <rPr>
        <sz val="12"/>
        <rFont val="宋体"/>
        <charset val="134"/>
      </rPr>
      <t>个，包括厂房建设，设施购置等。</t>
    </r>
  </si>
  <si>
    <t>项目采用“党支部+合作社+农户+基地"经营合作方式，通过茶叶初制所建设，盘活西密500多亩村集体茶园资源，预计每年可实现租赁收入5万元，同时带动片区茶农茶叶产业发展，不断发展壮大村集体经济，促进群众增收。</t>
  </si>
  <si>
    <t>就业务工，带动生产</t>
  </si>
  <si>
    <t>凤庆县大寺乡2024年以工代赈项目</t>
  </si>
  <si>
    <t>岔河村</t>
  </si>
  <si>
    <t>（1）滇红茶优质原料核心示范基地建设500亩；（2）营盘自然村至马山自然村三面光灌溉引水渠修缮建设（引水渠全长3km，设计标准40cm×50cm）；（3）提升改造马山自然村至大石虎产业路建12公里；（4）改造硬化建设卫生室至岔河完小连接道路1.2公里。</t>
  </si>
  <si>
    <t>通过创建滇红茶优质原料核心示范基地建设500亩，营盘自然村至马山自然村三面光灌溉引水渠修缮建设，提升改造马山自然村至大石虎产业路建12里，改造硬化建设卫生室至岔河完小连接道路1.2公里。改善群众出行条件，节约生产成本，促进群众产业增收。</t>
  </si>
  <si>
    <t>凤庆县发展和改革局</t>
  </si>
  <si>
    <t>以工代赈任务</t>
  </si>
  <si>
    <t>勐佑镇立平村茶叶初制所建设项目</t>
  </si>
  <si>
    <t>立平村</t>
  </si>
  <si>
    <t>采取“党组织+合作社+企业+农户”的运营模式，新建钢架厂房600平方米，配套茶叶加工设备。</t>
  </si>
  <si>
    <t>通过新建钢架厂房600平方米，配套茶叶加工设备。，开展茶叶产业升级，资产归村集体所有，形成资产通过出租模式，在促进群众产业增收同时，增加村集体经济。</t>
  </si>
  <si>
    <t>营盘镇三塔村坚果加工站建设项目</t>
  </si>
  <si>
    <t>三塔村</t>
  </si>
  <si>
    <t>建设坚果加工站1个，建设加工车间600平方米，储存车间500平方米。</t>
  </si>
  <si>
    <t>项目建成后可节省青果运输成本30万元；可带动季节性务工人员50-100人，人均增加务工收入1.5万元；将实现年毛利100万元，按照合作协议村集体收入每年将达到10万元。</t>
  </si>
  <si>
    <t>就业务工，收益分红，带动生产，帮助产销对接</t>
  </si>
  <si>
    <t>凤庆县民族宗教事务局</t>
  </si>
  <si>
    <t>少数民族发展任务</t>
  </si>
  <si>
    <t>营盘镇大乃坝村坚果加工站建设项目</t>
  </si>
  <si>
    <t>大乃坝村</t>
  </si>
  <si>
    <t>采取“党组织+合作社+企业+农户”的运营模式，新建大乃坝村坚果加工站1个，集坚果收购、加工、销售功能为一体，建设厂房500平方米，购置坚果剥皮机、坚果选果机等机器设备，配套建设相关附属设施。</t>
  </si>
  <si>
    <t>通过建设大乃坝村坚果加工站，实现日处理达20吨以上，发展坚果产业。在增加村集体及农户收入的同时，为脱贫户及监测对象提供就业岗位，提高脱贫户及监测对象经济收入，带动群众增收致富。</t>
  </si>
  <si>
    <t>资产入股、就业务工、带动生产</t>
  </si>
  <si>
    <t>营盘镇秀塘村甘蔗剥叶加工站建设项目</t>
  </si>
  <si>
    <t>秀塘村</t>
  </si>
  <si>
    <t>采取“党组织+合作社+农户”的运营模式，购置2台甘蔗剥叶机、1台蔗叶打包机、2台上甘蔗机、1台夹料机、1台叉车，安装变压器1台、地磅秤1台。</t>
  </si>
  <si>
    <t>通过建设秀塘村甘蔗剥叶加工站，实现日剥叶甘蔗量达500吨以上，发展甘蔗产业的同时为脱贫户及监测对象提供就业岗位，提高脱贫户及监测对象经济收入，带动群众增收致富。</t>
  </si>
  <si>
    <t>小湾镇林下+中草药建设项目</t>
  </si>
  <si>
    <t>梅竹村、三水村</t>
  </si>
  <si>
    <t>采取“党组织+合作社+企业+农户”的运营模式，发展林下中草药1000亩，其中龙胆草500亩，滇黄精500亩。</t>
  </si>
  <si>
    <t>项目采取村党组织+合作社+农户的形式，由项目扶持种子、肥料及农药，农户负责按标准种植，村合作社对接市场统一收购，产品售卖后扣回种款、肥料款及农药款，继续用于次年种植投入。</t>
  </si>
  <si>
    <t>腰街彝族乡红花种植项目</t>
  </si>
  <si>
    <t>开明村、复兴村</t>
  </si>
  <si>
    <t>采取“党组织+合作社+企业+农户”的运营模式，种植红花500亩，配套灌溉管道等设施。</t>
  </si>
  <si>
    <t>通过种植红花500亩，可促进产业发展，增加群众收入，提高群众生产生活水平。</t>
  </si>
  <si>
    <t>洛党镇鼎新村滇黄精产业基地建设项目</t>
  </si>
  <si>
    <t>鼎新村</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</si>
  <si>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</si>
  <si>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</si>
  <si>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洛党镇岳舞村中草药产业基地建设项目</t>
  </si>
  <si>
    <t>岳舞村</t>
  </si>
  <si>
    <t>采取“党组织+合作社+企业+农户”的运营模式，进行中草药种植300亩，配套管网、喷灌设施、供电设备配套。</t>
  </si>
  <si>
    <t>通过种植中草药300亩，配套管网、喷灌设施、供电设备配套，发展中草药产业，增加农户及村集体收入，促进乡村产业振兴。</t>
  </si>
  <si>
    <t>勐佑镇习谦村黄精种植基地建设项目</t>
  </si>
  <si>
    <t>习谦村</t>
  </si>
  <si>
    <t>采取“党组织+合作社+企业+农户”的运营模式，建设勐佑镇习谦村黄精种植基地200亩。配套灌溉管网1500米，蓄水池3个12立方米，基地管理房50平方米。</t>
  </si>
  <si>
    <t>通过“村党组织+合作社+农户+基地”的合作模式，种植黄精200亩，带动农户62户，实现村集体经济收入1万元以上。</t>
  </si>
  <si>
    <t>三岔河镇光伏+中草药种植项目</t>
  </si>
  <si>
    <t>王平、棉花林、涌金、松花、雪华、康明、水田9个村</t>
  </si>
  <si>
    <t xml:space="preserve">项目采取“党组织+合作社+基地+农户”的运营模式，依托光伏产业发展，在光伏项目村（9个村）发展板下经济，规划种植以龙胆草为主的种草药基地2200余亩，并配套建设相关设施，打造规范化板下种植基地。
</t>
  </si>
  <si>
    <t>通过开展光伏+板下中草药种植2200亩有效拓展农户增收途径，合理利用板下资源，实现村集体、合作社、光伏发电公司、群众多方共赢增收。预计2-3年投产，投产后可实现产值亩产0.3万元每亩，村集体经济增收3万元以上每年，户均增收0.5万元以上每年。</t>
  </si>
  <si>
    <t>郭大寨乡中草药（黄精）育苗、种植示范基地建设项目</t>
  </si>
  <si>
    <t>团山村、邦贵村</t>
  </si>
  <si>
    <t>在团山村、邦贵村建设中草药（黄精）育苗、种植示范基地，种植林下中草药400亩，土地整理400亩，配套水、灌溉设施、道路等设施设备，采取“党组织+合作社+企业”的运营模式运营。</t>
  </si>
  <si>
    <t>通过建设中草药种植（黄精）育苗示范基地，发展林下中草药产业，促进村集体经济发展及群众增收</t>
  </si>
  <si>
    <r>
      <rPr>
        <sz val="12"/>
        <rFont val="宋体"/>
        <charset val="134"/>
      </rPr>
      <t>凤庆县</t>
    </r>
    <r>
      <rPr>
        <sz val="12"/>
        <rFont val="宋体"/>
        <charset val="0"/>
      </rPr>
      <t>2024</t>
    </r>
    <r>
      <rPr>
        <sz val="12"/>
        <rFont val="宋体"/>
        <charset val="134"/>
      </rPr>
      <t>年欠发达国有林场巩固提升项目</t>
    </r>
    <r>
      <rPr>
        <sz val="12"/>
        <rFont val="宋体"/>
        <charset val="0"/>
      </rPr>
      <t>-</t>
    </r>
    <r>
      <rPr>
        <sz val="12"/>
        <rFont val="宋体"/>
        <charset val="134"/>
      </rPr>
      <t>特色优势产业发展</t>
    </r>
  </si>
  <si>
    <t>凤山镇、小湾镇</t>
  </si>
  <si>
    <t>上寨村、温泉村</t>
  </si>
  <si>
    <r>
      <rPr>
        <sz val="12"/>
        <rFont val="宋体"/>
        <charset val="134"/>
      </rPr>
      <t>特色优势产业发展：重楼种植</t>
    </r>
    <r>
      <rPr>
        <sz val="12"/>
        <rFont val="宋体"/>
        <charset val="0"/>
      </rPr>
      <t>6</t>
    </r>
    <r>
      <rPr>
        <sz val="12"/>
        <rFont val="宋体"/>
        <charset val="134"/>
      </rPr>
      <t>亩、黄精种植</t>
    </r>
    <r>
      <rPr>
        <sz val="12"/>
        <rFont val="宋体"/>
        <charset val="0"/>
      </rPr>
      <t>80</t>
    </r>
    <r>
      <rPr>
        <sz val="12"/>
        <rFont val="宋体"/>
        <charset val="134"/>
      </rPr>
      <t>亩。</t>
    </r>
  </si>
  <si>
    <r>
      <rPr>
        <sz val="12"/>
        <rFont val="宋体"/>
        <charset val="134"/>
      </rPr>
      <t>通过欠发达国有林场巩固提升项目的实施，种植重楼</t>
    </r>
    <r>
      <rPr>
        <sz val="12"/>
        <rFont val="宋体"/>
        <charset val="0"/>
      </rPr>
      <t>6</t>
    </r>
    <r>
      <rPr>
        <sz val="12"/>
        <rFont val="宋体"/>
        <charset val="134"/>
      </rPr>
      <t>亩、黄精</t>
    </r>
    <r>
      <rPr>
        <sz val="12"/>
        <rFont val="宋体"/>
        <charset val="0"/>
      </rPr>
      <t>80</t>
    </r>
    <r>
      <rPr>
        <sz val="12"/>
        <rFont val="宋体"/>
        <charset val="134"/>
      </rPr>
      <t>亩，不断增强林场自身</t>
    </r>
    <r>
      <rPr>
        <sz val="12"/>
        <rFont val="宋体"/>
        <charset val="0"/>
      </rPr>
      <t>“</t>
    </r>
    <r>
      <rPr>
        <sz val="12"/>
        <rFont val="宋体"/>
        <charset val="134"/>
      </rPr>
      <t>造血</t>
    </r>
    <r>
      <rPr>
        <sz val="12"/>
        <rFont val="宋体"/>
        <charset val="0"/>
      </rPr>
      <t>”</t>
    </r>
    <r>
      <rPr>
        <sz val="12"/>
        <rFont val="宋体"/>
        <charset val="134"/>
      </rPr>
      <t>功能，改善林场管护条件。</t>
    </r>
  </si>
  <si>
    <t>带动生产、就业</t>
  </si>
  <si>
    <t>王宏波</t>
  </si>
  <si>
    <t>凤庆县林业和草原局</t>
  </si>
  <si>
    <t>国有欠发达林场任务</t>
  </si>
  <si>
    <t>勐佑镇2024年立平村青储饲草种植加工建设项目</t>
  </si>
  <si>
    <t>建设饲草加工房300平方米，饲草存储房200平方米，硬化场地600平方米等。</t>
  </si>
  <si>
    <t>通过建设饲草加工厂，带动立平村、立达村、界牌村养殖业发展。项目形成资产归村集体所有，资产通过租赁、出租、合作经营、代管等多种模式，在促进群众产业增收同时，增加村集体经济组织每年增收不低于2.8万元。</t>
  </si>
  <si>
    <t>帮助产销对接，资产入股，收益分红</t>
  </si>
  <si>
    <t>凤庆县雪山镇新联村青贮饲料加工厂建设项目</t>
  </si>
  <si>
    <t>新联村</t>
  </si>
  <si>
    <t>（1）新建钢架加工车间500㎡，概算投资25万元；
（2）购置938型抓草机1台，概算投资6万元；
（3）购置3×16米/10吨磅秤1台，概算投资6万元；
（4）购置300型粉碎机1台，概算投资8万元；
（5）购置Rb-750型输送机1台，概算投资1万元；
（6）购置9JGW-7型发酵拌料机1台，概算投资5万元；
（7）流水包装设备1套，概算投资8万元；
（8）购置运输传送平台1台，概算投资6万元；
（9）架设供水管线架设2㎞，供电线路2㎞，概算投资5万元。</t>
  </si>
  <si>
    <t>立足雪山镇新联村独特的区位、气候、土地以及饲草资源丰富的优势，抓住全县肉牛养殖产业对青贮饲料需求量大的机遇，配套实施新联村青贮饲料加工厂项目建设，推动新联村青贮饲料产业发展，在做大做强种草养殖产业的同时，发展新型农村集体经济，促进农民群众增收致富。</t>
  </si>
  <si>
    <t>就业务工，带动生产，帮助产销对接、收益分成</t>
  </si>
  <si>
    <t>郭大寨乡罗家寨村青贮饲料加工厂建设项目</t>
  </si>
  <si>
    <t>罗家寨村</t>
  </si>
  <si>
    <t>（1）新建钢架加工车间500㎡，概算投资20万元；
（2）建设青储饲料生产线1条，概算投资共计40万元，其中：购置938型抓草机1台，概算投资6万元；3×16米/10吨磅秤1台，概算投资6万元；300型粉碎机1台，概算投资8万元；Rb-750型输送机1台，概算投资1万元；9JGW-7型发酵拌料机1台，概算投资5万元；流水包装设备1套，概算投资8万元；运输传送平台1台，概算投资6万元；
（3）配置200千伏变压器1台，线路80米，概算投资10万元；</t>
  </si>
  <si>
    <t>结合罗家寨村养殖产业基础好、养殖户较多、气候条件好、饲草种植繁茂等条件，抓住养殖产业对饲料需求量大的特点，配套实施罗家寨村青贮饲料加工厂项目建设，实现发展壮大饲草种植和养殖产业，发展新型农村集体经济的目标。</t>
  </si>
  <si>
    <t>营盘镇安平村等3个村青贮饲料加工厂建设项目</t>
  </si>
  <si>
    <t>安平村</t>
  </si>
  <si>
    <t>（1）新建钢架加工车间1500㎡，概算投资75万元；
（2）建设饲料加工生产线1条，概算投资120万元，其中：粉碎机1台，概算投资13万元；夹包机1台，概算投资10万元；上料机1台，概算投资10万元；裹包机1台，概算投资78万元；输送机1台，概算投资5万元；发酵拌料机1台，概算投资4万元；
（3）附属设施建设，包括供水管线架设2㎞，供电线路架设1㎞，场地及道路硬化600㎡，概算投资15万元。</t>
  </si>
  <si>
    <t>立足营盘镇坝区、热区和三县七乡镇交界的区位、气候、土地资源优势，聚焦营盘镇北部片区干塘村、安平村、里拐村、田坝口村、京立安村5个村肉牛养殖产业对青贮饲料的需求，配套建设青贮饲料加工厂项目建设，推动青贮饲料种植、加工、销售全链条、一体化发展，帮助养殖户降低养殖成本、增加经济收入，做大做强肉牛养殖产业，发展新型农村集体经济。</t>
  </si>
  <si>
    <t>新华乡凤云村稻田农耕旅游体验及香水柠檬种植项目</t>
  </si>
  <si>
    <t>凤云</t>
  </si>
  <si>
    <t>项目采用“党支部+合作社+农户"经营合作方式，一是由合作社统一管理运营。一、稻田泡池6个、综合管理房300平方米；稻田、农耕旅游体验区等及环保设施。二是建设100平方米管理房,200平方米仓储和分拣中心，种植香水柠檬100亩。</t>
  </si>
  <si>
    <t>通过泳池1座、稻田泡池6个、综合管理房300平方米；稻田景观、农耕旅游体验区等及环保设施，乡村两级开展巩固拓展脱贫攻坚成果和乡村振兴，壮大村组集体经济工作，促进产业结构调整、壮大村组集体经济、达到群众增收目的。二、通过建设香水柠檬种植基地建设、种植100亩香水柠檬，亩产8500元，除去管护成本每亩3000元，预计每年增收55万元；企业技术服务费占15％（8.25万元），企业分红40％（22万元），合作社占45％（24.75万元）。乡村两级开展巩固拓展脱贫攻坚成果和乡村振兴，壮大村组集体经济工作，促进产业结构调整、壮大村组集体经济、达到群众增收目的。</t>
  </si>
  <si>
    <t>就业务工，收益分红，土地流转</t>
  </si>
  <si>
    <t>新华乡香水柠檬种植项目</t>
  </si>
  <si>
    <t>白腊、水源</t>
  </si>
  <si>
    <t>项目采用“党支部+企业+合作社+农户+基地"经营合作方式，由龙头企业带动，合作社统一管理运营。项目建设200平方米管理房,400平方米仓储和分拣中心，种植香水柠檬300亩，配套灌溉设施等。</t>
  </si>
  <si>
    <t>通过建设香水柠檬种植基地建设、种植300亩香水柠檬，亩产8500元，除去管护成本每亩3000元，预计每年增收165万元；企业技术服务费占15％（24.75万元），企业分红40％（66万元），合作社占45％（74.25万元）。乡村两级开展巩固拓展脱贫攻坚成果和乡村振兴，壮大村组集体经济工作，促进产业结构调整、壮大村组集体经济、达到群众增收目的。</t>
  </si>
  <si>
    <t>就业务工，收益分红</t>
  </si>
  <si>
    <t>新华乡白腊村味咱片区热带水果种植项目</t>
  </si>
  <si>
    <t>白腊</t>
  </si>
  <si>
    <t>项目采用“党支部+合作社+农户+基地"经营合作方式，由合作社统一管理运营。项目建设200平方米仓储和分拣中心，种植无火龙果等热带水果200亩，对原有芒果和荔枝进行提质改造配套灌溉设施等。</t>
  </si>
  <si>
    <t>通过建设100平方米管理房,200平方米仓储和分拣中心，种植无籽石榴、火龙果等热带水果200亩，对原有芒果和荔枝进行提质改造配套灌溉设施等，每亩2200元，除去管护成本每亩600元，预计每年增收32万元。乡村两级开展巩固拓展脱贫攻坚成果和乡村振兴，壮大村组集体经济工作，促进产业结构调整、壮大村组集体经济、达到群众增收目的。</t>
  </si>
  <si>
    <t>小湾镇巩固拓展民族团结进步示范项目</t>
  </si>
  <si>
    <t>小湾村</t>
  </si>
  <si>
    <t>种植植杨梅2000株、种植香水柠檬2000株，建设农产品交易木屋3间36平方米，天幕帐篷80平方米，配套水电工程。</t>
  </si>
  <si>
    <t>坚持以铸牢中华民族共同体意识为主线，依托项目，深入推进民族团结进步创建，进一步凝聚各族群众共同团结奋斗、共同繁荣发展，项目采取“1+N”的管理模式，由联合社统一运营管理，依托澜沧江经济带发展优势，整合资源，实现“一地多收”，在促进群众产业增收同时，增加村集体经济。</t>
  </si>
  <si>
    <t>就业务工、带动生产、帮助产销对接</t>
  </si>
  <si>
    <t>凤庆县澜沧江流域特色经济林产业项目</t>
  </si>
  <si>
    <t>永发村</t>
  </si>
  <si>
    <t>种植香水柠檬等经济林果300亩，配套建设灌溉系统及种植部分覆阴树。</t>
  </si>
  <si>
    <t>通过香水柠檬种植300亩，促进农民增收及增加村集体经济收入。</t>
  </si>
  <si>
    <t>禄丰村滇橄榄种植基地建设项目</t>
  </si>
  <si>
    <t>禄丰村</t>
  </si>
  <si>
    <t>在禄丰村以“党组织+合作社+农户”的模式，结合现有禄丰村上禄厦自然村野生滇橄榄，对野生滇橄榄进行嫁接300亩，提升橄榄品质；增种优质滇橄榄100亩；建设滇橄榄分拣、包装、存储车间1个，面积200平方米。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</si>
  <si>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</si>
  <si>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洛党镇荣上村民族团结示范基地建设项目</t>
  </si>
  <si>
    <t>荣上村</t>
  </si>
  <si>
    <t>采取“党组织+合作社+企业+农户”的运营模式，种植甜樱桃100亩；配套管理用房60平方米、供水设施等。</t>
  </si>
  <si>
    <t>通过种植甜樱桃100亩；配套管理用房60平方米、供水设施，开展种植培训工作，形成规范化种植，促进产业发展，增加农户及村集体收入。</t>
  </si>
  <si>
    <t>洛党镇琼岳村产业基地建设项目</t>
  </si>
  <si>
    <t>采取“党组织+合作社+企业+农户”的运营模式，在1000亩茶园内套种滇橄榄。</t>
  </si>
  <si>
    <t>通过茶园内套种滇橄榄1000亩，提高产业竞争力，提升农户及村集体收入，促进乡村产业振兴。</t>
  </si>
  <si>
    <t>诗礼乡武伟村石榴种植基地建设项目</t>
  </si>
  <si>
    <t>在武伟村通过“党组织+合作社+企业+农户”的运营模式，进行集中土地流转，在沿江区域发展扩种石榴100亩；在石榴种植基地配套建设石榴种植滴灌和喷淋设施；石榴转运库房1座，配套石榴分拣筛选、打包保证设备、转运设施等1项。</t>
  </si>
  <si>
    <t>通过石榴种植基地的建设，发展武伟特色石榴100亩以上，并配套，实现产业转型升级，促进村集体经济发展壮大。</t>
  </si>
  <si>
    <t>小湾镇正义村沿江热带水果种植项目</t>
  </si>
  <si>
    <t>正义村</t>
  </si>
  <si>
    <t>采取“党组织+合作社+企业+农户”的运营模式，种植牛油果5000株、释迦果5000株、蛋黄果1250株、百香果5000株，配套建设产业管理用房200平方米，配套实施种植区灌溉工程。</t>
  </si>
  <si>
    <t>结合澜沧江示范带建设及市委“五彩澜沧江”建设部署，发挥巍凤高速跨江大桥区位优势，发展沿江特色产业，丰富产业布局，发展壮大村集体经济的同事带动群众增收。</t>
  </si>
  <si>
    <t>鲁史镇永发片区沿江热带水果提质项目</t>
  </si>
  <si>
    <t>永新村</t>
  </si>
  <si>
    <t>拟在永新村大田山、热水塘沿江区域种植的柠檬、柚子、龙眼等170亩加强管理，配套新建灌溉用水管道架设3.5公里、水池6座120立方米。</t>
  </si>
  <si>
    <t xml:space="preserve">通过建设：一是由永新村委会牵头成立合作社，由合作社统一管理与农户签订协议，农户以土地入股、以土地上附属物入股，入股农户根据经营状况参与分红，预计万元股本年分红0.10万元，预计村集体经济收入可达15万元，村集体经济优先用于脱贫户与监测对象。二是实现项目周边以脱贫户为主的人员能够实现就地就业，可提供10个左右的就业岗位,人均工资每月不低于2400元，增加群众收入。二是吸引大量游客前来采摘，促进当地土特产品销售，稳定群众增收，并有效提升村庄的整体风貌，把永发片区建设成为“看得见山、望得见水、记得住乡愁”的“生态宜居”美丽村庄。
</t>
  </si>
  <si>
    <t>勐佑镇河东村蒿子坝冬季水果基地建设项目</t>
  </si>
  <si>
    <t>河东村</t>
  </si>
  <si>
    <t>采取“党组织+合作社+企业+农户”的运营模式，建设勐佑镇河东村冬季水果基地50亩，配套灌溉管网3000米，蓄水池4个16立方米。</t>
  </si>
  <si>
    <t>通过冬季水果基地建设，优化勐佑坝区产业结构调整延链，增强坝区乡村旅游，带动群众增收。</t>
  </si>
  <si>
    <t>土地流转，就业务工，带动生产，其他</t>
  </si>
  <si>
    <t>勐佑镇界牌村电杆坡水果基地建设项目</t>
  </si>
  <si>
    <t>界牌村</t>
  </si>
  <si>
    <t>采取“党组织+合作社+企业+农户”的运营模式，建设勐佑界牌村电杆坡百香果基地200亩，冬桃50亩，配套灌溉管网6000米，蓄水池4个16立方米，基地管理房100平方米，产业路3公里。</t>
  </si>
  <si>
    <t>通过建设百香果基地200亩，提高土地整体利用率，增加村集体经济分红收入每年不低于2万元，带动当地群众产业转型，增加群众务工渠道。</t>
  </si>
  <si>
    <t>资产入股，土地流转，就业务工，带动生产，其他</t>
  </si>
  <si>
    <t>凤庆县雪山镇新平村乡村旅游项目</t>
  </si>
  <si>
    <t>新平村</t>
  </si>
  <si>
    <t>采取“党组织+合作社+企业+农户”的运营模式新建樱桃节农副产品交易市木屋建设1200平方米，樱桃园提质增效50亩，特色小洋芋种植100亩。</t>
  </si>
  <si>
    <t>通过新建农副产品交易市场一个，形成资产以租赁、合作经营方式获得村集体经济收入，开展樱桃园提质增效、特色洋芋种植促进樱桃节的举办，推动当地农副产品的交易，促进群众增收。</t>
  </si>
  <si>
    <t>就业项目</t>
  </si>
  <si>
    <t>务工补助</t>
  </si>
  <si>
    <t>交通费补助</t>
  </si>
  <si>
    <t>凤庆县2024年脱贫人口跨省务工交通补贴项目</t>
  </si>
  <si>
    <t>对全县跨省农村脱贫劳动力外出务工发放一次性交通补助9500人，按照每人每年不超过1000元的标准给予一次性外出务工交通补助。</t>
  </si>
  <si>
    <t>通过开展跨省脱贫劳动力务工交通补助工作，发放交通补贴920万元，鼓励农村劳动力外出务工并稳定就业,切实增加脱贫人口收入。</t>
  </si>
  <si>
    <t>就业务工</t>
  </si>
  <si>
    <t>董旺强</t>
  </si>
  <si>
    <t>就业</t>
  </si>
  <si>
    <t>技能培训</t>
  </si>
  <si>
    <t>凤庆县2024年衔接资金支持乡村人才振兴行动计划“职业化脱产式证书式”培训项目</t>
  </si>
  <si>
    <t>根据《云南省人力资源和社会保障厅云南省财政厅关于发布2023—2025年度职业培训补贴标准目录的通知》，整合安排衔接资金150万元，对全县符合条件的脱贫人口和监测对象劳动力进行技能培训1070人以上。</t>
  </si>
  <si>
    <t>通过“职业化脱产式证书式”农民培训，对全县符合条件的脱贫人口和监测对象等劳动力进行技能培训1070人次，提高群众职业技能，增加就业收入和拓宽就业渠道。</t>
  </si>
  <si>
    <t>王武华</t>
  </si>
  <si>
    <t>凤庆县2024年脱贫人口“人人持证技能致富”培训项目</t>
  </si>
  <si>
    <t>深入贯彻落实“技能云南”行动要求，以“提技能、促就业、增收入”为核心，以“规范、提质”为目标组织脱贫人口开展生产经营和就业技能等职业培训2000人次。</t>
  </si>
  <si>
    <t>通过开展脱贫人口“人人持证技能致富”专项行动培训2000人次，享受职业培训补贴2000人次，提升脱贫劳动力职业技能水平，提高持证率和就业率。</t>
  </si>
  <si>
    <t>张学起、董旺强</t>
  </si>
  <si>
    <t>公益性岗位</t>
  </si>
  <si>
    <t>凤庆县2024年度乡村公益岗补助项目</t>
  </si>
  <si>
    <t>开发乡村公益性岗位500个,安置使用脱贫人口和监测对象劳动力500人，每人每月发放补贴800元。</t>
  </si>
  <si>
    <t>通过开发乡村公益岗工作，安置使用脱贫人口和监测对象劳动力500人，为脱贫人口和监测对象提供就业岗位，增加群众工资性收入。</t>
  </si>
  <si>
    <t>巩固三保障成果</t>
  </si>
  <si>
    <t>教育</t>
  </si>
  <si>
    <t>享受“雨露计划”职业教育补助</t>
  </si>
  <si>
    <t>凤庆县2024年雨露计划补助项目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</si>
  <si>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2900人次。</t>
  </si>
  <si>
    <t>通过雨露计划工作，对全县13个乡镇符合条件的脱贫户（含监测对象）学生接受全日制普通大专、高职院校、技师学院、职业本科院校等高等职业教育进行补助，预计补助学生2900人次，包括2024年春季、秋季2个学期。切实减轻脱贫人口和监测对象家庭教育支出负担，为促进学生按时毕业、稳定就业提供支持。</t>
  </si>
  <si>
    <t>其他</t>
  </si>
  <si>
    <t>张学起</t>
  </si>
  <si>
    <t>凤庆县乡村振兴局凤庆县教育体育局</t>
  </si>
  <si>
    <t>勐佑镇勐佑村生态有机农产品种植基地建设项目</t>
  </si>
  <si>
    <t>采取“党组织+合作社+基地+农户”的运营模式，建设勐佑镇生态有机水稻种植基地360亩，高稳产油菜360亩，配套建设谷物晾晒场15000平方米。</t>
  </si>
  <si>
    <t>通过“村党组织+合作社+基地+农户”的合作模式，建设有机水稻种植基地360亩,高稳产油菜360亩，提高土地整体利用率，增加群众务工渠道，带动当地群众产业转型，增加村集体经济收入6万元。</t>
  </si>
  <si>
    <t>金融保险配套项目</t>
  </si>
  <si>
    <t>小额贷款贴息</t>
  </si>
  <si>
    <t>凤庆县2024年脱贫人口小额信贷贴息项目</t>
  </si>
  <si>
    <t>计划新增当年小额信贷规模3600万元以上，对历年发放未到期的贷款2024年度继续给予贴息。</t>
  </si>
  <si>
    <t>通过脱贫人口小额信贷工作，发放贴息资金760万元，预计可解决4210户农户17425人脱贫人口和监测对象发展产业的资金压力，促进群众稳定增收。</t>
  </si>
  <si>
    <t>凤山镇后山村等3个村高价值食用菌培育基地建设目</t>
  </si>
  <si>
    <t>青树村</t>
  </si>
  <si>
    <t xml:space="preserve">①新建钢架育苗大棚600㎡，概算投资90万元；
②新建食用菌种植大棚6000㎡，概算投资90万元；
③购置土壤消毒柜2组，概算投资15万元；
④新建初加工及仓储综合车间100㎡，概算投资15万元。
以上投入资金建设项目完成后，按各村投入资金比例进行确权登记并纳入村集体资产进行管理，其中：董扁村33.3%、后山村33.3%、象塘村33.3%。  </t>
  </si>
  <si>
    <t>围绕培养新型优势产业，抓住高价值食用菌市场需求量大的机遇，在青树村建设以黑皮鸡枞、竹荪、羊肚菌为主要种植品种的高价值食用菌培育示范基地，推动全镇高价值食用菌产业发展，带动群众增收，发展新型农村集体经济。</t>
  </si>
  <si>
    <t>凤庆县大寺乡平河村芭蕉芋种植项目</t>
  </si>
  <si>
    <t>平河村</t>
  </si>
  <si>
    <t>围绕“盘活资源、多端发力、促农增收”思路，聚焦全村资产、产业资源现状和芭蕉芋产业市场前景，在全村发展种植芭蕉芋250亩。</t>
  </si>
  <si>
    <t>通过发展种植芭蕉芋250亩，产值可达1250吨实现产值100万元，村委会统一收购后从中扣回成本，企业向村集体每吨让利100元，可实现村集体收入12.5万元。</t>
  </si>
  <si>
    <t>就业务工，带动生产，帮助产销对接</t>
  </si>
  <si>
    <t>农产品仓储保鲜冷链基础设施建设</t>
  </si>
  <si>
    <t>凤庆县诗礼乡牌坊村特色蔬菜冷藏仓库建设项目</t>
  </si>
  <si>
    <t>牌坊村</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</si>
  <si>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</si>
  <si>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通过项目实施，建设蔬菜冷藏仓库500㎡，蔬菜收购棚300㎡等，完善地方产业发展设施，减轻群众生产成本，实现群众增收致富。</t>
  </si>
  <si>
    <t>诗礼乡安义村农特产品加工厂建设项目</t>
  </si>
  <si>
    <t>安义村</t>
  </si>
  <si>
    <t>在诗礼乡安义村以“党组织+合作社+企业+农户”的模式，依托现有的厂房基础，提质改造安义农特产品加工厂1座，面积300平方米；购置提高坚果、核桃、红花产品初加工、红花籽榨油等农特产品的加工和包装的农特产品加工的设备设施2套。</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</si>
  <si>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</si>
  <si>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诗礼乡三合村竹编手工艺加工坊建设项目</t>
  </si>
  <si>
    <t>三合村</t>
  </si>
  <si>
    <t>项目以“党支部+合作社+农户”的模式在诗礼乡三合村建设1个竹编手工艺加工作坊，面积200平方米，主要以竹编手工艺品加工和展销为主，传承传统竹编工艺，生产竹编制品，壮大村集体经济；栽种茨竹、龙竹等竹子80亩。</t>
  </si>
  <si>
    <t>通过项目的实施建设1个竹编手工艺加工作坊，面积不少于200平方米，栽种竹子80亩，项目的建设来实现竹编工艺产品的发展，村集体经济的壮大和群众增收，助推乡村振兴。</t>
  </si>
  <si>
    <t>诗礼乡永复村特色蔬菜种植基地项目</t>
  </si>
  <si>
    <t>永复村</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</si>
  <si>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</si>
  <si>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</si>
  <si>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带动生产，就业务工，收益分红</t>
  </si>
  <si>
    <t>诗礼乡烟用生物质燃料机和烟夹配置项目</t>
  </si>
  <si>
    <t>诗礼乡13个种烟村</t>
  </si>
  <si>
    <t>在诗礼乡通过“党组织+合作社+种烟农户”的运营模式，对13个种烟村配套生物质燃料机260台（每台6000元）；购置烟夹80000个（20元/个）。</t>
  </si>
  <si>
    <t>项目的实施为13个种烟村配套生物质燃料机260台，购置烟夹80000个，通过项目建设，提高烟叶烘烤效率和烘烤质量，减轻群众的生产成本支出（减少燃料成本投入和减轻烟叶入炉人工成本支出），稳定烟农队伍，打造优质核心烟区。通过燃烧机和烟夹租金收入，增加村集体经济收入，助推乡村振兴。</t>
  </si>
  <si>
    <t>带动生产，减轻生产成本，提高产品质量，收益分红</t>
  </si>
  <si>
    <t>鲁史镇犀牛片区产业融合发展建设项目</t>
  </si>
  <si>
    <t>1.果蔬仓储用房250平方米；2.新建青贮饲料加工厂房及管理用房800平方米，配套相关附属设施设备；3.新建农特产品及沿江鱼类展示销售区，配套管理用房及附属设施500平方米。</t>
  </si>
  <si>
    <t>通过建设，一是通过果蔬仓储用房建设，能有效推动林果产业发展，能有效提高凤庆宏达公司在鲁史镇犀牛村石佛地的500亩水果产业园储存、运输、外销能力，能够实现宏达实业有限公司石佛地水果产业园水果错季上市，冷库建成后能够使水果售价同比提高30%-50%，预计能够增加宏达实业收入20万元；同时能够覆盖新华乡黑河片区水果、蔬菜种植，可实现当地林果、蔬菜产品销售走出云南，扩大销售范围，提高经济效益，稳定群众增收。二是青储饲料加工厂建设完成后，可覆盖服务江北三乡镇养殖及饲草种植农户，通过青储饲料加工能够提高饲草种植农户饲草轮耕热情，提高土地利用率，提升饲料品质，减少养殖户饲草成本，提高养殖户收入；同时还能减少秸秆焚烧，提高饲草种植农户收入；青储饲料厂建成后预计能够增加农户收入1000元/年，增加村集体收入30万元。三是地方鱼类展示销售区及产业道路硬化建设，筑牢产业发展基础，为农户发展提供保障，能够使渔业发展朝着规范化、产业化、集群化发展，扩大了当地产业发展途径，扩大就业，带动当地农户探索新产业，实现新发展，预计能够提高农户收入800元/年，增加村集体收入15万元。</t>
  </si>
  <si>
    <t>鲁史镇烟区实施生物质燃烧机项目</t>
  </si>
  <si>
    <t>17个村</t>
  </si>
  <si>
    <t>购置烤烟生物质燃烧机387台，其中用于密集型烤房106台，果蔬烘干机281台。</t>
  </si>
  <si>
    <t>通过建设：一是节约烤烟生产成本每台燃烧机一个烤烟季度能省工4个左右，工人工资150元/天计算，可节约人工成本600元；每炉烤烟的烘烤用煤约900公斤，折合人民币1400元左右，使用生物质燃料约为1.2吨，1020元/吨，折合人民币1220元左右，每炉烟可节约燃料成本180元，每个烤季按5炉算节约燃料成本900元；二是387台燃烧机可配套替换387座烧煤烤房设备，覆盖7740亩的烟叶烘烤，可有效提升烟叶烘烤质量，可增加交售等级，每年每亩可增加收入200元；三是增加村集体经济收入，每台每年收入租金200元，可增加村集体经济收入7.74万元左右，拓宽村集体经济收入来源渠道、稳定收入来源；四是促进产业发展。通过项目的实施，降低了烤烟生产成本，提升烟叶烘烤质量，增加了群众收入，进一步提高了群众种烟积极性，极大的促进烤烟产业发展，提高生物质燃料的市场需求，促进燃料生产企业的发展壮大，有利于核桃壳等废弃物资源的有效综合利用，形成产业良性互补，相互驱动，不断推进产业链的纵向发展。</t>
  </si>
  <si>
    <t>小湾镇茶尊山泉纯净水厂建设项目</t>
  </si>
  <si>
    <t>华峰村</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</si>
  <si>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</si>
  <si>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拓展脱贫攻坚成果。</t>
  </si>
  <si>
    <t>养殖业基地</t>
  </si>
  <si>
    <t>小湾镇小蚕共育点改造提升项目</t>
  </si>
  <si>
    <t>桂花村、春光村、锦秀村、华峰村、温泉村、正义村</t>
  </si>
  <si>
    <t>新建小蚕共育点400平方米，配套共育盒、共育车、臭氧消毒及、加湿器、切桑机等育蚕工具，对现有小蚕共育点进行提升改造，重点对蚕室进行粉刷消毒。</t>
  </si>
  <si>
    <t>通过对小湾镇辖区内的小蚕共育点进行提升改造，优化共育环境，提高小蚕抗病能力，增加小蚕成活率，提高蚕茧单产。</t>
  </si>
  <si>
    <t>配套设施项目</t>
  </si>
  <si>
    <t>小型农田水利设施建设</t>
  </si>
  <si>
    <t>小湾村上达坝水毁农田综合治理项目</t>
  </si>
  <si>
    <t>新建灌溉排水沟渠三面光沟2公里。</t>
  </si>
  <si>
    <t>通过修建排水沟渠2公里，解决上达坝农田排水及灌溉问题，减少水土流失，达到保护耕地，改善生产条件的目的。</t>
  </si>
  <si>
    <t>腰街彝族乡红油香椿种植项目</t>
  </si>
  <si>
    <t>采取“党组织+合作社+企业+农户”的运营模式，种植红油香椿500亩。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</si>
  <si>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</si>
  <si>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腰街彝族乡复兴村荷兰豆种植基地建设项目</t>
  </si>
  <si>
    <t>复兴村</t>
  </si>
  <si>
    <t>采取“党组织+合作社+企业+农户”的运营模式，种植荷兰豆1000亩，配套灌溉管道等设施。</t>
  </si>
  <si>
    <t>通过种植荷兰豆1000亩，可促进产业发展，增加群众收入，提高群众生产生活水平。</t>
  </si>
  <si>
    <t>洛党镇礼乐村蜂蜜基地建设项目</t>
  </si>
  <si>
    <t>礼乐村</t>
  </si>
  <si>
    <t>采取“党组织+合作社+企业+农户”的运营模式，培育蜂窝800窝；提升改造加工售卖房60平方米；配套蜂蜜加工设备、水电安装。</t>
  </si>
  <si>
    <t>通过培育蜂窝800窝；提升改造加工售卖房60平方米；配套蜂蜜加工设备、水电安装，推进产业化“蜜蜂养殖”，以特色产业发展，在促进群众产业增收同时，增加村集体经济。</t>
  </si>
  <si>
    <t>勐佑镇白岩村香料烟种植基地建设项目</t>
  </si>
  <si>
    <t>白岩村、高山村、立果村</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</si>
  <si>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</si>
  <si>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</si>
  <si>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勐佑镇岔路村香料烟种植基地建设项目</t>
  </si>
  <si>
    <t>岔路村</t>
  </si>
  <si>
    <t>建设勐佑镇岔路村香料烟基地500亩，配套建设香料烟收购站1600平方米，香料烟收购大棚800平方米。</t>
  </si>
  <si>
    <t>通过岔路村香料烟基地建设，建设岔路村香料烟收购站，带动勐佑镇西山片区香料烟种植面积达1600亩，项目形成资产归村集体所有，资产通过租赁、出租、合作经营、代管等多种模式，在促进群众产业增收同时，增加村集体经济，村集体经济组织每年增收不低于2.8万元。</t>
  </si>
  <si>
    <t>勐佑镇蔬菜基地建设项目</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</si>
  <si>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</si>
  <si>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</si>
  <si>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三岔河镇草果种植建设项目</t>
  </si>
  <si>
    <t>山头田村、康明村、雪华村等</t>
  </si>
  <si>
    <t xml:space="preserve">项目拟采取“村党组织+合作社+基地+农户”的运营模式，规范扩展现有种植基础，建设草果种植示范基地，规划种植草果200亩。
</t>
  </si>
  <si>
    <t>通过“村党组织+合作社+基地+农户”的合作模式，建设草果种植基地200亩，预计2-3年投产，投产后可实现产值亩产1.7万元每亩，村集体经济增收5万元以上每年，户均增收0.7万元以上每年。</t>
  </si>
  <si>
    <t>凤庆县雪山镇桂林村大棚蔬菜种植基地建设项目</t>
  </si>
  <si>
    <t>桂林村</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</si>
  <si>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</si>
  <si>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</si>
  <si>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郭大寨乡魔芋加工厂建设项目</t>
  </si>
  <si>
    <t>文德村</t>
  </si>
  <si>
    <t>建设魔芋加工厂厂房400㎡，配套相应设施、设备；采取“党组织+合作社”的运营模式运营。</t>
  </si>
  <si>
    <t>通过建设魔芋加工厂厂房400㎡，带动魔芋产业发展，促进群众增收</t>
  </si>
  <si>
    <t>务工就业、带动生产</t>
  </si>
  <si>
    <t>营盘镇云坊农产品加工厂建设项目</t>
  </si>
  <si>
    <t>采取“党组织+合作社+企业+农户”的运营模式，新建厂房500平方米，仓库300平方米，冷库100立方米，购置相关机器设备，加工及销售牛干巴、特色腊鸭、农家土制腊肉、生态土鸡、黄牛肉、黑山羊等各类肉制品及高原特色产品。</t>
  </si>
  <si>
    <t>通过建设云坊农产品加工厂，带动地方特色农产品加工销售，获取厂房和设备租赁收益，在增加村集体及农户收入的同时，为脱贫户及监测对象提供就业岗位，提高脱贫户及监测对象经济收入，带动群众增收致富。</t>
  </si>
  <si>
    <t>凤庆县2024年支持烤烟产业发展项目</t>
  </si>
  <si>
    <t>10个种烟乡镇</t>
  </si>
  <si>
    <t>一、对10个种烟乡镇烟区道路修复保通进行补助；二、对诗礼、新华、鲁史、腰街、营盘5个种烟乡镇新建果蔬烘干机烤房进行补助；三、对10个种烟乡镇老旧烤房修复进行补助；四、对营盘镇营盘村、安平村、京立安村35座密集型烤房附属设施进行补助；五、对营盘镇里拐村10座电能新能源烤房以补代建项目进行补助。</t>
  </si>
  <si>
    <t>通过该项目的实施，能切实完善核心烟区的基础设施条件，满足烟叶烘烤工艺需求，切实提高烟叶质量，实现农民增收，产业提质增效，进一步激发广大烟农的种烟积极性，有效推进高原特色农业布局，逐步实现县委、县政府提出的“巩固核心区、发展优质区、优化适宜区”的烤烟产业发展战略，促进烤烟产业健康发展。</t>
  </si>
  <si>
    <t>带动生产、就业务工、帮助产销对接</t>
  </si>
  <si>
    <t>杨耀斌</t>
  </si>
  <si>
    <t>凤庆县2024年支持联农带农经营主体奖补项目</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</si>
  <si>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t>
  </si>
  <si>
    <t>通过支持联农带农经营主体奖补，鼓励各类新型农业经营主体与农民建立稳定的利益联结机制，带动小农户发展现代农业，促进农民特别是脱贫人口持续增收。</t>
  </si>
  <si>
    <t>土地流转、就业务工、带动生产、帮助产销对接、收益分红</t>
  </si>
  <si>
    <t>朱贵鲜、张学起</t>
  </si>
  <si>
    <t>新华乡砚田村核桃糖（麦芽糖）加工车间建设项目</t>
  </si>
  <si>
    <t>砚田</t>
  </si>
  <si>
    <t>项目采用“党支部+企业+合作社"经营合作方式，由合作社统一管理运营。核桃糖（麦芽糖）加工车间建设800平方米及配套相应设施。</t>
  </si>
  <si>
    <t>通过核桃糖（麦芽糖）加工车间建设800平方米。项目投产后预计每年增收50万元，企业占60％（30万元），合作社占40％（20万元）。乡村两级开展巩固拓展脱贫攻坚成果和乡村振兴，壮大村组集体经济工作，促进产业结构调整、壮大村组集体经济、达到群众增收目的。</t>
  </si>
  <si>
    <t>临沧市凤庆县大牲畜交易市场建设项目</t>
  </si>
  <si>
    <t>新建大牲畜交易市场1个，规划用地面积50亩，总建筑面积18290平方米，主要建设交易区、检疫检验区、暂养区、管理服务区，仓库工具间、晒粪场，以及粪污处理、消防、水电路等附属工程建设，市场信息发布和电子交易综合数字平台1个。</t>
  </si>
  <si>
    <t>通过项目实施，建设大牲畜交易市场1个，引进第三方企业运营，可覆盖本县及云县、永德、昌宁等周边地区大牲畜集中规范交易，年交易量10万头，交易额15亿元，可提供就业岗位不低于50人，每年可产生税收不低于500万元。</t>
  </si>
  <si>
    <t>朱贵鲜</t>
  </si>
  <si>
    <t>凤庆县农业农村局</t>
  </si>
  <si>
    <t>产业服务支撑项目</t>
  </si>
  <si>
    <t>科技服务</t>
  </si>
  <si>
    <t>凤庆县滇红茶交易平台建设项目</t>
  </si>
  <si>
    <t>凤庆县滇红产业园区</t>
  </si>
  <si>
    <t>1.信息平台建设。包括茶产品线上交易平台建设、网上竞价管理、后台管理、供应链金融服务（保证金监管、货代、资金结算等）物流跟踪等；2.溯源系统建设。包括基于区块链技术的产品全检测过程溯源信息管理、基于人工智能及AR技术的产业链质量检验检测，实现防伪溯源码管理、VR全景导览等；3.综合性中转仓库。包括云茶仓、实体仓建设等；4.国内重点城市体验店建设。包括集产品展示、销售、茶文化宣传等；5.专业化人才培训。包括市场推广、平台管理人员等。</t>
  </si>
  <si>
    <t>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t>
  </si>
  <si>
    <t>就业务工、带动生产、帮助产销对接、收益分红。到2025年实现销售茶叶1万吨以上，联农带农10万人以上。</t>
  </si>
  <si>
    <t>杨耀斌、施贵华</t>
  </si>
  <si>
    <t>鲁史古镇茶马旅游开发项目</t>
  </si>
  <si>
    <t>鲁史村</t>
  </si>
  <si>
    <t>对鲁史镇鲁史村古集自然村茶马古道旅游开发，发展庭院经济，改造旅游配套设施，配置古镇传统加工体验区，建设农特产品展销区，配套线上销售设备。</t>
  </si>
  <si>
    <t>通过乡村旅游开发，提升自然村寨内乡村旅游条件，改善旅游配套设施，增强自然群众的满意度和幸福感，提高鲁史古镇乡村旅游开发品质，发展庭院经济，带动当地群众产业转型升级。</t>
  </si>
  <si>
    <t>乡村建设行动</t>
  </si>
  <si>
    <t>农村基础设施
（含产业配套基础设施）</t>
  </si>
  <si>
    <t>农村道路建设（通村路、通户路、小型桥梁等）</t>
  </si>
  <si>
    <t>等上村进村公路配套基础设施建设项目</t>
  </si>
  <si>
    <t>等上村</t>
  </si>
  <si>
    <t>支砌M7.5浆砌块石挡墙1100立方米、M7.5浆砌块石边沟62立方米，DN200波纹管251米，浇筑混凝土路面2800平方米，DN400单孔钢筋混凝土圆管涵178米，</t>
  </si>
  <si>
    <t>通过支砌M7.5浆砌块石挡墙1100立方米、M7.5浆砌块石边沟62立方米，DN200波纹管251米，浇筑混凝土路面2800平方米，DN400单孔钢筋混凝土圆管涵178米，改善群众出行条件，节约生产成本。</t>
  </si>
  <si>
    <t>杨胜军</t>
  </si>
  <si>
    <t>凤庆县雪山镇新平村民族团结示范项目</t>
  </si>
  <si>
    <t>大寨自然村新建3.5m宽，20公分厚道路硬化2公里</t>
  </si>
  <si>
    <t>通过硬化小组路2公里，提升群众出行便利，优化产业发展</t>
  </si>
  <si>
    <t>腰街彝族乡2024年以工代赈项目</t>
  </si>
  <si>
    <t>腰街村、复兴村</t>
  </si>
  <si>
    <t>修复复兴村道路1800米，路基宽4.5米，硬化面积合计9554平米，包括边沟砌筑及局部挡墙砌筑；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</si>
  <si>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</si>
  <si>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三岔河镇2024年以工代赈项目</t>
  </si>
  <si>
    <t>明龙村、水田村</t>
  </si>
  <si>
    <t>一是水田新村安置点治理项目
1.产业配套设施建设：在水田村安置点实施产业路提升改造4公里，铺设灌溉用水管道5公里。2.安置点道路硬化：浇筑宽6米15CM厚C30混凝土路面0.6公里。
二是安置点人居安全防护设施建设
1.水田新村安置点人居安防建设：在水田新村安置点新建挡墙240米共1536立方米。
2.明龙村小花桥安置点人居安防建设：在明龙村小花桥安置点新建挡墙300米共1920立方米，加固挡墙100米共250立方米）。</t>
  </si>
  <si>
    <t>通过实施该以工代赈项目，可推动乡村基础设施发展，使用当地劳动力，提高群众务工收入，同时解决项目区的交通问题，一方面提升项目区的农业产值，另一方面提升项目区及周边人民的生产生活条件，为早日实现致富奠定了坚实的基础，并且能够长远、可持续地遏制农村返贫现象。</t>
  </si>
  <si>
    <t>带动生产、就业务工</t>
  </si>
  <si>
    <r>
      <rPr>
        <sz val="12"/>
        <rFont val="宋体"/>
        <charset val="134"/>
      </rPr>
      <t>凤庆县</t>
    </r>
    <r>
      <rPr>
        <sz val="12"/>
        <rFont val="宋体"/>
        <charset val="0"/>
      </rPr>
      <t>2024</t>
    </r>
    <r>
      <rPr>
        <sz val="12"/>
        <rFont val="宋体"/>
        <charset val="134"/>
      </rPr>
      <t>年欠发达国有林场巩固提升项目</t>
    </r>
    <r>
      <rPr>
        <sz val="12"/>
        <rFont val="宋体"/>
        <charset val="0"/>
      </rPr>
      <t>-</t>
    </r>
    <r>
      <rPr>
        <sz val="12"/>
        <rFont val="宋体"/>
        <charset val="134"/>
      </rPr>
      <t>基础设施建设</t>
    </r>
  </si>
  <si>
    <t>雪山镇、小湾镇</t>
  </si>
  <si>
    <t>新平村、温泉村</t>
  </si>
  <si>
    <r>
      <rPr>
        <sz val="12"/>
        <rFont val="宋体"/>
        <charset val="134"/>
      </rPr>
      <t>基础设施建设：公路硬化</t>
    </r>
    <r>
      <rPr>
        <sz val="12"/>
        <rFont val="宋体"/>
        <charset val="0"/>
      </rPr>
      <t>1</t>
    </r>
    <r>
      <rPr>
        <sz val="12"/>
        <rFont val="宋体"/>
        <charset val="134"/>
      </rPr>
      <t>公里，路宽</t>
    </r>
    <r>
      <rPr>
        <sz val="12"/>
        <rFont val="宋体"/>
        <charset val="0"/>
      </rPr>
      <t>3.5</t>
    </r>
    <r>
      <rPr>
        <sz val="12"/>
        <rFont val="宋体"/>
        <charset val="134"/>
      </rPr>
      <t>米</t>
    </r>
  </si>
  <si>
    <r>
      <rPr>
        <sz val="12"/>
        <rFont val="宋体"/>
        <charset val="134"/>
      </rPr>
      <t>通过欠发达国有林场巩固提升项目的实施，改善林场管护条件，切实解决管护人员的出行困难问题，调动管护人员守山护林、</t>
    </r>
    <r>
      <rPr>
        <sz val="12"/>
        <rFont val="宋体"/>
        <charset val="0"/>
      </rPr>
      <t>“</t>
    </r>
    <r>
      <rPr>
        <sz val="12"/>
        <rFont val="宋体"/>
        <charset val="134"/>
      </rPr>
      <t>以场为家</t>
    </r>
    <r>
      <rPr>
        <sz val="12"/>
        <rFont val="宋体"/>
        <charset val="0"/>
      </rPr>
      <t>”</t>
    </r>
    <r>
      <rPr>
        <sz val="12"/>
        <rFont val="宋体"/>
        <charset val="134"/>
      </rPr>
      <t>的积极性，安心工作。</t>
    </r>
  </si>
  <si>
    <t>其它</t>
  </si>
  <si>
    <t>农村供水保障设施建设</t>
  </si>
  <si>
    <t>凤庆县雪山镇新民村应急饮水工程建设项目</t>
  </si>
  <si>
    <t>新民村</t>
  </si>
  <si>
    <t>实施水源地防护栏3处，建设取水坝3座，4m³水池1座，6m³水池2座，50m³水池6座，200m³水池1座，PE110管道架设16000米，PE63管道架设15700米。</t>
  </si>
  <si>
    <t>通过建设应急饮水工程项目，改善农村饮水卫生条件，解决4130人饮水问题。</t>
  </si>
  <si>
    <t>人居环境整治</t>
  </si>
  <si>
    <t>村容村貌提升</t>
  </si>
  <si>
    <t>洛党镇洛党村自然村人居环境整治提升工程</t>
  </si>
  <si>
    <t>洛党村</t>
  </si>
  <si>
    <t>在洛党镇洛党村实施自然村人居环境整治工程1个，计划建设排污沟、垃圾桶、垃圾收集房、垃圾清运车、焚烧设备建设，有条件的建设“大三格”污水处理设施，补齐村内必要的基础设施短板。</t>
  </si>
  <si>
    <t>通过新建垃圾处理、污水处理、垃圾焚烧设施建设，有效处理农村垃圾，解决农村污水横流的现象，提升人居环境，提高群众幸福指数。</t>
  </si>
  <si>
    <t>凤山镇自然村人居环境整治提升工程</t>
  </si>
  <si>
    <t>前峰村</t>
  </si>
  <si>
    <t>在凤山镇前峰村实施自然村人居环境整治工程1个，计划建设排污沟、垃圾桶、垃圾收集房、垃圾清运车、焚烧设备建设，有条件的建设“大三格”污水处理设施，补齐村内必要的基础设施短板。</t>
  </si>
  <si>
    <t>农村污水治理</t>
  </si>
  <si>
    <t>大寺乡马庄村麦地易地扶贫安置点滑坡整治项目</t>
  </si>
  <si>
    <t>马庄村</t>
  </si>
  <si>
    <t>新建污水管网800m（波纹管水管Ф80cm、检查井40套），新建混凝土沟800m（40cm*50cmC20）。</t>
  </si>
  <si>
    <t>通过实施项目解决易地扶贫安置点群众住房安全问题，改善出行条件</t>
  </si>
  <si>
    <t>大寺乡河顺村平石头易地扶贫安置点污水管道修复项目</t>
  </si>
  <si>
    <t>河顺村</t>
  </si>
  <si>
    <t>新建污水管网1000m（波纹管水管Ф80cm、检查井50套），三级污水处理池4个。</t>
  </si>
  <si>
    <t>勐佑镇河西自然村人居环境整治提升工程</t>
  </si>
  <si>
    <t>在勐佑镇勐佑村实施自然村人居环境整治工程1个，计划建设排污沟、垃圾桶、垃圾收集房、垃圾清运车、焚烧设备建设，有条件的建设“大三格”污水处理设施，补齐村内必要的基础设施短板。</t>
  </si>
  <si>
    <t>通过寨内道路提质改造400米1100平方米及文化走廊建设1368平方米，提升河西自然村寨内村容村貌，改善居住环境，增强河西自然群众的满意度和幸福感，提高河西片区乡村旅游开发品质，发展庭院经济10户，带动当地群众产业转型升级。</t>
  </si>
  <si>
    <t>三岔河镇集镇自然村人居环境整治提升工程</t>
  </si>
  <si>
    <t>雪华村</t>
  </si>
  <si>
    <t>在三岔河镇实施集镇自然村人居环境整治工程1个，计划建设排污沟、垃圾桶、垃圾收集房、垃圾清运车、焚烧设备建设，有条件的建设“大三格”污水处理设施。</t>
  </si>
  <si>
    <t>项目管理费</t>
  </si>
  <si>
    <t>凤庆县2024年中央财政衔接推进乡村振兴补助资金（巩固拓展脱贫攻坚成果和乡村振兴任务）项目管理费</t>
  </si>
  <si>
    <t>根据《中央财政衔接推进乡村振兴补助资金管理办法》，按照不超过1%标准，提取项目管理费90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</si>
  <si>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</si>
  <si>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凤庆县2024年省级财政衔接推进乡村振兴补助资金（巩固拓展脱贫攻坚成果和乡村振兴任务）项目管理费</t>
  </si>
  <si>
    <t>根据《云南省财政衔接推进乡村振兴补助资金管理办法》，按照不超过3%标准，提取项目管理费100万元，统筹用于项目前期规划设计评审评估、招标监理、检查验收、绩效评价以及资金监管等与项目管理相关的支出。</t>
  </si>
  <si>
    <t>公告/公示时间：12月5日至12月15日</t>
  </si>
  <si>
    <t>监督电话：12317，本单位监督举报电话：0883-4212275</t>
  </si>
  <si>
    <t>通讯地址：</t>
  </si>
  <si>
    <t>凤庆县滇红南路</t>
  </si>
  <si>
    <t>电子邮箱：</t>
  </si>
  <si>
    <t>公告/公示单位盖章：</t>
  </si>
  <si>
    <t>备注：州市、县公告公示，乡、村公示。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</si>
</sst>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s>
  <fonts count="39">
    <font>
      <sz val="11"/>
      <color theme="1"/>
      <name val="宋体"/>
      <charset val="134"/>
      <scheme val="minor"/>
    </font>
    <font>
      <sz val="18"/>
      <color theme="1"/>
      <name val="方正黑体_GBK"/>
      <charset val="134"/>
    </font>
    <font>
      <sz val="14"/>
      <name val="Times New Roman"/>
      <charset val="134"/>
    </font>
    <font>
      <sz val="16"/>
      <name val="黑体"/>
      <charset val="134"/>
    </font>
    <font>
      <sz val="14"/>
      <name val="黑体"/>
      <charset val="134"/>
    </font>
    <font>
      <b/>
      <sz val="12"/>
      <name val="宋体"/>
      <charset val="134"/>
    </font>
    <font>
      <sz val="12"/>
      <name val="宋体"/>
      <charset val="134"/>
    </font>
    <font>
      <sz val="12"/>
      <color theme="1"/>
      <name val="宋体"/>
      <charset val="134"/>
      <scheme val="minor"/>
    </font>
    <font>
      <b/>
      <sz val="11"/>
      <color theme="1"/>
      <name val="宋体"/>
      <charset val="134"/>
      <scheme val="minor"/>
    </font>
    <font>
      <sz val="22"/>
      <color theme="1"/>
      <name val="方正小标宋_GBK"/>
      <charset val="134"/>
    </font>
    <font>
      <sz val="14"/>
      <name val="方正小标宋_GBK"/>
      <charset val="134"/>
    </font>
    <font>
      <b/>
      <sz val="14"/>
      <name val="方正小标宋_GBK"/>
      <charset val="134"/>
    </font>
    <font>
      <sz val="14"/>
      <name val="宋体"/>
      <charset val="134"/>
    </font>
    <font>
      <sz val="14"/>
      <color theme="1"/>
      <name val="宋体"/>
      <charset val="134"/>
    </font>
    <font>
      <b/>
      <sz val="14"/>
      <name val="宋体"/>
      <charset val="134"/>
    </font>
    <font>
      <b/>
      <sz val="13"/>
      <name val="宋体"/>
      <charset val="134"/>
    </font>
    <font>
      <sz val="12"/>
      <name val="宋体"/>
      <charset val="0"/>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protection locked="0"/>
    </xf>
    <xf numFmtId="0" fontId="6" fillId="0" borderId="0"/>
    <xf numFmtId="0" fontId="37" fillId="0" borderId="0">
      <alignment vertical="center"/>
    </xf>
  </cellStyleXfs>
  <cellXfs count="66">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0" xfId="0" applyFont="1">
      <alignment vertical="center"/>
    </xf>
    <xf numFmtId="0" fontId="7" fillId="0" borderId="0" xfId="0" applyFont="1" applyFill="1" applyBorder="1">
      <alignmen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justify" vertical="center"/>
    </xf>
    <xf numFmtId="0" fontId="0" fillId="0" borderId="0" xfId="0" applyFill="1" applyBorder="1" applyAlignment="1">
      <alignment horizontal="left" vertical="center"/>
    </xf>
    <xf numFmtId="177" fontId="0" fillId="0" borderId="0" xfId="0" applyNumberForma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wrapText="1"/>
    </xf>
    <xf numFmtId="0" fontId="9" fillId="0" borderId="0" xfId="0" applyFont="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6" fontId="6" fillId="0" borderId="1" xfId="50" applyNumberFormat="1" applyFont="1" applyFill="1" applyBorder="1" applyAlignment="1" applyProtection="1">
      <alignment horizontal="left"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left" vertical="center"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76" fontId="6" fillId="0" borderId="0" xfId="0" applyNumberFormat="1" applyFont="1" applyFill="1" applyBorder="1" applyAlignment="1">
      <alignment horizontal="left" vertical="center"/>
    </xf>
    <xf numFmtId="177" fontId="6"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xf>
    <xf numFmtId="178" fontId="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justify"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14"/>
  <sheetViews>
    <sheetView tabSelected="1" view="pageBreakPreview" zoomScale="60" zoomScaleNormal="70" topLeftCell="A73" workbookViewId="0">
      <selection activeCell="K77" sqref="K77"/>
    </sheetView>
  </sheetViews>
  <sheetFormatPr defaultColWidth="8.89166666666667" defaultRowHeight="13.5"/>
  <cols>
    <col min="1" max="1" width="8.6" style="9" customWidth="1"/>
    <col min="2" max="2" width="12.1333333333333" style="10" customWidth="1"/>
    <col min="3" max="3" width="17.5" style="10" customWidth="1"/>
    <col min="4" max="4" width="17.8833333333333" style="10" customWidth="1"/>
    <col min="5" max="5" width="26.425" style="9" customWidth="1"/>
    <col min="6" max="6" width="8.89166666666667" style="9"/>
    <col min="7" max="7" width="12.0666666666667" style="9" customWidth="1"/>
    <col min="8" max="8" width="34.775" style="9" customWidth="1"/>
    <col min="9" max="9" width="19.3833333333333" style="11" customWidth="1"/>
    <col min="10" max="10" width="57.7666666666667" style="12" customWidth="1"/>
    <col min="11" max="11" width="56.2416666666667" style="13" customWidth="1"/>
    <col min="12" max="12" width="12.6333333333333" style="14" customWidth="1"/>
    <col min="13" max="13" width="16.6666666666667" style="11" customWidth="1"/>
    <col min="14" max="14" width="11" style="11" customWidth="1"/>
    <col min="15" max="15" width="28.5416666666667" style="9" customWidth="1"/>
    <col min="16" max="16" width="9.66666666666667" style="14" customWidth="1"/>
    <col min="17" max="17" width="8.89166666666667" style="9" customWidth="1"/>
    <col min="18" max="18" width="12.6333333333333" style="9" customWidth="1"/>
    <col min="19" max="19" width="9.775" style="9" customWidth="1"/>
    <col min="20" max="20" width="12.55" style="9" customWidth="1"/>
    <col min="21" max="21" width="18.6666666666667" style="9" customWidth="1"/>
    <col min="22" max="22" width="15.8916666666667" style="9" customWidth="1"/>
    <col min="23" max="23" width="10" style="15" customWidth="1"/>
    <col min="24" max="24" width="18.75" style="9" customWidth="1"/>
    <col min="25" max="25" width="11.8833333333333" style="15" customWidth="1"/>
    <col min="26" max="26" width="13.6416666666667" style="9" customWidth="1"/>
    <col min="27" max="16370" width="8.89166666666667" style="16"/>
    <col min="16371" max="16371" width="12.8916666666667" style="16"/>
    <col min="16372" max="16384" width="8.89166666666667" style="16"/>
  </cols>
  <sheetData>
    <row r="1" s="1" customFormat="1" ht="27.95" customHeight="1" spans="1:16380">
      <c r="A1" s="17" t="s">
        <v>0</v>
      </c>
      <c r="B1" s="17"/>
      <c r="C1" s="17"/>
      <c r="D1" s="18"/>
      <c r="E1" s="18"/>
      <c r="F1" s="18"/>
      <c r="G1" s="18"/>
      <c r="H1" s="18"/>
      <c r="I1" s="36"/>
      <c r="J1" s="18"/>
      <c r="K1" s="18"/>
      <c r="L1" s="37"/>
      <c r="M1" s="36"/>
      <c r="N1" s="36"/>
      <c r="O1" s="18"/>
      <c r="P1" s="37"/>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row>
    <row r="2" customFormat="1" ht="36" customHeight="1" spans="1:24">
      <c r="A2" s="19" t="s">
        <v>1</v>
      </c>
      <c r="B2" s="19"/>
      <c r="C2" s="19"/>
      <c r="D2" s="19"/>
      <c r="E2" s="19"/>
      <c r="F2" s="19"/>
      <c r="G2" s="19"/>
      <c r="H2" s="19"/>
      <c r="I2" s="19"/>
      <c r="J2" s="19"/>
      <c r="K2" s="19"/>
      <c r="L2" s="19"/>
      <c r="M2" s="19"/>
      <c r="N2" s="19"/>
      <c r="O2" s="19"/>
      <c r="P2" s="19"/>
      <c r="Q2" s="19"/>
      <c r="R2" s="19"/>
      <c r="S2" s="19"/>
      <c r="T2" s="19"/>
      <c r="U2" s="19"/>
      <c r="V2" s="19"/>
      <c r="W2" s="19"/>
      <c r="X2" s="19"/>
    </row>
    <row r="3" s="2" customFormat="1" ht="29.1" customHeight="1" spans="1:26">
      <c r="A3" s="20"/>
      <c r="B3" s="21"/>
      <c r="C3" s="21"/>
      <c r="D3" s="21"/>
      <c r="E3" s="20"/>
      <c r="F3" s="20"/>
      <c r="G3" s="20"/>
      <c r="H3" s="20"/>
      <c r="I3" s="38"/>
      <c r="J3" s="39"/>
      <c r="K3" s="40"/>
      <c r="L3" s="41"/>
      <c r="M3" s="38"/>
      <c r="N3" s="38"/>
      <c r="O3" s="42"/>
      <c r="P3" s="41"/>
      <c r="Q3" s="42"/>
      <c r="R3" s="42"/>
      <c r="S3" s="42"/>
      <c r="T3" s="42"/>
      <c r="U3" s="42"/>
      <c r="V3" s="42"/>
      <c r="W3" s="42"/>
      <c r="X3" s="42"/>
      <c r="Y3" s="42"/>
      <c r="Z3" s="42"/>
    </row>
    <row r="4" s="3" customFormat="1" ht="71" customHeight="1" spans="1:26">
      <c r="A4" s="22" t="s">
        <v>2</v>
      </c>
      <c r="B4" s="22" t="s">
        <v>3</v>
      </c>
      <c r="C4" s="23" t="s">
        <v>4</v>
      </c>
      <c r="D4" s="23" t="s">
        <v>5</v>
      </c>
      <c r="E4" s="22" t="s">
        <v>6</v>
      </c>
      <c r="F4" s="22" t="s">
        <v>7</v>
      </c>
      <c r="G4" s="24"/>
      <c r="H4" s="24"/>
      <c r="I4" s="43" t="s">
        <v>8</v>
      </c>
      <c r="J4" s="22" t="s">
        <v>9</v>
      </c>
      <c r="K4" s="44" t="s">
        <v>10</v>
      </c>
      <c r="L4" s="25" t="s">
        <v>11</v>
      </c>
      <c r="M4" s="43" t="s">
        <v>12</v>
      </c>
      <c r="N4" s="43"/>
      <c r="O4" s="44" t="s">
        <v>13</v>
      </c>
      <c r="P4" s="25" t="s">
        <v>14</v>
      </c>
      <c r="Q4" s="23" t="s">
        <v>15</v>
      </c>
      <c r="R4" s="23" t="s">
        <v>16</v>
      </c>
      <c r="S4" s="23" t="s">
        <v>17</v>
      </c>
      <c r="T4" s="23" t="s">
        <v>18</v>
      </c>
      <c r="U4" s="23" t="s">
        <v>19</v>
      </c>
      <c r="V4" s="44" t="s">
        <v>20</v>
      </c>
      <c r="W4" s="44" t="s">
        <v>21</v>
      </c>
      <c r="X4" s="44" t="s">
        <v>22</v>
      </c>
      <c r="Y4" s="44" t="s">
        <v>23</v>
      </c>
      <c r="Z4" s="22" t="s">
        <v>24</v>
      </c>
    </row>
    <row r="5" s="4" customFormat="1" ht="71" customHeight="1" spans="1:26">
      <c r="A5" s="22"/>
      <c r="B5" s="22"/>
      <c r="C5" s="23"/>
      <c r="D5" s="23"/>
      <c r="E5" s="22"/>
      <c r="F5" s="25" t="s">
        <v>25</v>
      </c>
      <c r="G5" s="22" t="s">
        <v>26</v>
      </c>
      <c r="H5" s="22" t="s">
        <v>27</v>
      </c>
      <c r="I5" s="43"/>
      <c r="J5" s="22"/>
      <c r="K5" s="44"/>
      <c r="L5" s="25"/>
      <c r="M5" s="45" t="s">
        <v>28</v>
      </c>
      <c r="N5" s="45" t="s">
        <v>29</v>
      </c>
      <c r="O5" s="44"/>
      <c r="P5" s="25"/>
      <c r="Q5" s="23"/>
      <c r="R5" s="23"/>
      <c r="S5" s="23"/>
      <c r="T5" s="23"/>
      <c r="U5" s="23"/>
      <c r="V5" s="44"/>
      <c r="W5" s="44"/>
      <c r="X5" s="44"/>
      <c r="Y5" s="44"/>
      <c r="Z5" s="22"/>
    </row>
    <row r="6" s="5" customFormat="1" ht="32" customHeight="1" spans="1:16371">
      <c r="A6" s="26" t="s">
        <v>30</v>
      </c>
      <c r="B6" s="26"/>
      <c r="C6" s="27" t="s">
        <v>31</v>
      </c>
      <c r="D6" s="27" t="s">
        <v>31</v>
      </c>
      <c r="E6" s="27" t="s">
        <v>31</v>
      </c>
      <c r="F6" s="27" t="s">
        <v>31</v>
      </c>
      <c r="G6" s="27" t="s">
        <v>31</v>
      </c>
      <c r="H6" s="27" t="s">
        <v>31</v>
      </c>
      <c r="I6" s="46">
        <f>SUM(I7:I110)</f>
        <v>22976</v>
      </c>
      <c r="J6" s="27" t="s">
        <v>31</v>
      </c>
      <c r="K6" s="27" t="s">
        <v>31</v>
      </c>
      <c r="L6" s="47" t="s">
        <v>31</v>
      </c>
      <c r="M6" s="48">
        <f>SUM(M7:M110)</f>
        <v>18496</v>
      </c>
      <c r="N6" s="48">
        <f>SUM(N7:N110)</f>
        <v>4480</v>
      </c>
      <c r="O6" s="27" t="s">
        <v>31</v>
      </c>
      <c r="P6" s="47" t="s">
        <v>31</v>
      </c>
      <c r="Q6" s="27" t="s">
        <v>31</v>
      </c>
      <c r="R6" s="27" t="s">
        <v>31</v>
      </c>
      <c r="S6" s="27" t="s">
        <v>31</v>
      </c>
      <c r="T6" s="27" t="s">
        <v>31</v>
      </c>
      <c r="U6" s="27" t="s">
        <v>31</v>
      </c>
      <c r="V6" s="27" t="s">
        <v>31</v>
      </c>
      <c r="W6" s="27" t="s">
        <v>31</v>
      </c>
      <c r="X6" s="27" t="s">
        <v>31</v>
      </c>
      <c r="Y6" s="22" t="s">
        <v>31</v>
      </c>
      <c r="Z6" s="27" t="s">
        <v>31</v>
      </c>
      <c r="XEQ6" s="5">
        <f>SUBTOTAL(9,A6:XEP6)</f>
        <v>45952</v>
      </c>
    </row>
    <row r="7" s="6" customFormat="1" ht="87" customHeight="1" spans="1:26">
      <c r="A7" s="28">
        <v>1</v>
      </c>
      <c r="B7" s="29" t="s">
        <v>32</v>
      </c>
      <c r="C7" s="29" t="s">
        <v>33</v>
      </c>
      <c r="D7" s="29" t="s">
        <v>34</v>
      </c>
      <c r="E7" s="29" t="s">
        <v>35</v>
      </c>
      <c r="F7" s="28" t="s">
        <v>36</v>
      </c>
      <c r="G7" s="28" t="s">
        <v>37</v>
      </c>
      <c r="H7" s="28" t="s">
        <v>38</v>
      </c>
      <c r="I7" s="34">
        <v>100</v>
      </c>
      <c r="J7" s="29" t="s">
        <v>39</v>
      </c>
      <c r="K7" s="29" t="s">
        <v>40</v>
      </c>
      <c r="L7" s="31" t="s">
        <v>41</v>
      </c>
      <c r="M7" s="34">
        <f t="shared" ref="M7:M70" si="0">I7</f>
        <v>100</v>
      </c>
      <c r="N7" s="31"/>
      <c r="O7" s="28" t="s">
        <v>42</v>
      </c>
      <c r="P7" s="28">
        <v>1820</v>
      </c>
      <c r="Q7" s="28" t="s">
        <v>43</v>
      </c>
      <c r="R7" s="28" t="s">
        <v>43</v>
      </c>
      <c r="S7" s="28" t="s">
        <v>43</v>
      </c>
      <c r="T7" s="28" t="s">
        <v>44</v>
      </c>
      <c r="U7" s="28"/>
      <c r="V7" s="28" t="s">
        <v>45</v>
      </c>
      <c r="W7" s="28" t="s">
        <v>46</v>
      </c>
      <c r="X7" s="31" t="s">
        <v>47</v>
      </c>
      <c r="Y7" s="54" t="s">
        <v>48</v>
      </c>
      <c r="Z7" s="28" t="s">
        <v>49</v>
      </c>
    </row>
    <row r="8" s="6" customFormat="1" ht="87" customHeight="1" spans="1:38">
      <c r="A8" s="28">
        <v>2</v>
      </c>
      <c r="B8" s="29" t="s">
        <v>32</v>
      </c>
      <c r="C8" s="29" t="s">
        <v>33</v>
      </c>
      <c r="D8" s="29" t="s">
        <v>50</v>
      </c>
      <c r="E8" s="29" t="s">
        <v>51</v>
      </c>
      <c r="F8" s="28" t="s">
        <v>36</v>
      </c>
      <c r="G8" s="28" t="s">
        <v>52</v>
      </c>
      <c r="H8" s="28" t="s">
        <v>53</v>
      </c>
      <c r="I8" s="34">
        <v>100</v>
      </c>
      <c r="J8" s="29" t="s">
        <v>54</v>
      </c>
      <c r="K8" s="29" t="s">
        <v>55</v>
      </c>
      <c r="L8" s="31" t="s">
        <v>41</v>
      </c>
      <c r="M8" s="34">
        <f t="shared" si="0"/>
        <v>100</v>
      </c>
      <c r="N8" s="31"/>
      <c r="O8" s="28" t="s">
        <v>56</v>
      </c>
      <c r="P8" s="28">
        <v>803</v>
      </c>
      <c r="Q8" s="28" t="s">
        <v>43</v>
      </c>
      <c r="R8" s="28" t="s">
        <v>43</v>
      </c>
      <c r="S8" s="28" t="s">
        <v>43</v>
      </c>
      <c r="T8" s="28" t="s">
        <v>57</v>
      </c>
      <c r="U8" s="28"/>
      <c r="V8" s="28" t="s">
        <v>45</v>
      </c>
      <c r="W8" s="28" t="s">
        <v>46</v>
      </c>
      <c r="X8" s="31" t="s">
        <v>47</v>
      </c>
      <c r="Y8" s="54" t="s">
        <v>48</v>
      </c>
      <c r="Z8" s="28" t="s">
        <v>49</v>
      </c>
      <c r="AE8" s="55"/>
      <c r="AH8" s="56"/>
      <c r="AI8" s="55"/>
      <c r="AJ8" s="55"/>
      <c r="AL8" s="56"/>
    </row>
    <row r="9" s="6" customFormat="1" ht="193" customHeight="1" spans="1:38">
      <c r="A9" s="28">
        <v>3</v>
      </c>
      <c r="B9" s="29" t="s">
        <v>32</v>
      </c>
      <c r="C9" s="29" t="s">
        <v>58</v>
      </c>
      <c r="D9" s="29" t="s">
        <v>34</v>
      </c>
      <c r="E9" s="29" t="s">
        <v>59</v>
      </c>
      <c r="F9" s="28" t="s">
        <v>36</v>
      </c>
      <c r="G9" s="28" t="s">
        <v>60</v>
      </c>
      <c r="H9" s="28" t="s">
        <v>61</v>
      </c>
      <c r="I9" s="34">
        <v>250</v>
      </c>
      <c r="J9" s="29" t="s">
        <v>62</v>
      </c>
      <c r="K9" s="29" t="s">
        <v>63</v>
      </c>
      <c r="L9" s="31" t="s">
        <v>41</v>
      </c>
      <c r="M9" s="34">
        <f t="shared" si="0"/>
        <v>250</v>
      </c>
      <c r="N9" s="31"/>
      <c r="O9" s="28" t="s">
        <v>64</v>
      </c>
      <c r="P9" s="28">
        <v>3767</v>
      </c>
      <c r="Q9" s="28" t="s">
        <v>43</v>
      </c>
      <c r="R9" s="28" t="s">
        <v>43</v>
      </c>
      <c r="S9" s="28" t="s">
        <v>43</v>
      </c>
      <c r="T9" s="28" t="s">
        <v>65</v>
      </c>
      <c r="U9" s="28"/>
      <c r="V9" s="28" t="s">
        <v>45</v>
      </c>
      <c r="W9" s="28" t="s">
        <v>46</v>
      </c>
      <c r="X9" s="31" t="s">
        <v>47</v>
      </c>
      <c r="Y9" s="54" t="s">
        <v>48</v>
      </c>
      <c r="Z9" s="28" t="s">
        <v>49</v>
      </c>
      <c r="AE9" s="55"/>
      <c r="AH9" s="56"/>
      <c r="AI9" s="55"/>
      <c r="AJ9" s="55"/>
      <c r="AL9" s="56"/>
    </row>
    <row r="10" s="6" customFormat="1" ht="64" customHeight="1" spans="1:38">
      <c r="A10" s="28">
        <v>4</v>
      </c>
      <c r="B10" s="29" t="s">
        <v>32</v>
      </c>
      <c r="C10" s="29" t="s">
        <v>58</v>
      </c>
      <c r="D10" s="29" t="s">
        <v>66</v>
      </c>
      <c r="E10" s="29" t="s">
        <v>67</v>
      </c>
      <c r="F10" s="28" t="s">
        <v>36</v>
      </c>
      <c r="G10" s="28" t="s">
        <v>68</v>
      </c>
      <c r="H10" s="28" t="s">
        <v>69</v>
      </c>
      <c r="I10" s="34">
        <v>144</v>
      </c>
      <c r="J10" s="29" t="s">
        <v>70</v>
      </c>
      <c r="K10" s="29" t="s">
        <v>71</v>
      </c>
      <c r="L10" s="31" t="s">
        <v>41</v>
      </c>
      <c r="M10" s="34">
        <f t="shared" si="0"/>
        <v>144</v>
      </c>
      <c r="N10" s="31"/>
      <c r="O10" s="28" t="s">
        <v>72</v>
      </c>
      <c r="P10" s="28">
        <v>1297</v>
      </c>
      <c r="Q10" s="28" t="s">
        <v>43</v>
      </c>
      <c r="R10" s="28" t="s">
        <v>43</v>
      </c>
      <c r="S10" s="28" t="s">
        <v>43</v>
      </c>
      <c r="T10" s="28" t="s">
        <v>73</v>
      </c>
      <c r="U10" s="28"/>
      <c r="V10" s="28" t="s">
        <v>45</v>
      </c>
      <c r="W10" s="28" t="s">
        <v>46</v>
      </c>
      <c r="X10" s="31" t="s">
        <v>47</v>
      </c>
      <c r="Y10" s="54" t="s">
        <v>48</v>
      </c>
      <c r="Z10" s="28" t="s">
        <v>49</v>
      </c>
      <c r="AE10" s="55"/>
      <c r="AH10" s="56"/>
      <c r="AI10" s="55"/>
      <c r="AJ10" s="55"/>
      <c r="AL10" s="56"/>
    </row>
    <row r="11" s="6" customFormat="1" ht="64" customHeight="1" spans="1:38">
      <c r="A11" s="28">
        <v>5</v>
      </c>
      <c r="B11" s="29" t="s">
        <v>32</v>
      </c>
      <c r="C11" s="29" t="s">
        <v>58</v>
      </c>
      <c r="D11" s="29" t="s">
        <v>66</v>
      </c>
      <c r="E11" s="29" t="s">
        <v>74</v>
      </c>
      <c r="F11" s="28" t="s">
        <v>36</v>
      </c>
      <c r="G11" s="28" t="s">
        <v>75</v>
      </c>
      <c r="H11" s="28" t="s">
        <v>75</v>
      </c>
      <c r="I11" s="34">
        <v>150</v>
      </c>
      <c r="J11" s="29" t="s">
        <v>76</v>
      </c>
      <c r="K11" s="29" t="s">
        <v>77</v>
      </c>
      <c r="L11" s="28" t="s">
        <v>41</v>
      </c>
      <c r="M11" s="34">
        <f t="shared" si="0"/>
        <v>150</v>
      </c>
      <c r="N11" s="31"/>
      <c r="O11" s="28" t="s">
        <v>78</v>
      </c>
      <c r="P11" s="31">
        <v>2431</v>
      </c>
      <c r="Q11" s="28" t="s">
        <v>43</v>
      </c>
      <c r="R11" s="28" t="s">
        <v>43</v>
      </c>
      <c r="S11" s="28" t="s">
        <v>43</v>
      </c>
      <c r="T11" s="28" t="s">
        <v>79</v>
      </c>
      <c r="U11" s="28"/>
      <c r="V11" s="28" t="s">
        <v>45</v>
      </c>
      <c r="W11" s="28" t="s">
        <v>46</v>
      </c>
      <c r="X11" s="31" t="s">
        <v>47</v>
      </c>
      <c r="Y11" s="54" t="s">
        <v>48</v>
      </c>
      <c r="Z11" s="28" t="s">
        <v>49</v>
      </c>
      <c r="AE11" s="55"/>
      <c r="AH11" s="56"/>
      <c r="AI11" s="55"/>
      <c r="AJ11" s="55"/>
      <c r="AL11" s="56"/>
    </row>
    <row r="12" s="6" customFormat="1" ht="64" customHeight="1" spans="1:38">
      <c r="A12" s="28">
        <v>6</v>
      </c>
      <c r="B12" s="29" t="s">
        <v>32</v>
      </c>
      <c r="C12" s="29" t="s">
        <v>58</v>
      </c>
      <c r="D12" s="29" t="s">
        <v>66</v>
      </c>
      <c r="E12" s="29" t="s">
        <v>80</v>
      </c>
      <c r="F12" s="28" t="s">
        <v>36</v>
      </c>
      <c r="G12" s="28" t="s">
        <v>81</v>
      </c>
      <c r="H12" s="28" t="s">
        <v>82</v>
      </c>
      <c r="I12" s="34">
        <v>100</v>
      </c>
      <c r="J12" s="29" t="s">
        <v>83</v>
      </c>
      <c r="K12" s="29" t="s">
        <v>84</v>
      </c>
      <c r="L12" s="28" t="s">
        <v>41</v>
      </c>
      <c r="M12" s="34">
        <f t="shared" si="0"/>
        <v>100</v>
      </c>
      <c r="N12" s="31"/>
      <c r="O12" s="28" t="s">
        <v>85</v>
      </c>
      <c r="P12" s="28">
        <v>225</v>
      </c>
      <c r="Q12" s="28" t="s">
        <v>43</v>
      </c>
      <c r="R12" s="28" t="s">
        <v>43</v>
      </c>
      <c r="S12" s="28" t="s">
        <v>43</v>
      </c>
      <c r="T12" s="28" t="s">
        <v>86</v>
      </c>
      <c r="U12" s="28"/>
      <c r="V12" s="28" t="s">
        <v>45</v>
      </c>
      <c r="W12" s="28" t="s">
        <v>46</v>
      </c>
      <c r="X12" s="31" t="s">
        <v>47</v>
      </c>
      <c r="Y12" s="54" t="s">
        <v>48</v>
      </c>
      <c r="Z12" s="28" t="s">
        <v>49</v>
      </c>
      <c r="AE12" s="55"/>
      <c r="AH12" s="56"/>
      <c r="AI12" s="55"/>
      <c r="AJ12" s="55"/>
      <c r="AL12" s="56"/>
    </row>
    <row r="13" s="6" customFormat="1" ht="64" customHeight="1" spans="1:38">
      <c r="A13" s="28">
        <v>7</v>
      </c>
      <c r="B13" s="29" t="s">
        <v>32</v>
      </c>
      <c r="C13" s="29" t="s">
        <v>58</v>
      </c>
      <c r="D13" s="29" t="s">
        <v>66</v>
      </c>
      <c r="E13" s="29" t="s">
        <v>87</v>
      </c>
      <c r="F13" s="28" t="s">
        <v>36</v>
      </c>
      <c r="G13" s="28" t="s">
        <v>88</v>
      </c>
      <c r="H13" s="28" t="s">
        <v>89</v>
      </c>
      <c r="I13" s="34">
        <v>150</v>
      </c>
      <c r="J13" s="29" t="s">
        <v>90</v>
      </c>
      <c r="K13" s="29" t="s">
        <v>91</v>
      </c>
      <c r="L13" s="31" t="s">
        <v>41</v>
      </c>
      <c r="M13" s="34">
        <f t="shared" si="0"/>
        <v>150</v>
      </c>
      <c r="N13" s="31"/>
      <c r="O13" s="28" t="s">
        <v>92</v>
      </c>
      <c r="P13" s="28">
        <v>228</v>
      </c>
      <c r="Q13" s="28" t="s">
        <v>46</v>
      </c>
      <c r="R13" s="28" t="s">
        <v>43</v>
      </c>
      <c r="S13" s="28" t="s">
        <v>43</v>
      </c>
      <c r="T13" s="28" t="s">
        <v>93</v>
      </c>
      <c r="U13" s="28"/>
      <c r="V13" s="28" t="s">
        <v>45</v>
      </c>
      <c r="W13" s="28" t="s">
        <v>46</v>
      </c>
      <c r="X13" s="31" t="s">
        <v>47</v>
      </c>
      <c r="Y13" s="54" t="s">
        <v>48</v>
      </c>
      <c r="Z13" s="28" t="s">
        <v>49</v>
      </c>
      <c r="AE13" s="55"/>
      <c r="AH13" s="56"/>
      <c r="AI13" s="55"/>
      <c r="AJ13" s="55"/>
      <c r="AL13" s="56"/>
    </row>
    <row r="14" s="6" customFormat="1" ht="64" customHeight="1" spans="1:38">
      <c r="A14" s="28">
        <v>8</v>
      </c>
      <c r="B14" s="29" t="s">
        <v>32</v>
      </c>
      <c r="C14" s="29" t="s">
        <v>58</v>
      </c>
      <c r="D14" s="29" t="s">
        <v>66</v>
      </c>
      <c r="E14" s="29" t="s">
        <v>94</v>
      </c>
      <c r="F14" s="28" t="s">
        <v>36</v>
      </c>
      <c r="G14" s="28" t="s">
        <v>95</v>
      </c>
      <c r="H14" s="28" t="s">
        <v>96</v>
      </c>
      <c r="I14" s="34">
        <v>300</v>
      </c>
      <c r="J14" s="29" t="s">
        <v>97</v>
      </c>
      <c r="K14" s="29" t="s">
        <v>98</v>
      </c>
      <c r="L14" s="31" t="s">
        <v>41</v>
      </c>
      <c r="M14" s="34">
        <f t="shared" si="0"/>
        <v>300</v>
      </c>
      <c r="N14" s="31"/>
      <c r="O14" s="28" t="s">
        <v>99</v>
      </c>
      <c r="P14" s="28">
        <v>2019</v>
      </c>
      <c r="Q14" s="28" t="s">
        <v>43</v>
      </c>
      <c r="R14" s="28" t="s">
        <v>43</v>
      </c>
      <c r="S14" s="28" t="s">
        <v>43</v>
      </c>
      <c r="T14" s="28" t="s">
        <v>100</v>
      </c>
      <c r="U14" s="28"/>
      <c r="V14" s="28" t="s">
        <v>45</v>
      </c>
      <c r="W14" s="28" t="s">
        <v>46</v>
      </c>
      <c r="X14" s="31" t="s">
        <v>47</v>
      </c>
      <c r="Y14" s="54" t="s">
        <v>48</v>
      </c>
      <c r="Z14" s="28" t="s">
        <v>49</v>
      </c>
      <c r="AE14" s="55"/>
      <c r="AH14" s="56"/>
      <c r="AI14" s="55"/>
      <c r="AJ14" s="55"/>
      <c r="AL14" s="56"/>
    </row>
    <row r="15" s="6" customFormat="1" ht="103" customHeight="1" spans="1:38">
      <c r="A15" s="28">
        <v>9</v>
      </c>
      <c r="B15" s="29" t="s">
        <v>32</v>
      </c>
      <c r="C15" s="29" t="s">
        <v>33</v>
      </c>
      <c r="D15" s="29" t="s">
        <v>50</v>
      </c>
      <c r="E15" s="29" t="s">
        <v>101</v>
      </c>
      <c r="F15" s="28" t="s">
        <v>36</v>
      </c>
      <c r="G15" s="28" t="s">
        <v>102</v>
      </c>
      <c r="H15" s="28" t="s">
        <v>103</v>
      </c>
      <c r="I15" s="34">
        <v>200</v>
      </c>
      <c r="J15" s="29" t="s">
        <v>104</v>
      </c>
      <c r="K15" s="29" t="s">
        <v>105</v>
      </c>
      <c r="L15" s="49" t="s">
        <v>41</v>
      </c>
      <c r="M15" s="34">
        <f t="shared" si="0"/>
        <v>200</v>
      </c>
      <c r="N15" s="31"/>
      <c r="O15" s="28" t="s">
        <v>56</v>
      </c>
      <c r="P15" s="28">
        <v>2156</v>
      </c>
      <c r="Q15" s="28" t="s">
        <v>43</v>
      </c>
      <c r="R15" s="28" t="s">
        <v>43</v>
      </c>
      <c r="S15" s="28" t="s">
        <v>43</v>
      </c>
      <c r="T15" s="28" t="s">
        <v>106</v>
      </c>
      <c r="U15" s="28"/>
      <c r="V15" s="28" t="s">
        <v>45</v>
      </c>
      <c r="W15" s="28" t="s">
        <v>46</v>
      </c>
      <c r="X15" s="31" t="s">
        <v>47</v>
      </c>
      <c r="Y15" s="54" t="s">
        <v>48</v>
      </c>
      <c r="Z15" s="28" t="s">
        <v>49</v>
      </c>
      <c r="AE15" s="55"/>
      <c r="AH15" s="56"/>
      <c r="AI15" s="55"/>
      <c r="AJ15" s="55"/>
      <c r="AL15" s="56"/>
    </row>
    <row r="16" s="6" customFormat="1" ht="128" customHeight="1" spans="1:38">
      <c r="A16" s="28">
        <v>10</v>
      </c>
      <c r="B16" s="29" t="s">
        <v>32</v>
      </c>
      <c r="C16" s="29" t="s">
        <v>58</v>
      </c>
      <c r="D16" s="29" t="s">
        <v>66</v>
      </c>
      <c r="E16" s="29" t="s">
        <v>107</v>
      </c>
      <c r="F16" s="28" t="s">
        <v>36</v>
      </c>
      <c r="G16" s="28" t="s">
        <v>108</v>
      </c>
      <c r="H16" s="28" t="s">
        <v>109</v>
      </c>
      <c r="I16" s="34">
        <v>50</v>
      </c>
      <c r="J16" s="29" t="s">
        <v>110</v>
      </c>
      <c r="K16" s="29" t="s">
        <v>111</v>
      </c>
      <c r="L16" s="31" t="s">
        <v>41</v>
      </c>
      <c r="M16" s="34">
        <f t="shared" si="0"/>
        <v>50</v>
      </c>
      <c r="N16" s="31"/>
      <c r="O16" s="28" t="s">
        <v>112</v>
      </c>
      <c r="P16" s="28">
        <v>210</v>
      </c>
      <c r="Q16" s="28" t="s">
        <v>43</v>
      </c>
      <c r="R16" s="28" t="s">
        <v>43</v>
      </c>
      <c r="S16" s="28" t="s">
        <v>46</v>
      </c>
      <c r="T16" s="28" t="s">
        <v>113</v>
      </c>
      <c r="U16" s="28"/>
      <c r="V16" s="28" t="s">
        <v>45</v>
      </c>
      <c r="W16" s="28" t="s">
        <v>46</v>
      </c>
      <c r="X16" s="31" t="s">
        <v>47</v>
      </c>
      <c r="Y16" s="54" t="s">
        <v>48</v>
      </c>
      <c r="Z16" s="28" t="s">
        <v>49</v>
      </c>
      <c r="AE16" s="55"/>
      <c r="AH16" s="56"/>
      <c r="AI16" s="55"/>
      <c r="AJ16" s="55"/>
      <c r="AL16" s="56"/>
    </row>
    <row r="17" s="6" customFormat="1" ht="65" customHeight="1" spans="1:38">
      <c r="A17" s="28">
        <v>11</v>
      </c>
      <c r="B17" s="29" t="s">
        <v>32</v>
      </c>
      <c r="C17" s="29" t="s">
        <v>58</v>
      </c>
      <c r="D17" s="29" t="s">
        <v>66</v>
      </c>
      <c r="E17" s="29" t="s">
        <v>114</v>
      </c>
      <c r="F17" s="28" t="s">
        <v>36</v>
      </c>
      <c r="G17" s="28" t="s">
        <v>115</v>
      </c>
      <c r="H17" s="28" t="s">
        <v>116</v>
      </c>
      <c r="I17" s="34">
        <v>100</v>
      </c>
      <c r="J17" s="29" t="s">
        <v>117</v>
      </c>
      <c r="K17" s="29" t="s">
        <v>118</v>
      </c>
      <c r="L17" s="31" t="s">
        <v>41</v>
      </c>
      <c r="M17" s="34">
        <f t="shared" si="0"/>
        <v>100</v>
      </c>
      <c r="N17" s="31"/>
      <c r="O17" s="28" t="s">
        <v>119</v>
      </c>
      <c r="P17" s="28">
        <v>11523</v>
      </c>
      <c r="Q17" s="28" t="s">
        <v>43</v>
      </c>
      <c r="R17" s="28" t="s">
        <v>43</v>
      </c>
      <c r="S17" s="28" t="s">
        <v>43</v>
      </c>
      <c r="T17" s="28" t="s">
        <v>120</v>
      </c>
      <c r="U17" s="28"/>
      <c r="V17" s="28" t="s">
        <v>45</v>
      </c>
      <c r="W17" s="28" t="s">
        <v>46</v>
      </c>
      <c r="X17" s="31" t="s">
        <v>47</v>
      </c>
      <c r="Y17" s="54" t="s">
        <v>48</v>
      </c>
      <c r="Z17" s="28" t="s">
        <v>49</v>
      </c>
      <c r="AE17" s="55"/>
      <c r="AH17" s="56"/>
      <c r="AI17" s="55"/>
      <c r="AJ17" s="55"/>
      <c r="AL17" s="56"/>
    </row>
    <row r="18" s="6" customFormat="1" ht="65" customHeight="1" spans="1:38">
      <c r="A18" s="28">
        <v>12</v>
      </c>
      <c r="B18" s="29" t="s">
        <v>32</v>
      </c>
      <c r="C18" s="29" t="s">
        <v>58</v>
      </c>
      <c r="D18" s="29" t="s">
        <v>66</v>
      </c>
      <c r="E18" s="29" t="s">
        <v>121</v>
      </c>
      <c r="F18" s="28" t="s">
        <v>36</v>
      </c>
      <c r="G18" s="28" t="s">
        <v>122</v>
      </c>
      <c r="H18" s="28" t="s">
        <v>123</v>
      </c>
      <c r="I18" s="34">
        <v>200</v>
      </c>
      <c r="J18" s="29" t="s">
        <v>124</v>
      </c>
      <c r="K18" s="29" t="s">
        <v>125</v>
      </c>
      <c r="L18" s="31" t="s">
        <v>41</v>
      </c>
      <c r="M18" s="34">
        <f t="shared" si="0"/>
        <v>200</v>
      </c>
      <c r="N18" s="31"/>
      <c r="O18" s="28" t="s">
        <v>126</v>
      </c>
      <c r="P18" s="28">
        <v>784</v>
      </c>
      <c r="Q18" s="28" t="s">
        <v>43</v>
      </c>
      <c r="R18" s="28" t="s">
        <v>43</v>
      </c>
      <c r="S18" s="28" t="s">
        <v>43</v>
      </c>
      <c r="T18" s="28" t="s">
        <v>127</v>
      </c>
      <c r="U18" s="28"/>
      <c r="V18" s="28" t="s">
        <v>45</v>
      </c>
      <c r="W18" s="28" t="s">
        <v>46</v>
      </c>
      <c r="X18" s="31" t="s">
        <v>47</v>
      </c>
      <c r="Y18" s="54" t="s">
        <v>48</v>
      </c>
      <c r="Z18" s="28" t="s">
        <v>49</v>
      </c>
      <c r="AE18" s="55"/>
      <c r="AH18" s="56"/>
      <c r="AI18" s="55"/>
      <c r="AJ18" s="55"/>
      <c r="AL18" s="56"/>
    </row>
    <row r="19" s="6" customFormat="1" ht="83" customHeight="1" spans="1:38">
      <c r="A19" s="28">
        <v>13</v>
      </c>
      <c r="B19" s="30" t="s">
        <v>32</v>
      </c>
      <c r="C19" s="30" t="s">
        <v>33</v>
      </c>
      <c r="D19" s="30" t="s">
        <v>50</v>
      </c>
      <c r="E19" s="30" t="s">
        <v>128</v>
      </c>
      <c r="F19" s="28" t="s">
        <v>36</v>
      </c>
      <c r="G19" s="31" t="s">
        <v>129</v>
      </c>
      <c r="H19" s="31" t="s">
        <v>130</v>
      </c>
      <c r="I19" s="34">
        <v>100</v>
      </c>
      <c r="J19" s="30" t="s">
        <v>131</v>
      </c>
      <c r="K19" s="30" t="s">
        <v>132</v>
      </c>
      <c r="L19" s="31" t="s">
        <v>41</v>
      </c>
      <c r="M19" s="34">
        <f t="shared" si="0"/>
        <v>100</v>
      </c>
      <c r="N19" s="31"/>
      <c r="O19" s="31" t="s">
        <v>133</v>
      </c>
      <c r="P19" s="31">
        <v>2517</v>
      </c>
      <c r="Q19" s="31" t="s">
        <v>43</v>
      </c>
      <c r="R19" s="31" t="s">
        <v>43</v>
      </c>
      <c r="S19" s="31" t="s">
        <v>46</v>
      </c>
      <c r="T19" s="28" t="s">
        <v>134</v>
      </c>
      <c r="U19" s="28"/>
      <c r="V19" s="28" t="s">
        <v>45</v>
      </c>
      <c r="W19" s="31" t="s">
        <v>46</v>
      </c>
      <c r="X19" s="31" t="s">
        <v>47</v>
      </c>
      <c r="Y19" s="54" t="s">
        <v>48</v>
      </c>
      <c r="Z19" s="28" t="s">
        <v>49</v>
      </c>
      <c r="AE19" s="55"/>
      <c r="AH19" s="56"/>
      <c r="AI19" s="55"/>
      <c r="AJ19" s="55"/>
      <c r="AL19" s="56"/>
    </row>
    <row r="20" s="6" customFormat="1" ht="173" customHeight="1" spans="1:38">
      <c r="A20" s="28">
        <v>14</v>
      </c>
      <c r="B20" s="29" t="s">
        <v>32</v>
      </c>
      <c r="C20" s="29" t="s">
        <v>33</v>
      </c>
      <c r="D20" s="29" t="s">
        <v>50</v>
      </c>
      <c r="E20" s="29" t="s">
        <v>135</v>
      </c>
      <c r="F20" s="28" t="s">
        <v>36</v>
      </c>
      <c r="G20" s="28" t="s">
        <v>60</v>
      </c>
      <c r="H20" s="28" t="s">
        <v>136</v>
      </c>
      <c r="I20" s="34">
        <v>150</v>
      </c>
      <c r="J20" s="29" t="s">
        <v>137</v>
      </c>
      <c r="K20" s="29" t="s">
        <v>138</v>
      </c>
      <c r="L20" s="31" t="s">
        <v>41</v>
      </c>
      <c r="M20" s="34">
        <f t="shared" si="0"/>
        <v>150</v>
      </c>
      <c r="N20" s="31"/>
      <c r="O20" s="28" t="s">
        <v>64</v>
      </c>
      <c r="P20" s="28">
        <v>1097</v>
      </c>
      <c r="Q20" s="28" t="s">
        <v>43</v>
      </c>
      <c r="R20" s="28" t="s">
        <v>43</v>
      </c>
      <c r="S20" s="28" t="s">
        <v>43</v>
      </c>
      <c r="T20" s="28" t="s">
        <v>65</v>
      </c>
      <c r="U20" s="28"/>
      <c r="V20" s="28" t="s">
        <v>45</v>
      </c>
      <c r="W20" s="28" t="s">
        <v>46</v>
      </c>
      <c r="X20" s="31" t="s">
        <v>139</v>
      </c>
      <c r="Y20" s="54" t="s">
        <v>48</v>
      </c>
      <c r="Z20" s="28" t="s">
        <v>49</v>
      </c>
      <c r="AE20" s="55"/>
      <c r="AH20" s="56"/>
      <c r="AI20" s="55"/>
      <c r="AJ20" s="55"/>
      <c r="AL20" s="56"/>
    </row>
    <row r="21" s="6" customFormat="1" ht="154" customHeight="1" spans="1:38">
      <c r="A21" s="28">
        <v>15</v>
      </c>
      <c r="B21" s="29" t="s">
        <v>32</v>
      </c>
      <c r="C21" s="29" t="s">
        <v>58</v>
      </c>
      <c r="D21" s="29" t="s">
        <v>140</v>
      </c>
      <c r="E21" s="29" t="s">
        <v>141</v>
      </c>
      <c r="F21" s="28" t="s">
        <v>36</v>
      </c>
      <c r="G21" s="28" t="s">
        <v>68</v>
      </c>
      <c r="H21" s="28" t="s">
        <v>142</v>
      </c>
      <c r="I21" s="34">
        <v>290</v>
      </c>
      <c r="J21" s="29" t="s">
        <v>143</v>
      </c>
      <c r="K21" s="29" t="s">
        <v>144</v>
      </c>
      <c r="L21" s="31" t="s">
        <v>41</v>
      </c>
      <c r="M21" s="34">
        <f t="shared" si="0"/>
        <v>290</v>
      </c>
      <c r="N21" s="31"/>
      <c r="O21" s="28" t="s">
        <v>78</v>
      </c>
      <c r="P21" s="28">
        <v>2497</v>
      </c>
      <c r="Q21" s="28" t="s">
        <v>43</v>
      </c>
      <c r="R21" s="28" t="s">
        <v>43</v>
      </c>
      <c r="S21" s="28" t="s">
        <v>43</v>
      </c>
      <c r="T21" s="28" t="s">
        <v>73</v>
      </c>
      <c r="U21" s="28"/>
      <c r="V21" s="28" t="s">
        <v>45</v>
      </c>
      <c r="W21" s="28" t="s">
        <v>46</v>
      </c>
      <c r="X21" s="31" t="s">
        <v>139</v>
      </c>
      <c r="Y21" s="54" t="s">
        <v>48</v>
      </c>
      <c r="Z21" s="28" t="s">
        <v>49</v>
      </c>
      <c r="AE21" s="55"/>
      <c r="AH21" s="56"/>
      <c r="AI21" s="55"/>
      <c r="AJ21" s="55"/>
      <c r="AL21" s="56"/>
    </row>
    <row r="22" s="6" customFormat="1" ht="117" customHeight="1" spans="1:38">
      <c r="A22" s="28">
        <v>16</v>
      </c>
      <c r="B22" s="29" t="s">
        <v>32</v>
      </c>
      <c r="C22" s="29" t="s">
        <v>33</v>
      </c>
      <c r="D22" s="29" t="s">
        <v>50</v>
      </c>
      <c r="E22" s="29" t="s">
        <v>145</v>
      </c>
      <c r="F22" s="28" t="s">
        <v>36</v>
      </c>
      <c r="G22" s="28" t="s">
        <v>102</v>
      </c>
      <c r="H22" s="28" t="s">
        <v>146</v>
      </c>
      <c r="I22" s="34">
        <v>400</v>
      </c>
      <c r="J22" s="29" t="s">
        <v>147</v>
      </c>
      <c r="K22" s="29" t="s">
        <v>148</v>
      </c>
      <c r="L22" s="49" t="s">
        <v>41</v>
      </c>
      <c r="M22" s="34">
        <f t="shared" si="0"/>
        <v>400</v>
      </c>
      <c r="N22" s="31"/>
      <c r="O22" s="28" t="s">
        <v>56</v>
      </c>
      <c r="P22" s="28">
        <v>3332</v>
      </c>
      <c r="Q22" s="28" t="s">
        <v>43</v>
      </c>
      <c r="R22" s="28" t="s">
        <v>43</v>
      </c>
      <c r="S22" s="28" t="s">
        <v>43</v>
      </c>
      <c r="T22" s="28" t="s">
        <v>106</v>
      </c>
      <c r="U22" s="28"/>
      <c r="V22" s="28" t="s">
        <v>45</v>
      </c>
      <c r="W22" s="28" t="s">
        <v>46</v>
      </c>
      <c r="X22" s="31" t="s">
        <v>139</v>
      </c>
      <c r="Y22" s="54" t="s">
        <v>48</v>
      </c>
      <c r="Z22" s="28" t="s">
        <v>49</v>
      </c>
      <c r="AE22" s="55"/>
      <c r="AH22" s="56"/>
      <c r="AI22" s="55"/>
      <c r="AJ22" s="55"/>
      <c r="AL22" s="56"/>
    </row>
    <row r="23" s="6" customFormat="1" ht="143" customHeight="1" spans="1:38">
      <c r="A23" s="28">
        <v>17</v>
      </c>
      <c r="B23" s="29" t="s">
        <v>32</v>
      </c>
      <c r="C23" s="29" t="s">
        <v>58</v>
      </c>
      <c r="D23" s="29" t="s">
        <v>66</v>
      </c>
      <c r="E23" s="29" t="s">
        <v>149</v>
      </c>
      <c r="F23" s="28" t="s">
        <v>36</v>
      </c>
      <c r="G23" s="28" t="s">
        <v>52</v>
      </c>
      <c r="H23" s="28" t="s">
        <v>150</v>
      </c>
      <c r="I23" s="34">
        <v>500</v>
      </c>
      <c r="J23" s="29" t="s">
        <v>151</v>
      </c>
      <c r="K23" s="29" t="s">
        <v>152</v>
      </c>
      <c r="L23" s="31" t="s">
        <v>41</v>
      </c>
      <c r="M23" s="34">
        <f t="shared" si="0"/>
        <v>500</v>
      </c>
      <c r="N23" s="31"/>
      <c r="O23" s="28" t="s">
        <v>56</v>
      </c>
      <c r="P23" s="28">
        <v>11528</v>
      </c>
      <c r="Q23" s="28" t="s">
        <v>43</v>
      </c>
      <c r="R23" s="28" t="s">
        <v>43</v>
      </c>
      <c r="S23" s="28" t="s">
        <v>43</v>
      </c>
      <c r="T23" s="28" t="s">
        <v>57</v>
      </c>
      <c r="U23" s="28"/>
      <c r="V23" s="28" t="s">
        <v>45</v>
      </c>
      <c r="W23" s="28" t="s">
        <v>46</v>
      </c>
      <c r="X23" s="31" t="s">
        <v>139</v>
      </c>
      <c r="Y23" s="54" t="s">
        <v>48</v>
      </c>
      <c r="Z23" s="28" t="s">
        <v>49</v>
      </c>
      <c r="AE23" s="55"/>
      <c r="AH23" s="56"/>
      <c r="AI23" s="55"/>
      <c r="AJ23" s="55"/>
      <c r="AL23" s="56"/>
    </row>
    <row r="24" s="6" customFormat="1" ht="117" customHeight="1" spans="1:38">
      <c r="A24" s="28">
        <v>18</v>
      </c>
      <c r="B24" s="29" t="s">
        <v>32</v>
      </c>
      <c r="C24" s="29" t="s">
        <v>153</v>
      </c>
      <c r="D24" s="29" t="s">
        <v>153</v>
      </c>
      <c r="E24" s="29" t="s">
        <v>154</v>
      </c>
      <c r="F24" s="28" t="s">
        <v>36</v>
      </c>
      <c r="G24" s="28" t="s">
        <v>52</v>
      </c>
      <c r="H24" s="28" t="s">
        <v>155</v>
      </c>
      <c r="I24" s="34">
        <v>70</v>
      </c>
      <c r="J24" s="29" t="s">
        <v>156</v>
      </c>
      <c r="K24" s="29" t="s">
        <v>157</v>
      </c>
      <c r="L24" s="31" t="s">
        <v>41</v>
      </c>
      <c r="M24" s="34">
        <f t="shared" si="0"/>
        <v>70</v>
      </c>
      <c r="N24" s="31"/>
      <c r="O24" s="28" t="s">
        <v>56</v>
      </c>
      <c r="P24" s="28">
        <v>2098</v>
      </c>
      <c r="Q24" s="28" t="s">
        <v>43</v>
      </c>
      <c r="R24" s="28" t="s">
        <v>43</v>
      </c>
      <c r="S24" s="28" t="s">
        <v>43</v>
      </c>
      <c r="T24" s="28" t="s">
        <v>57</v>
      </c>
      <c r="U24" s="28"/>
      <c r="V24" s="28" t="s">
        <v>158</v>
      </c>
      <c r="W24" s="28" t="s">
        <v>46</v>
      </c>
      <c r="X24" s="31" t="s">
        <v>159</v>
      </c>
      <c r="Y24" s="54" t="s">
        <v>48</v>
      </c>
      <c r="Z24" s="28" t="s">
        <v>49</v>
      </c>
      <c r="AE24" s="55"/>
      <c r="AH24" s="56"/>
      <c r="AI24" s="55"/>
      <c r="AJ24" s="55"/>
      <c r="AL24" s="56"/>
    </row>
    <row r="25" s="6" customFormat="1" ht="117" customHeight="1" spans="1:38">
      <c r="A25" s="28">
        <v>19</v>
      </c>
      <c r="B25" s="29" t="s">
        <v>32</v>
      </c>
      <c r="C25" s="29" t="s">
        <v>153</v>
      </c>
      <c r="D25" s="29" t="s">
        <v>153</v>
      </c>
      <c r="E25" s="29" t="s">
        <v>160</v>
      </c>
      <c r="F25" s="28" t="s">
        <v>36</v>
      </c>
      <c r="G25" s="28" t="s">
        <v>52</v>
      </c>
      <c r="H25" s="28" t="s">
        <v>161</v>
      </c>
      <c r="I25" s="34">
        <v>70</v>
      </c>
      <c r="J25" s="29" t="s">
        <v>162</v>
      </c>
      <c r="K25" s="29" t="s">
        <v>163</v>
      </c>
      <c r="L25" s="31" t="s">
        <v>41</v>
      </c>
      <c r="M25" s="34">
        <f t="shared" si="0"/>
        <v>70</v>
      </c>
      <c r="N25" s="31"/>
      <c r="O25" s="28" t="s">
        <v>56</v>
      </c>
      <c r="P25" s="28">
        <v>3295</v>
      </c>
      <c r="Q25" s="28" t="s">
        <v>43</v>
      </c>
      <c r="R25" s="28" t="s">
        <v>43</v>
      </c>
      <c r="S25" s="28" t="s">
        <v>43</v>
      </c>
      <c r="T25" s="28" t="s">
        <v>57</v>
      </c>
      <c r="U25" s="28"/>
      <c r="V25" s="28" t="s">
        <v>158</v>
      </c>
      <c r="W25" s="28" t="s">
        <v>46</v>
      </c>
      <c r="X25" s="31" t="s">
        <v>159</v>
      </c>
      <c r="Y25" s="54" t="s">
        <v>48</v>
      </c>
      <c r="Z25" s="28" t="s">
        <v>49</v>
      </c>
      <c r="AE25" s="55"/>
      <c r="AH25" s="56"/>
      <c r="AI25" s="55"/>
      <c r="AJ25" s="55"/>
      <c r="AL25" s="56"/>
    </row>
    <row r="26" s="6" customFormat="1" ht="117" customHeight="1" spans="1:38">
      <c r="A26" s="28">
        <v>20</v>
      </c>
      <c r="B26" s="29" t="s">
        <v>32</v>
      </c>
      <c r="C26" s="29" t="s">
        <v>153</v>
      </c>
      <c r="D26" s="29" t="s">
        <v>153</v>
      </c>
      <c r="E26" s="29" t="s">
        <v>164</v>
      </c>
      <c r="F26" s="28" t="s">
        <v>36</v>
      </c>
      <c r="G26" s="28" t="s">
        <v>88</v>
      </c>
      <c r="H26" s="28" t="s">
        <v>165</v>
      </c>
      <c r="I26" s="34">
        <v>70</v>
      </c>
      <c r="J26" s="29" t="s">
        <v>166</v>
      </c>
      <c r="K26" s="29" t="s">
        <v>167</v>
      </c>
      <c r="L26" s="31" t="s">
        <v>41</v>
      </c>
      <c r="M26" s="34">
        <f t="shared" si="0"/>
        <v>70</v>
      </c>
      <c r="N26" s="31"/>
      <c r="O26" s="28" t="s">
        <v>168</v>
      </c>
      <c r="P26" s="28">
        <v>329</v>
      </c>
      <c r="Q26" s="28" t="s">
        <v>43</v>
      </c>
      <c r="R26" s="28" t="s">
        <v>43</v>
      </c>
      <c r="S26" s="28" t="s">
        <v>43</v>
      </c>
      <c r="T26" s="28" t="s">
        <v>93</v>
      </c>
      <c r="U26" s="28"/>
      <c r="V26" s="28" t="s">
        <v>158</v>
      </c>
      <c r="W26" s="28" t="s">
        <v>46</v>
      </c>
      <c r="X26" s="31" t="s">
        <v>159</v>
      </c>
      <c r="Y26" s="54" t="s">
        <v>48</v>
      </c>
      <c r="Z26" s="28" t="s">
        <v>49</v>
      </c>
      <c r="AE26" s="55"/>
      <c r="AH26" s="56"/>
      <c r="AI26" s="55"/>
      <c r="AJ26" s="55"/>
      <c r="AL26" s="56"/>
    </row>
    <row r="27" s="6" customFormat="1" ht="117" customHeight="1" spans="1:38">
      <c r="A27" s="28">
        <v>21</v>
      </c>
      <c r="B27" s="29" t="s">
        <v>32</v>
      </c>
      <c r="C27" s="29" t="s">
        <v>153</v>
      </c>
      <c r="D27" s="29" t="s">
        <v>153</v>
      </c>
      <c r="E27" s="29" t="s">
        <v>169</v>
      </c>
      <c r="F27" s="28" t="s">
        <v>36</v>
      </c>
      <c r="G27" s="28" t="s">
        <v>68</v>
      </c>
      <c r="H27" s="28" t="s">
        <v>170</v>
      </c>
      <c r="I27" s="34">
        <v>70</v>
      </c>
      <c r="J27" s="29" t="s">
        <v>171</v>
      </c>
      <c r="K27" s="29" t="s">
        <v>172</v>
      </c>
      <c r="L27" s="31" t="s">
        <v>41</v>
      </c>
      <c r="M27" s="34">
        <f t="shared" si="0"/>
        <v>70</v>
      </c>
      <c r="N27" s="31"/>
      <c r="O27" s="28" t="s">
        <v>173</v>
      </c>
      <c r="P27" s="28">
        <v>3295</v>
      </c>
      <c r="Q27" s="28" t="s">
        <v>43</v>
      </c>
      <c r="R27" s="28" t="s">
        <v>43</v>
      </c>
      <c r="S27" s="28" t="s">
        <v>43</v>
      </c>
      <c r="T27" s="28" t="s">
        <v>73</v>
      </c>
      <c r="U27" s="28"/>
      <c r="V27" s="28" t="s">
        <v>158</v>
      </c>
      <c r="W27" s="28" t="s">
        <v>46</v>
      </c>
      <c r="X27" s="31" t="s">
        <v>159</v>
      </c>
      <c r="Y27" s="54" t="s">
        <v>48</v>
      </c>
      <c r="Z27" s="28" t="s">
        <v>49</v>
      </c>
      <c r="AE27" s="55"/>
      <c r="AH27" s="56"/>
      <c r="AI27" s="55"/>
      <c r="AJ27" s="55"/>
      <c r="AL27" s="56"/>
    </row>
    <row r="28" s="6" customFormat="1" ht="159" customHeight="1" spans="1:38">
      <c r="A28" s="28">
        <v>22</v>
      </c>
      <c r="B28" s="29" t="s">
        <v>32</v>
      </c>
      <c r="C28" s="29" t="s">
        <v>153</v>
      </c>
      <c r="D28" s="29" t="s">
        <v>153</v>
      </c>
      <c r="E28" s="29" t="s">
        <v>174</v>
      </c>
      <c r="F28" s="28" t="s">
        <v>36</v>
      </c>
      <c r="G28" s="28" t="s">
        <v>68</v>
      </c>
      <c r="H28" s="28" t="s">
        <v>175</v>
      </c>
      <c r="I28" s="34">
        <v>70</v>
      </c>
      <c r="J28" s="29" t="s">
        <v>176</v>
      </c>
      <c r="K28" s="29" t="s">
        <v>177</v>
      </c>
      <c r="L28" s="31" t="s">
        <v>41</v>
      </c>
      <c r="M28" s="34">
        <f t="shared" si="0"/>
        <v>70</v>
      </c>
      <c r="N28" s="31"/>
      <c r="O28" s="28" t="s">
        <v>173</v>
      </c>
      <c r="P28" s="28">
        <v>3034</v>
      </c>
      <c r="Q28" s="28" t="s">
        <v>43</v>
      </c>
      <c r="R28" s="28" t="s">
        <v>43</v>
      </c>
      <c r="S28" s="28" t="s">
        <v>43</v>
      </c>
      <c r="T28" s="28" t="s">
        <v>73</v>
      </c>
      <c r="U28" s="28"/>
      <c r="V28" s="28" t="s">
        <v>158</v>
      </c>
      <c r="W28" s="28" t="s">
        <v>46</v>
      </c>
      <c r="X28" s="31" t="s">
        <v>159</v>
      </c>
      <c r="Y28" s="54" t="s">
        <v>48</v>
      </c>
      <c r="Z28" s="28" t="s">
        <v>49</v>
      </c>
      <c r="AE28" s="55"/>
      <c r="AH28" s="56"/>
      <c r="AI28" s="55"/>
      <c r="AJ28" s="55"/>
      <c r="AL28" s="56"/>
    </row>
    <row r="29" s="6" customFormat="1" ht="111" customHeight="1" spans="1:38">
      <c r="A29" s="28">
        <v>23</v>
      </c>
      <c r="B29" s="29" t="s">
        <v>32</v>
      </c>
      <c r="C29" s="29" t="s">
        <v>153</v>
      </c>
      <c r="D29" s="29" t="s">
        <v>153</v>
      </c>
      <c r="E29" s="32" t="s">
        <v>178</v>
      </c>
      <c r="F29" s="28" t="s">
        <v>36</v>
      </c>
      <c r="G29" s="28" t="s">
        <v>115</v>
      </c>
      <c r="H29" s="28" t="s">
        <v>179</v>
      </c>
      <c r="I29" s="34">
        <v>70</v>
      </c>
      <c r="J29" s="50" t="s">
        <v>180</v>
      </c>
      <c r="K29" s="29" t="s">
        <v>181</v>
      </c>
      <c r="L29" s="28" t="s">
        <v>41</v>
      </c>
      <c r="M29" s="34">
        <f t="shared" si="0"/>
        <v>70</v>
      </c>
      <c r="N29" s="31"/>
      <c r="O29" s="28" t="s">
        <v>182</v>
      </c>
      <c r="P29" s="28">
        <v>2642</v>
      </c>
      <c r="Q29" s="28" t="s">
        <v>43</v>
      </c>
      <c r="R29" s="28" t="s">
        <v>43</v>
      </c>
      <c r="S29" s="28" t="s">
        <v>43</v>
      </c>
      <c r="T29" s="28" t="s">
        <v>120</v>
      </c>
      <c r="U29" s="28"/>
      <c r="V29" s="28" t="s">
        <v>158</v>
      </c>
      <c r="W29" s="28" t="s">
        <v>46</v>
      </c>
      <c r="X29" s="31" t="s">
        <v>159</v>
      </c>
      <c r="Y29" s="54" t="s">
        <v>48</v>
      </c>
      <c r="Z29" s="28" t="s">
        <v>49</v>
      </c>
      <c r="AE29" s="55"/>
      <c r="AH29" s="56"/>
      <c r="AI29" s="55"/>
      <c r="AJ29" s="55"/>
      <c r="AL29" s="56"/>
    </row>
    <row r="30" s="6" customFormat="1" ht="87" customHeight="1" spans="1:38">
      <c r="A30" s="28">
        <v>24</v>
      </c>
      <c r="B30" s="29" t="s">
        <v>32</v>
      </c>
      <c r="C30" s="29" t="s">
        <v>33</v>
      </c>
      <c r="D30" s="29" t="s">
        <v>50</v>
      </c>
      <c r="E30" s="29" t="s">
        <v>183</v>
      </c>
      <c r="F30" s="28" t="s">
        <v>36</v>
      </c>
      <c r="G30" s="28" t="s">
        <v>108</v>
      </c>
      <c r="H30" s="28" t="s">
        <v>184</v>
      </c>
      <c r="I30" s="34">
        <v>80</v>
      </c>
      <c r="J30" s="29" t="s">
        <v>185</v>
      </c>
      <c r="K30" s="29" t="s">
        <v>186</v>
      </c>
      <c r="L30" s="31" t="s">
        <v>41</v>
      </c>
      <c r="M30" s="34">
        <f t="shared" si="0"/>
        <v>80</v>
      </c>
      <c r="N30" s="31"/>
      <c r="O30" s="28" t="s">
        <v>187</v>
      </c>
      <c r="P30" s="28">
        <v>895</v>
      </c>
      <c r="Q30" s="28" t="s">
        <v>43</v>
      </c>
      <c r="R30" s="28" t="s">
        <v>43</v>
      </c>
      <c r="S30" s="28" t="s">
        <v>46</v>
      </c>
      <c r="T30" s="28" t="s">
        <v>113</v>
      </c>
      <c r="U30" s="28"/>
      <c r="V30" s="28" t="s">
        <v>45</v>
      </c>
      <c r="W30" s="28" t="s">
        <v>46</v>
      </c>
      <c r="X30" s="31" t="s">
        <v>159</v>
      </c>
      <c r="Y30" s="54" t="s">
        <v>48</v>
      </c>
      <c r="Z30" s="28" t="s">
        <v>49</v>
      </c>
      <c r="AE30" s="55"/>
      <c r="AH30" s="56"/>
      <c r="AI30" s="55"/>
      <c r="AJ30" s="55"/>
      <c r="AL30" s="56"/>
    </row>
    <row r="31" s="6" customFormat="1" ht="87" customHeight="1" spans="1:38">
      <c r="A31" s="28">
        <v>25</v>
      </c>
      <c r="B31" s="29" t="s">
        <v>32</v>
      </c>
      <c r="C31" s="29" t="s">
        <v>58</v>
      </c>
      <c r="D31" s="29" t="s">
        <v>66</v>
      </c>
      <c r="E31" s="29" t="s">
        <v>188</v>
      </c>
      <c r="F31" s="28" t="s">
        <v>36</v>
      </c>
      <c r="G31" s="28" t="s">
        <v>52</v>
      </c>
      <c r="H31" s="28" t="s">
        <v>189</v>
      </c>
      <c r="I31" s="34">
        <v>395</v>
      </c>
      <c r="J31" s="29" t="s">
        <v>190</v>
      </c>
      <c r="K31" s="29" t="s">
        <v>191</v>
      </c>
      <c r="L31" s="31" t="s">
        <v>41</v>
      </c>
      <c r="M31" s="34">
        <f t="shared" si="0"/>
        <v>395</v>
      </c>
      <c r="N31" s="31"/>
      <c r="O31" s="28" t="s">
        <v>187</v>
      </c>
      <c r="P31" s="28">
        <v>3034</v>
      </c>
      <c r="Q31" s="28" t="s">
        <v>43</v>
      </c>
      <c r="R31" s="28" t="s">
        <v>43</v>
      </c>
      <c r="S31" s="28" t="s">
        <v>46</v>
      </c>
      <c r="T31" s="28" t="s">
        <v>57</v>
      </c>
      <c r="U31" s="28"/>
      <c r="V31" s="28" t="s">
        <v>192</v>
      </c>
      <c r="W31" s="28" t="s">
        <v>46</v>
      </c>
      <c r="X31" s="31" t="s">
        <v>159</v>
      </c>
      <c r="Y31" s="54" t="s">
        <v>48</v>
      </c>
      <c r="Z31" s="28" t="s">
        <v>193</v>
      </c>
      <c r="AE31" s="55"/>
      <c r="AH31" s="56"/>
      <c r="AI31" s="55"/>
      <c r="AJ31" s="55"/>
      <c r="AL31" s="56"/>
    </row>
    <row r="32" s="6" customFormat="1" ht="87" customHeight="1" spans="1:38">
      <c r="A32" s="28">
        <v>26</v>
      </c>
      <c r="B32" s="29" t="s">
        <v>32</v>
      </c>
      <c r="C32" s="29" t="s">
        <v>33</v>
      </c>
      <c r="D32" s="29" t="s">
        <v>50</v>
      </c>
      <c r="E32" s="32" t="s">
        <v>194</v>
      </c>
      <c r="F32" s="28" t="s">
        <v>36</v>
      </c>
      <c r="G32" s="28" t="s">
        <v>81</v>
      </c>
      <c r="H32" s="28" t="s">
        <v>195</v>
      </c>
      <c r="I32" s="34">
        <v>100</v>
      </c>
      <c r="J32" s="50" t="s">
        <v>196</v>
      </c>
      <c r="K32" s="29" t="s">
        <v>197</v>
      </c>
      <c r="L32" s="31" t="s">
        <v>41</v>
      </c>
      <c r="M32" s="34">
        <f t="shared" si="0"/>
        <v>100</v>
      </c>
      <c r="N32" s="31"/>
      <c r="O32" s="28" t="s">
        <v>119</v>
      </c>
      <c r="P32" s="28">
        <v>1051</v>
      </c>
      <c r="Q32" s="28" t="s">
        <v>43</v>
      </c>
      <c r="R32" s="28" t="s">
        <v>43</v>
      </c>
      <c r="S32" s="28" t="s">
        <v>43</v>
      </c>
      <c r="T32" s="28" t="s">
        <v>86</v>
      </c>
      <c r="U32" s="28"/>
      <c r="V32" s="28" t="s">
        <v>45</v>
      </c>
      <c r="W32" s="28" t="s">
        <v>46</v>
      </c>
      <c r="X32" s="31" t="s">
        <v>159</v>
      </c>
      <c r="Y32" s="54" t="s">
        <v>48</v>
      </c>
      <c r="Z32" s="28" t="s">
        <v>49</v>
      </c>
      <c r="AE32" s="55"/>
      <c r="AH32" s="56"/>
      <c r="AI32" s="55"/>
      <c r="AJ32" s="55"/>
      <c r="AL32" s="56"/>
    </row>
    <row r="33" s="6" customFormat="1" ht="87" customHeight="1" spans="1:38">
      <c r="A33" s="28">
        <v>27</v>
      </c>
      <c r="B33" s="33" t="s">
        <v>32</v>
      </c>
      <c r="C33" s="33" t="s">
        <v>33</v>
      </c>
      <c r="D33" s="33" t="s">
        <v>50</v>
      </c>
      <c r="E33" s="33" t="s">
        <v>198</v>
      </c>
      <c r="F33" s="34" t="s">
        <v>36</v>
      </c>
      <c r="G33" s="34" t="s">
        <v>129</v>
      </c>
      <c r="H33" s="34" t="s">
        <v>199</v>
      </c>
      <c r="I33" s="34">
        <v>100</v>
      </c>
      <c r="J33" s="29" t="s">
        <v>200</v>
      </c>
      <c r="K33" s="29" t="s">
        <v>201</v>
      </c>
      <c r="L33" s="28" t="s">
        <v>41</v>
      </c>
      <c r="M33" s="34">
        <f t="shared" si="0"/>
        <v>100</v>
      </c>
      <c r="N33" s="31"/>
      <c r="O33" s="28" t="s">
        <v>202</v>
      </c>
      <c r="P33" s="28">
        <v>2800</v>
      </c>
      <c r="Q33" s="28" t="s">
        <v>43</v>
      </c>
      <c r="R33" s="28" t="s">
        <v>43</v>
      </c>
      <c r="S33" s="28" t="s">
        <v>46</v>
      </c>
      <c r="T33" s="28" t="s">
        <v>134</v>
      </c>
      <c r="U33" s="28"/>
      <c r="V33" s="28" t="s">
        <v>203</v>
      </c>
      <c r="W33" s="28" t="s">
        <v>46</v>
      </c>
      <c r="X33" s="31" t="s">
        <v>159</v>
      </c>
      <c r="Y33" s="54" t="s">
        <v>48</v>
      </c>
      <c r="Z33" s="31" t="s">
        <v>204</v>
      </c>
      <c r="AE33" s="55"/>
      <c r="AH33" s="56"/>
      <c r="AI33" s="55"/>
      <c r="AJ33" s="55"/>
      <c r="AL33" s="56"/>
    </row>
    <row r="34" s="6" customFormat="1" ht="87" customHeight="1" spans="1:38">
      <c r="A34" s="28">
        <v>28</v>
      </c>
      <c r="B34" s="29" t="s">
        <v>32</v>
      </c>
      <c r="C34" s="29" t="s">
        <v>33</v>
      </c>
      <c r="D34" s="29" t="s">
        <v>50</v>
      </c>
      <c r="E34" s="29" t="s">
        <v>205</v>
      </c>
      <c r="F34" s="28" t="s">
        <v>36</v>
      </c>
      <c r="G34" s="28" t="s">
        <v>129</v>
      </c>
      <c r="H34" s="28" t="s">
        <v>206</v>
      </c>
      <c r="I34" s="34">
        <v>120</v>
      </c>
      <c r="J34" s="29" t="s">
        <v>207</v>
      </c>
      <c r="K34" s="29" t="s">
        <v>208</v>
      </c>
      <c r="L34" s="31" t="s">
        <v>41</v>
      </c>
      <c r="M34" s="34">
        <f t="shared" si="0"/>
        <v>120</v>
      </c>
      <c r="N34" s="31"/>
      <c r="O34" s="28" t="s">
        <v>209</v>
      </c>
      <c r="P34" s="28">
        <v>1090</v>
      </c>
      <c r="Q34" s="28" t="s">
        <v>43</v>
      </c>
      <c r="R34" s="28" t="s">
        <v>43</v>
      </c>
      <c r="S34" s="28" t="s">
        <v>46</v>
      </c>
      <c r="T34" s="28" t="s">
        <v>134</v>
      </c>
      <c r="U34" s="28"/>
      <c r="V34" s="28" t="s">
        <v>45</v>
      </c>
      <c r="W34" s="28" t="s">
        <v>46</v>
      </c>
      <c r="X34" s="31" t="s">
        <v>159</v>
      </c>
      <c r="Y34" s="54" t="s">
        <v>48</v>
      </c>
      <c r="Z34" s="28" t="s">
        <v>49</v>
      </c>
      <c r="AE34" s="55"/>
      <c r="AH34" s="56"/>
      <c r="AI34" s="55"/>
      <c r="AJ34" s="55"/>
      <c r="AL34" s="56"/>
    </row>
    <row r="35" s="6" customFormat="1" ht="87" customHeight="1" spans="1:38">
      <c r="A35" s="28">
        <v>29</v>
      </c>
      <c r="B35" s="29" t="s">
        <v>32</v>
      </c>
      <c r="C35" s="29" t="s">
        <v>33</v>
      </c>
      <c r="D35" s="29" t="s">
        <v>50</v>
      </c>
      <c r="E35" s="29" t="s">
        <v>210</v>
      </c>
      <c r="F35" s="28" t="s">
        <v>36</v>
      </c>
      <c r="G35" s="28" t="s">
        <v>129</v>
      </c>
      <c r="H35" s="28" t="s">
        <v>211</v>
      </c>
      <c r="I35" s="34">
        <v>220</v>
      </c>
      <c r="J35" s="29" t="s">
        <v>212</v>
      </c>
      <c r="K35" s="29" t="s">
        <v>213</v>
      </c>
      <c r="L35" s="31" t="s">
        <v>41</v>
      </c>
      <c r="M35" s="34">
        <f t="shared" si="0"/>
        <v>220</v>
      </c>
      <c r="N35" s="31"/>
      <c r="O35" s="28" t="s">
        <v>209</v>
      </c>
      <c r="P35" s="28">
        <v>3265</v>
      </c>
      <c r="Q35" s="28" t="s">
        <v>43</v>
      </c>
      <c r="R35" s="28" t="s">
        <v>43</v>
      </c>
      <c r="S35" s="28" t="s">
        <v>46</v>
      </c>
      <c r="T35" s="28" t="s">
        <v>134</v>
      </c>
      <c r="U35" s="28"/>
      <c r="V35" s="28" t="s">
        <v>45</v>
      </c>
      <c r="W35" s="28" t="s">
        <v>46</v>
      </c>
      <c r="X35" s="31" t="s">
        <v>159</v>
      </c>
      <c r="Y35" s="54" t="s">
        <v>48</v>
      </c>
      <c r="Z35" s="28" t="s">
        <v>49</v>
      </c>
      <c r="AE35" s="55"/>
      <c r="AH35" s="56"/>
      <c r="AI35" s="55"/>
      <c r="AJ35" s="55"/>
      <c r="AL35" s="56"/>
    </row>
    <row r="36" s="6" customFormat="1" ht="87" customHeight="1" spans="1:38">
      <c r="A36" s="28">
        <v>30</v>
      </c>
      <c r="B36" s="29" t="s">
        <v>32</v>
      </c>
      <c r="C36" s="29" t="s">
        <v>58</v>
      </c>
      <c r="D36" s="29" t="s">
        <v>66</v>
      </c>
      <c r="E36" s="29" t="s">
        <v>214</v>
      </c>
      <c r="F36" s="28" t="s">
        <v>36</v>
      </c>
      <c r="G36" s="28" t="s">
        <v>68</v>
      </c>
      <c r="H36" s="28" t="s">
        <v>215</v>
      </c>
      <c r="I36" s="34">
        <v>110</v>
      </c>
      <c r="J36" s="29" t="s">
        <v>216</v>
      </c>
      <c r="K36" s="29" t="s">
        <v>217</v>
      </c>
      <c r="L36" s="31" t="s">
        <v>41</v>
      </c>
      <c r="M36" s="34">
        <f t="shared" si="0"/>
        <v>110</v>
      </c>
      <c r="N36" s="31"/>
      <c r="O36" s="28" t="s">
        <v>173</v>
      </c>
      <c r="P36" s="28">
        <v>3405</v>
      </c>
      <c r="Q36" s="28" t="s">
        <v>43</v>
      </c>
      <c r="R36" s="28" t="s">
        <v>43</v>
      </c>
      <c r="S36" s="28" t="s">
        <v>43</v>
      </c>
      <c r="T36" s="28" t="s">
        <v>73</v>
      </c>
      <c r="U36" s="28"/>
      <c r="V36" s="28" t="s">
        <v>45</v>
      </c>
      <c r="W36" s="28" t="s">
        <v>46</v>
      </c>
      <c r="X36" s="31" t="s">
        <v>159</v>
      </c>
      <c r="Y36" s="54" t="s">
        <v>48</v>
      </c>
      <c r="Z36" s="28" t="s">
        <v>49</v>
      </c>
      <c r="AE36" s="55"/>
      <c r="AH36" s="56"/>
      <c r="AI36" s="55"/>
      <c r="AJ36" s="55"/>
      <c r="AL36" s="56"/>
    </row>
    <row r="37" s="6" customFormat="1" ht="87" customHeight="1" spans="1:38">
      <c r="A37" s="28">
        <v>31</v>
      </c>
      <c r="B37" s="29" t="s">
        <v>32</v>
      </c>
      <c r="C37" s="29" t="s">
        <v>58</v>
      </c>
      <c r="D37" s="29" t="s">
        <v>66</v>
      </c>
      <c r="E37" s="29" t="s">
        <v>218</v>
      </c>
      <c r="F37" s="28" t="s">
        <v>36</v>
      </c>
      <c r="G37" s="28" t="s">
        <v>75</v>
      </c>
      <c r="H37" s="28" t="s">
        <v>219</v>
      </c>
      <c r="I37" s="34">
        <v>60</v>
      </c>
      <c r="J37" s="29" t="s">
        <v>220</v>
      </c>
      <c r="K37" s="29" t="s">
        <v>221</v>
      </c>
      <c r="L37" s="28" t="s">
        <v>41</v>
      </c>
      <c r="M37" s="34">
        <f t="shared" si="0"/>
        <v>60</v>
      </c>
      <c r="N37" s="31"/>
      <c r="O37" s="28" t="s">
        <v>78</v>
      </c>
      <c r="P37" s="31">
        <v>1862</v>
      </c>
      <c r="Q37" s="28" t="s">
        <v>43</v>
      </c>
      <c r="R37" s="28" t="s">
        <v>43</v>
      </c>
      <c r="S37" s="28" t="s">
        <v>43</v>
      </c>
      <c r="T37" s="28" t="s">
        <v>79</v>
      </c>
      <c r="U37" s="28"/>
      <c r="V37" s="28" t="s">
        <v>45</v>
      </c>
      <c r="W37" s="28" t="s">
        <v>46</v>
      </c>
      <c r="X37" s="31" t="s">
        <v>159</v>
      </c>
      <c r="Y37" s="54" t="s">
        <v>48</v>
      </c>
      <c r="Z37" s="28" t="s">
        <v>49</v>
      </c>
      <c r="AE37" s="55"/>
      <c r="AH37" s="56"/>
      <c r="AI37" s="55"/>
      <c r="AJ37" s="55"/>
      <c r="AL37" s="56"/>
    </row>
    <row r="38" s="6" customFormat="1" ht="87" customHeight="1" spans="1:38">
      <c r="A38" s="28">
        <v>32</v>
      </c>
      <c r="B38" s="29" t="s">
        <v>32</v>
      </c>
      <c r="C38" s="29" t="s">
        <v>58</v>
      </c>
      <c r="D38" s="29" t="s">
        <v>66</v>
      </c>
      <c r="E38" s="29" t="s">
        <v>222</v>
      </c>
      <c r="F38" s="28" t="s">
        <v>36</v>
      </c>
      <c r="G38" s="28" t="s">
        <v>115</v>
      </c>
      <c r="H38" s="28" t="s">
        <v>223</v>
      </c>
      <c r="I38" s="34">
        <v>80</v>
      </c>
      <c r="J38" s="29" t="s">
        <v>224</v>
      </c>
      <c r="K38" s="29" t="s">
        <v>225</v>
      </c>
      <c r="L38" s="31" t="s">
        <v>41</v>
      </c>
      <c r="M38" s="34">
        <f t="shared" si="0"/>
        <v>80</v>
      </c>
      <c r="N38" s="31"/>
      <c r="O38" s="28" t="s">
        <v>119</v>
      </c>
      <c r="P38" s="28">
        <v>774</v>
      </c>
      <c r="Q38" s="28" t="s">
        <v>43</v>
      </c>
      <c r="R38" s="28" t="s">
        <v>43</v>
      </c>
      <c r="S38" s="28" t="s">
        <v>43</v>
      </c>
      <c r="T38" s="28" t="s">
        <v>120</v>
      </c>
      <c r="U38" s="28"/>
      <c r="V38" s="28" t="s">
        <v>45</v>
      </c>
      <c r="W38" s="28" t="s">
        <v>46</v>
      </c>
      <c r="X38" s="31" t="s">
        <v>159</v>
      </c>
      <c r="Y38" s="54" t="s">
        <v>48</v>
      </c>
      <c r="Z38" s="28" t="s">
        <v>49</v>
      </c>
      <c r="AE38" s="55"/>
      <c r="AH38" s="56"/>
      <c r="AI38" s="55"/>
      <c r="AJ38" s="55"/>
      <c r="AL38" s="56"/>
    </row>
    <row r="39" s="6" customFormat="1" ht="87" customHeight="1" spans="1:38">
      <c r="A39" s="28">
        <v>33</v>
      </c>
      <c r="B39" s="29" t="s">
        <v>32</v>
      </c>
      <c r="C39" s="29" t="s">
        <v>58</v>
      </c>
      <c r="D39" s="29" t="s">
        <v>66</v>
      </c>
      <c r="E39" s="29" t="s">
        <v>226</v>
      </c>
      <c r="F39" s="28" t="s">
        <v>36</v>
      </c>
      <c r="G39" s="28" t="s">
        <v>115</v>
      </c>
      <c r="H39" s="28" t="s">
        <v>227</v>
      </c>
      <c r="I39" s="34">
        <v>100</v>
      </c>
      <c r="J39" s="29" t="s">
        <v>228</v>
      </c>
      <c r="K39" s="29" t="s">
        <v>229</v>
      </c>
      <c r="L39" s="31" t="s">
        <v>41</v>
      </c>
      <c r="M39" s="34">
        <f t="shared" si="0"/>
        <v>100</v>
      </c>
      <c r="N39" s="31"/>
      <c r="O39" s="28" t="s">
        <v>119</v>
      </c>
      <c r="P39" s="28">
        <v>1051</v>
      </c>
      <c r="Q39" s="28" t="s">
        <v>43</v>
      </c>
      <c r="R39" s="28" t="s">
        <v>43</v>
      </c>
      <c r="S39" s="28" t="s">
        <v>43</v>
      </c>
      <c r="T39" s="28" t="s">
        <v>120</v>
      </c>
      <c r="U39" s="28"/>
      <c r="V39" s="28" t="s">
        <v>45</v>
      </c>
      <c r="W39" s="28" t="s">
        <v>46</v>
      </c>
      <c r="X39" s="31" t="s">
        <v>159</v>
      </c>
      <c r="Y39" s="54" t="s">
        <v>48</v>
      </c>
      <c r="Z39" s="28" t="s">
        <v>49</v>
      </c>
      <c r="AE39" s="55"/>
      <c r="AH39" s="56"/>
      <c r="AI39" s="55"/>
      <c r="AJ39" s="55"/>
      <c r="AL39" s="56"/>
    </row>
    <row r="40" s="6" customFormat="1" ht="87" customHeight="1" spans="1:38">
      <c r="A40" s="28">
        <v>34</v>
      </c>
      <c r="B40" s="29" t="s">
        <v>32</v>
      </c>
      <c r="C40" s="29" t="s">
        <v>58</v>
      </c>
      <c r="D40" s="29" t="s">
        <v>66</v>
      </c>
      <c r="E40" s="29" t="s">
        <v>230</v>
      </c>
      <c r="F40" s="28" t="s">
        <v>36</v>
      </c>
      <c r="G40" s="28" t="s">
        <v>81</v>
      </c>
      <c r="H40" s="28" t="s">
        <v>231</v>
      </c>
      <c r="I40" s="34">
        <v>50</v>
      </c>
      <c r="J40" s="29" t="s">
        <v>232</v>
      </c>
      <c r="K40" s="29" t="s">
        <v>233</v>
      </c>
      <c r="L40" s="28" t="s">
        <v>41</v>
      </c>
      <c r="M40" s="34">
        <f t="shared" si="0"/>
        <v>50</v>
      </c>
      <c r="N40" s="31"/>
      <c r="O40" s="28" t="s">
        <v>85</v>
      </c>
      <c r="P40" s="28">
        <v>224</v>
      </c>
      <c r="Q40" s="28" t="s">
        <v>43</v>
      </c>
      <c r="R40" s="28" t="s">
        <v>43</v>
      </c>
      <c r="S40" s="28" t="s">
        <v>43</v>
      </c>
      <c r="T40" s="28" t="s">
        <v>86</v>
      </c>
      <c r="U40" s="28"/>
      <c r="V40" s="28" t="s">
        <v>203</v>
      </c>
      <c r="W40" s="28" t="s">
        <v>46</v>
      </c>
      <c r="X40" s="31" t="s">
        <v>159</v>
      </c>
      <c r="Y40" s="54" t="s">
        <v>48</v>
      </c>
      <c r="Z40" s="31" t="s">
        <v>204</v>
      </c>
      <c r="AE40" s="55"/>
      <c r="AH40" s="56"/>
      <c r="AI40" s="55"/>
      <c r="AJ40" s="55"/>
      <c r="AL40" s="56"/>
    </row>
    <row r="41" s="6" customFormat="1" ht="87" customHeight="1" spans="1:38">
      <c r="A41" s="28">
        <v>35</v>
      </c>
      <c r="B41" s="29" t="s">
        <v>32</v>
      </c>
      <c r="C41" s="29" t="s">
        <v>58</v>
      </c>
      <c r="D41" s="29" t="s">
        <v>66</v>
      </c>
      <c r="E41" s="29" t="s">
        <v>234</v>
      </c>
      <c r="F41" s="28" t="s">
        <v>36</v>
      </c>
      <c r="G41" s="28" t="s">
        <v>88</v>
      </c>
      <c r="H41" s="28" t="s">
        <v>235</v>
      </c>
      <c r="I41" s="34">
        <v>150</v>
      </c>
      <c r="J41" s="29" t="s">
        <v>236</v>
      </c>
      <c r="K41" s="29" t="s">
        <v>237</v>
      </c>
      <c r="L41" s="31" t="s">
        <v>41</v>
      </c>
      <c r="M41" s="34">
        <f t="shared" si="0"/>
        <v>150</v>
      </c>
      <c r="N41" s="31"/>
      <c r="O41" s="28" t="s">
        <v>92</v>
      </c>
      <c r="P41" s="28">
        <v>860</v>
      </c>
      <c r="Q41" s="28" t="s">
        <v>46</v>
      </c>
      <c r="R41" s="28" t="s">
        <v>43</v>
      </c>
      <c r="S41" s="28" t="s">
        <v>43</v>
      </c>
      <c r="T41" s="28" t="s">
        <v>93</v>
      </c>
      <c r="U41" s="28"/>
      <c r="V41" s="28" t="s">
        <v>45</v>
      </c>
      <c r="W41" s="28" t="s">
        <v>46</v>
      </c>
      <c r="X41" s="31" t="s">
        <v>159</v>
      </c>
      <c r="Y41" s="54" t="s">
        <v>48</v>
      </c>
      <c r="Z41" s="28" t="s">
        <v>49</v>
      </c>
      <c r="AE41" s="55"/>
      <c r="AH41" s="56"/>
      <c r="AI41" s="55"/>
      <c r="AJ41" s="55"/>
      <c r="AL41" s="56"/>
    </row>
    <row r="42" s="6" customFormat="1" ht="87" customHeight="1" spans="1:38">
      <c r="A42" s="28">
        <v>36</v>
      </c>
      <c r="B42" s="29" t="s">
        <v>32</v>
      </c>
      <c r="C42" s="29" t="s">
        <v>58</v>
      </c>
      <c r="D42" s="29" t="s">
        <v>66</v>
      </c>
      <c r="E42" s="29" t="s">
        <v>238</v>
      </c>
      <c r="F42" s="28" t="s">
        <v>36</v>
      </c>
      <c r="G42" s="28" t="s">
        <v>95</v>
      </c>
      <c r="H42" s="28" t="s">
        <v>239</v>
      </c>
      <c r="I42" s="34">
        <v>250</v>
      </c>
      <c r="J42" s="29" t="s">
        <v>240</v>
      </c>
      <c r="K42" s="29" t="s">
        <v>241</v>
      </c>
      <c r="L42" s="31" t="s">
        <v>41</v>
      </c>
      <c r="M42" s="34">
        <f t="shared" si="0"/>
        <v>250</v>
      </c>
      <c r="N42" s="31"/>
      <c r="O42" s="28" t="s">
        <v>99</v>
      </c>
      <c r="P42" s="28">
        <v>4403</v>
      </c>
      <c r="Q42" s="28" t="s">
        <v>43</v>
      </c>
      <c r="R42" s="28" t="s">
        <v>43</v>
      </c>
      <c r="S42" s="28" t="s">
        <v>43</v>
      </c>
      <c r="T42" s="28" t="s">
        <v>100</v>
      </c>
      <c r="U42" s="28"/>
      <c r="V42" s="28" t="s">
        <v>45</v>
      </c>
      <c r="W42" s="28" t="s">
        <v>46</v>
      </c>
      <c r="X42" s="31" t="s">
        <v>159</v>
      </c>
      <c r="Y42" s="54" t="s">
        <v>48</v>
      </c>
      <c r="Z42" s="28" t="s">
        <v>49</v>
      </c>
      <c r="AE42" s="55"/>
      <c r="AH42" s="56"/>
      <c r="AI42" s="55"/>
      <c r="AJ42" s="55"/>
      <c r="AL42" s="56"/>
    </row>
    <row r="43" s="6" customFormat="1" ht="69" customHeight="1" spans="1:38">
      <c r="A43" s="28">
        <v>37</v>
      </c>
      <c r="B43" s="29" t="s">
        <v>32</v>
      </c>
      <c r="C43" s="29" t="s">
        <v>58</v>
      </c>
      <c r="D43" s="29" t="s">
        <v>66</v>
      </c>
      <c r="E43" s="29" t="s">
        <v>242</v>
      </c>
      <c r="F43" s="28" t="s">
        <v>36</v>
      </c>
      <c r="G43" s="28" t="s">
        <v>243</v>
      </c>
      <c r="H43" s="28" t="s">
        <v>244</v>
      </c>
      <c r="I43" s="51">
        <v>110</v>
      </c>
      <c r="J43" s="29" t="s">
        <v>245</v>
      </c>
      <c r="K43" s="29" t="s">
        <v>246</v>
      </c>
      <c r="L43" s="31" t="s">
        <v>41</v>
      </c>
      <c r="M43" s="34">
        <f t="shared" si="0"/>
        <v>110</v>
      </c>
      <c r="N43" s="31"/>
      <c r="O43" s="28" t="s">
        <v>247</v>
      </c>
      <c r="P43" s="52">
        <v>53</v>
      </c>
      <c r="Q43" s="28" t="s">
        <v>43</v>
      </c>
      <c r="R43" s="28" t="s">
        <v>43</v>
      </c>
      <c r="S43" s="28" t="s">
        <v>46</v>
      </c>
      <c r="T43" s="28" t="s">
        <v>248</v>
      </c>
      <c r="U43" s="52"/>
      <c r="V43" s="28" t="s">
        <v>249</v>
      </c>
      <c r="W43" s="28" t="s">
        <v>46</v>
      </c>
      <c r="X43" s="31" t="s">
        <v>159</v>
      </c>
      <c r="Y43" s="54" t="s">
        <v>48</v>
      </c>
      <c r="Z43" s="28" t="s">
        <v>250</v>
      </c>
      <c r="AE43" s="55"/>
      <c r="AH43" s="56"/>
      <c r="AI43" s="55"/>
      <c r="AJ43" s="55"/>
      <c r="AL43" s="56"/>
    </row>
    <row r="44" s="6" customFormat="1" ht="76" customHeight="1" spans="1:38">
      <c r="A44" s="28">
        <v>38</v>
      </c>
      <c r="B44" s="29" t="s">
        <v>32</v>
      </c>
      <c r="C44" s="29" t="s">
        <v>33</v>
      </c>
      <c r="D44" s="29" t="s">
        <v>50</v>
      </c>
      <c r="E44" s="29" t="s">
        <v>251</v>
      </c>
      <c r="F44" s="28" t="s">
        <v>36</v>
      </c>
      <c r="G44" s="28" t="s">
        <v>81</v>
      </c>
      <c r="H44" s="28" t="s">
        <v>195</v>
      </c>
      <c r="I44" s="34">
        <v>70</v>
      </c>
      <c r="J44" s="29" t="s">
        <v>252</v>
      </c>
      <c r="K44" s="29" t="s">
        <v>253</v>
      </c>
      <c r="L44" s="28" t="s">
        <v>41</v>
      </c>
      <c r="M44" s="34">
        <f t="shared" si="0"/>
        <v>70</v>
      </c>
      <c r="N44" s="31"/>
      <c r="O44" s="28" t="s">
        <v>254</v>
      </c>
      <c r="P44" s="28">
        <v>2246</v>
      </c>
      <c r="Q44" s="28" t="s">
        <v>43</v>
      </c>
      <c r="R44" s="28" t="s">
        <v>43</v>
      </c>
      <c r="S44" s="28" t="s">
        <v>43</v>
      </c>
      <c r="T44" s="28" t="s">
        <v>86</v>
      </c>
      <c r="U44" s="28"/>
      <c r="V44" s="28" t="s">
        <v>203</v>
      </c>
      <c r="W44" s="28" t="s">
        <v>46</v>
      </c>
      <c r="X44" s="31" t="s">
        <v>159</v>
      </c>
      <c r="Y44" s="54" t="s">
        <v>48</v>
      </c>
      <c r="Z44" s="31" t="s">
        <v>204</v>
      </c>
      <c r="AE44" s="55"/>
      <c r="AH44" s="56"/>
      <c r="AI44" s="55"/>
      <c r="AJ44" s="55"/>
      <c r="AL44" s="56"/>
    </row>
    <row r="45" s="6" customFormat="1" ht="173" customHeight="1" spans="1:38">
      <c r="A45" s="28">
        <v>39</v>
      </c>
      <c r="B45" s="29" t="s">
        <v>32</v>
      </c>
      <c r="C45" s="29" t="s">
        <v>153</v>
      </c>
      <c r="D45" s="29" t="s">
        <v>153</v>
      </c>
      <c r="E45" s="29" t="s">
        <v>255</v>
      </c>
      <c r="F45" s="28" t="s">
        <v>36</v>
      </c>
      <c r="G45" s="28" t="s">
        <v>122</v>
      </c>
      <c r="H45" s="28" t="s">
        <v>256</v>
      </c>
      <c r="I45" s="34">
        <v>70</v>
      </c>
      <c r="J45" s="29" t="s">
        <v>257</v>
      </c>
      <c r="K45" s="29" t="s">
        <v>258</v>
      </c>
      <c r="L45" s="31" t="s">
        <v>41</v>
      </c>
      <c r="M45" s="34">
        <f t="shared" si="0"/>
        <v>70</v>
      </c>
      <c r="N45" s="31"/>
      <c r="O45" s="28" t="s">
        <v>259</v>
      </c>
      <c r="P45" s="28">
        <v>724</v>
      </c>
      <c r="Q45" s="28" t="s">
        <v>43</v>
      </c>
      <c r="R45" s="28" t="s">
        <v>43</v>
      </c>
      <c r="S45" s="28" t="s">
        <v>43</v>
      </c>
      <c r="T45" s="28" t="s">
        <v>127</v>
      </c>
      <c r="U45" s="28"/>
      <c r="V45" s="28" t="s">
        <v>158</v>
      </c>
      <c r="W45" s="28" t="s">
        <v>46</v>
      </c>
      <c r="X45" s="31" t="s">
        <v>159</v>
      </c>
      <c r="Y45" s="54" t="s">
        <v>48</v>
      </c>
      <c r="Z45" s="28" t="s">
        <v>49</v>
      </c>
      <c r="AE45" s="55"/>
      <c r="AH45" s="56"/>
      <c r="AI45" s="55"/>
      <c r="AJ45" s="55"/>
      <c r="AL45" s="56"/>
    </row>
    <row r="46" s="6" customFormat="1" ht="141" customHeight="1" spans="1:38">
      <c r="A46" s="28">
        <v>40</v>
      </c>
      <c r="B46" s="29" t="s">
        <v>32</v>
      </c>
      <c r="C46" s="29" t="s">
        <v>153</v>
      </c>
      <c r="D46" s="29" t="s">
        <v>153</v>
      </c>
      <c r="E46" s="29" t="s">
        <v>260</v>
      </c>
      <c r="F46" s="28" t="s">
        <v>36</v>
      </c>
      <c r="G46" s="28" t="s">
        <v>95</v>
      </c>
      <c r="H46" s="28" t="s">
        <v>261</v>
      </c>
      <c r="I46" s="34">
        <v>70</v>
      </c>
      <c r="J46" s="29" t="s">
        <v>262</v>
      </c>
      <c r="K46" s="29" t="s">
        <v>263</v>
      </c>
      <c r="L46" s="28" t="s">
        <v>41</v>
      </c>
      <c r="M46" s="34">
        <f t="shared" si="0"/>
        <v>70</v>
      </c>
      <c r="N46" s="31"/>
      <c r="O46" s="28" t="s">
        <v>99</v>
      </c>
      <c r="P46" s="28">
        <v>1155</v>
      </c>
      <c r="Q46" s="28" t="s">
        <v>43</v>
      </c>
      <c r="R46" s="28" t="s">
        <v>43</v>
      </c>
      <c r="S46" s="28" t="s">
        <v>43</v>
      </c>
      <c r="T46" s="28" t="s">
        <v>100</v>
      </c>
      <c r="U46" s="28"/>
      <c r="V46" s="28" t="s">
        <v>158</v>
      </c>
      <c r="W46" s="28" t="s">
        <v>46</v>
      </c>
      <c r="X46" s="31" t="s">
        <v>159</v>
      </c>
      <c r="Y46" s="54" t="s">
        <v>48</v>
      </c>
      <c r="Z46" s="28" t="s">
        <v>49</v>
      </c>
      <c r="AE46" s="55"/>
      <c r="AH46" s="56"/>
      <c r="AI46" s="55"/>
      <c r="AJ46" s="55"/>
      <c r="AL46" s="56"/>
    </row>
    <row r="47" s="6" customFormat="1" ht="124" customHeight="1" spans="1:38">
      <c r="A47" s="28">
        <v>41</v>
      </c>
      <c r="B47" s="29" t="s">
        <v>32</v>
      </c>
      <c r="C47" s="29" t="s">
        <v>153</v>
      </c>
      <c r="D47" s="29" t="s">
        <v>153</v>
      </c>
      <c r="E47" s="29" t="s">
        <v>264</v>
      </c>
      <c r="F47" s="28" t="s">
        <v>36</v>
      </c>
      <c r="G47" s="28" t="s">
        <v>129</v>
      </c>
      <c r="H47" s="28" t="s">
        <v>265</v>
      </c>
      <c r="I47" s="34">
        <v>210</v>
      </c>
      <c r="J47" s="29" t="s">
        <v>266</v>
      </c>
      <c r="K47" s="29" t="s">
        <v>267</v>
      </c>
      <c r="L47" s="28" t="s">
        <v>41</v>
      </c>
      <c r="M47" s="34">
        <f t="shared" si="0"/>
        <v>210</v>
      </c>
      <c r="N47" s="31"/>
      <c r="O47" s="28" t="s">
        <v>78</v>
      </c>
      <c r="P47" s="28">
        <v>4052</v>
      </c>
      <c r="Q47" s="28" t="s">
        <v>43</v>
      </c>
      <c r="R47" s="28" t="s">
        <v>43</v>
      </c>
      <c r="S47" s="28" t="s">
        <v>46</v>
      </c>
      <c r="T47" s="28" t="s">
        <v>134</v>
      </c>
      <c r="U47" s="28"/>
      <c r="V47" s="28" t="s">
        <v>158</v>
      </c>
      <c r="W47" s="28" t="s">
        <v>46</v>
      </c>
      <c r="X47" s="31" t="s">
        <v>159</v>
      </c>
      <c r="Y47" s="54" t="s">
        <v>48</v>
      </c>
      <c r="Z47" s="28" t="s">
        <v>49</v>
      </c>
      <c r="AE47" s="55"/>
      <c r="AH47" s="56"/>
      <c r="AI47" s="55"/>
      <c r="AJ47" s="55"/>
      <c r="AL47" s="56"/>
    </row>
    <row r="48" s="6" customFormat="1" ht="182" customHeight="1" spans="1:38">
      <c r="A48" s="28">
        <v>42</v>
      </c>
      <c r="B48" s="29" t="s">
        <v>32</v>
      </c>
      <c r="C48" s="29" t="s">
        <v>58</v>
      </c>
      <c r="D48" s="29" t="s">
        <v>140</v>
      </c>
      <c r="E48" s="29" t="s">
        <v>268</v>
      </c>
      <c r="F48" s="28" t="s">
        <v>36</v>
      </c>
      <c r="G48" s="28" t="s">
        <v>108</v>
      </c>
      <c r="H48" s="28" t="s">
        <v>269</v>
      </c>
      <c r="I48" s="34">
        <v>150</v>
      </c>
      <c r="J48" s="29" t="s">
        <v>270</v>
      </c>
      <c r="K48" s="29" t="s">
        <v>271</v>
      </c>
      <c r="L48" s="31" t="s">
        <v>41</v>
      </c>
      <c r="M48" s="34">
        <f t="shared" si="0"/>
        <v>150</v>
      </c>
      <c r="N48" s="31"/>
      <c r="O48" s="28" t="s">
        <v>272</v>
      </c>
      <c r="P48" s="28">
        <v>165</v>
      </c>
      <c r="Q48" s="28" t="s">
        <v>43</v>
      </c>
      <c r="R48" s="28" t="s">
        <v>43</v>
      </c>
      <c r="S48" s="28" t="s">
        <v>46</v>
      </c>
      <c r="T48" s="28" t="s">
        <v>113</v>
      </c>
      <c r="U48" s="28"/>
      <c r="V48" s="28" t="s">
        <v>45</v>
      </c>
      <c r="W48" s="28" t="s">
        <v>46</v>
      </c>
      <c r="X48" s="31" t="s">
        <v>159</v>
      </c>
      <c r="Y48" s="54" t="s">
        <v>48</v>
      </c>
      <c r="Z48" s="28" t="s">
        <v>49</v>
      </c>
      <c r="AE48" s="55"/>
      <c r="AH48" s="56"/>
      <c r="AI48" s="55"/>
      <c r="AJ48" s="55"/>
      <c r="AL48" s="56"/>
    </row>
    <row r="49" s="6" customFormat="1" ht="109" customHeight="1" spans="1:38">
      <c r="A49" s="28">
        <v>43</v>
      </c>
      <c r="B49" s="29" t="s">
        <v>32</v>
      </c>
      <c r="C49" s="29" t="s">
        <v>58</v>
      </c>
      <c r="D49" s="29" t="s">
        <v>66</v>
      </c>
      <c r="E49" s="29" t="s">
        <v>273</v>
      </c>
      <c r="F49" s="28" t="s">
        <v>36</v>
      </c>
      <c r="G49" s="28" t="s">
        <v>108</v>
      </c>
      <c r="H49" s="28" t="s">
        <v>274</v>
      </c>
      <c r="I49" s="34">
        <v>150</v>
      </c>
      <c r="J49" s="29" t="s">
        <v>275</v>
      </c>
      <c r="K49" s="29" t="s">
        <v>276</v>
      </c>
      <c r="L49" s="31" t="s">
        <v>41</v>
      </c>
      <c r="M49" s="34">
        <f t="shared" si="0"/>
        <v>150</v>
      </c>
      <c r="N49" s="31"/>
      <c r="O49" s="28" t="s">
        <v>277</v>
      </c>
      <c r="P49" s="28">
        <v>385</v>
      </c>
      <c r="Q49" s="28" t="s">
        <v>43</v>
      </c>
      <c r="R49" s="28" t="s">
        <v>43</v>
      </c>
      <c r="S49" s="28" t="s">
        <v>46</v>
      </c>
      <c r="T49" s="28" t="s">
        <v>113</v>
      </c>
      <c r="U49" s="28"/>
      <c r="V49" s="28" t="s">
        <v>45</v>
      </c>
      <c r="W49" s="28" t="s">
        <v>46</v>
      </c>
      <c r="X49" s="31" t="s">
        <v>159</v>
      </c>
      <c r="Y49" s="54" t="s">
        <v>48</v>
      </c>
      <c r="Z49" s="28" t="s">
        <v>49</v>
      </c>
      <c r="AE49" s="55"/>
      <c r="AH49" s="56"/>
      <c r="AI49" s="55"/>
      <c r="AJ49" s="55"/>
      <c r="AL49" s="56"/>
    </row>
    <row r="50" s="6" customFormat="1" ht="121" customHeight="1" spans="1:38">
      <c r="A50" s="28">
        <v>44</v>
      </c>
      <c r="B50" s="29" t="s">
        <v>32</v>
      </c>
      <c r="C50" s="29" t="s">
        <v>58</v>
      </c>
      <c r="D50" s="29" t="s">
        <v>66</v>
      </c>
      <c r="E50" s="29" t="s">
        <v>278</v>
      </c>
      <c r="F50" s="28" t="s">
        <v>36</v>
      </c>
      <c r="G50" s="28" t="s">
        <v>108</v>
      </c>
      <c r="H50" s="28" t="s">
        <v>279</v>
      </c>
      <c r="I50" s="34">
        <v>200</v>
      </c>
      <c r="J50" s="29" t="s">
        <v>280</v>
      </c>
      <c r="K50" s="29" t="s">
        <v>281</v>
      </c>
      <c r="L50" s="31" t="s">
        <v>41</v>
      </c>
      <c r="M50" s="34">
        <f t="shared" si="0"/>
        <v>200</v>
      </c>
      <c r="N50" s="31"/>
      <c r="O50" s="28" t="s">
        <v>277</v>
      </c>
      <c r="P50" s="28">
        <v>160</v>
      </c>
      <c r="Q50" s="28" t="s">
        <v>43</v>
      </c>
      <c r="R50" s="28" t="s">
        <v>43</v>
      </c>
      <c r="S50" s="28" t="s">
        <v>46</v>
      </c>
      <c r="T50" s="28" t="s">
        <v>113</v>
      </c>
      <c r="U50" s="28"/>
      <c r="V50" s="28" t="s">
        <v>45</v>
      </c>
      <c r="W50" s="28" t="s">
        <v>46</v>
      </c>
      <c r="X50" s="31" t="s">
        <v>159</v>
      </c>
      <c r="Y50" s="54" t="s">
        <v>48</v>
      </c>
      <c r="Z50" s="28" t="s">
        <v>49</v>
      </c>
      <c r="AE50" s="55"/>
      <c r="AH50" s="56"/>
      <c r="AI50" s="55"/>
      <c r="AJ50" s="55"/>
      <c r="AL50" s="56"/>
    </row>
    <row r="51" s="6" customFormat="1" ht="109" customHeight="1" spans="1:38">
      <c r="A51" s="28">
        <v>45</v>
      </c>
      <c r="B51" s="29" t="s">
        <v>32</v>
      </c>
      <c r="C51" s="29" t="s">
        <v>58</v>
      </c>
      <c r="D51" s="29" t="s">
        <v>66</v>
      </c>
      <c r="E51" s="29" t="s">
        <v>282</v>
      </c>
      <c r="F51" s="28" t="s">
        <v>36</v>
      </c>
      <c r="G51" s="28" t="s">
        <v>68</v>
      </c>
      <c r="H51" s="28" t="s">
        <v>283</v>
      </c>
      <c r="I51" s="34">
        <v>100</v>
      </c>
      <c r="J51" s="29" t="s">
        <v>284</v>
      </c>
      <c r="K51" s="29" t="s">
        <v>285</v>
      </c>
      <c r="L51" s="31" t="s">
        <v>41</v>
      </c>
      <c r="M51" s="34">
        <f t="shared" si="0"/>
        <v>100</v>
      </c>
      <c r="N51" s="31"/>
      <c r="O51" s="28" t="s">
        <v>286</v>
      </c>
      <c r="P51" s="28">
        <v>3319</v>
      </c>
      <c r="Q51" s="28" t="s">
        <v>43</v>
      </c>
      <c r="R51" s="28" t="s">
        <v>43</v>
      </c>
      <c r="S51" s="28" t="s">
        <v>43</v>
      </c>
      <c r="T51" s="28" t="s">
        <v>73</v>
      </c>
      <c r="U51" s="28"/>
      <c r="V51" s="28" t="s">
        <v>203</v>
      </c>
      <c r="W51" s="28" t="s">
        <v>46</v>
      </c>
      <c r="X51" s="31" t="s">
        <v>159</v>
      </c>
      <c r="Y51" s="54" t="s">
        <v>48</v>
      </c>
      <c r="Z51" s="31" t="s">
        <v>204</v>
      </c>
      <c r="AE51" s="55"/>
      <c r="AH51" s="56"/>
      <c r="AI51" s="55"/>
      <c r="AJ51" s="55"/>
      <c r="AL51" s="56"/>
    </row>
    <row r="52" s="6" customFormat="1" ht="42.75" spans="1:38">
      <c r="A52" s="28">
        <v>46</v>
      </c>
      <c r="B52" s="29" t="s">
        <v>32</v>
      </c>
      <c r="C52" s="29" t="s">
        <v>58</v>
      </c>
      <c r="D52" s="29" t="s">
        <v>66</v>
      </c>
      <c r="E52" s="29" t="s">
        <v>287</v>
      </c>
      <c r="F52" s="28" t="s">
        <v>36</v>
      </c>
      <c r="G52" s="28" t="s">
        <v>60</v>
      </c>
      <c r="H52" s="28" t="s">
        <v>288</v>
      </c>
      <c r="I52" s="34">
        <v>230</v>
      </c>
      <c r="J52" s="29" t="s">
        <v>289</v>
      </c>
      <c r="K52" s="29" t="s">
        <v>290</v>
      </c>
      <c r="L52" s="31" t="s">
        <v>41</v>
      </c>
      <c r="M52" s="34">
        <f t="shared" si="0"/>
        <v>230</v>
      </c>
      <c r="N52" s="31"/>
      <c r="O52" s="28" t="s">
        <v>247</v>
      </c>
      <c r="P52" s="28">
        <v>120</v>
      </c>
      <c r="Q52" s="28" t="s">
        <v>46</v>
      </c>
      <c r="R52" s="28" t="s">
        <v>43</v>
      </c>
      <c r="S52" s="28" t="s">
        <v>46</v>
      </c>
      <c r="T52" s="28" t="s">
        <v>248</v>
      </c>
      <c r="U52" s="28"/>
      <c r="V52" s="28" t="s">
        <v>45</v>
      </c>
      <c r="W52" s="28" t="s">
        <v>46</v>
      </c>
      <c r="X52" s="31" t="s">
        <v>159</v>
      </c>
      <c r="Y52" s="54" t="s">
        <v>48</v>
      </c>
      <c r="Z52" s="28" t="s">
        <v>49</v>
      </c>
      <c r="AE52" s="55"/>
      <c r="AH52" s="56"/>
      <c r="AI52" s="55"/>
      <c r="AJ52" s="55"/>
      <c r="AL52" s="56"/>
    </row>
    <row r="53" s="6" customFormat="1" ht="91" customHeight="1" spans="1:38">
      <c r="A53" s="28">
        <v>47</v>
      </c>
      <c r="B53" s="29" t="s">
        <v>32</v>
      </c>
      <c r="C53" s="29" t="s">
        <v>58</v>
      </c>
      <c r="D53" s="29" t="s">
        <v>66</v>
      </c>
      <c r="E53" s="29" t="s">
        <v>291</v>
      </c>
      <c r="F53" s="28" t="s">
        <v>36</v>
      </c>
      <c r="G53" s="28" t="s">
        <v>37</v>
      </c>
      <c r="H53" s="28" t="s">
        <v>292</v>
      </c>
      <c r="I53" s="34">
        <v>50</v>
      </c>
      <c r="J53" s="29" t="s">
        <v>293</v>
      </c>
      <c r="K53" s="29" t="s">
        <v>294</v>
      </c>
      <c r="L53" s="31" t="s">
        <v>41</v>
      </c>
      <c r="M53" s="34">
        <f t="shared" si="0"/>
        <v>50</v>
      </c>
      <c r="N53" s="31"/>
      <c r="O53" s="28" t="s">
        <v>42</v>
      </c>
      <c r="P53" s="28">
        <v>494</v>
      </c>
      <c r="Q53" s="28" t="s">
        <v>43</v>
      </c>
      <c r="R53" s="28" t="s">
        <v>43</v>
      </c>
      <c r="S53" s="28" t="s">
        <v>43</v>
      </c>
      <c r="T53" s="28" t="s">
        <v>44</v>
      </c>
      <c r="U53" s="28"/>
      <c r="V53" s="28" t="s">
        <v>45</v>
      </c>
      <c r="W53" s="28" t="s">
        <v>46</v>
      </c>
      <c r="X53" s="31" t="s">
        <v>159</v>
      </c>
      <c r="Y53" s="54" t="s">
        <v>48</v>
      </c>
      <c r="Z53" s="28" t="s">
        <v>49</v>
      </c>
      <c r="AE53" s="55"/>
      <c r="AH53" s="56"/>
      <c r="AI53" s="55"/>
      <c r="AJ53" s="55"/>
      <c r="AL53" s="56"/>
    </row>
    <row r="54" s="6" customFormat="1" ht="62" customHeight="1" spans="1:38">
      <c r="A54" s="28">
        <v>48</v>
      </c>
      <c r="B54" s="29" t="s">
        <v>32</v>
      </c>
      <c r="C54" s="29" t="s">
        <v>58</v>
      </c>
      <c r="D54" s="29" t="s">
        <v>66</v>
      </c>
      <c r="E54" s="29" t="s">
        <v>295</v>
      </c>
      <c r="F54" s="28" t="s">
        <v>36</v>
      </c>
      <c r="G54" s="28" t="s">
        <v>115</v>
      </c>
      <c r="H54" s="28" t="s">
        <v>296</v>
      </c>
      <c r="I54" s="34">
        <v>100</v>
      </c>
      <c r="J54" s="29" t="s">
        <v>297</v>
      </c>
      <c r="K54" s="29" t="s">
        <v>298</v>
      </c>
      <c r="L54" s="31" t="s">
        <v>41</v>
      </c>
      <c r="M54" s="34">
        <f t="shared" si="0"/>
        <v>100</v>
      </c>
      <c r="N54" s="31"/>
      <c r="O54" s="28" t="s">
        <v>119</v>
      </c>
      <c r="P54" s="28">
        <v>1225</v>
      </c>
      <c r="Q54" s="28" t="s">
        <v>43</v>
      </c>
      <c r="R54" s="28" t="s">
        <v>43</v>
      </c>
      <c r="S54" s="28" t="s">
        <v>43</v>
      </c>
      <c r="T54" s="28" t="s">
        <v>120</v>
      </c>
      <c r="U54" s="28"/>
      <c r="V54" s="28" t="s">
        <v>203</v>
      </c>
      <c r="W54" s="28" t="s">
        <v>46</v>
      </c>
      <c r="X54" s="31" t="s">
        <v>159</v>
      </c>
      <c r="Y54" s="54" t="s">
        <v>48</v>
      </c>
      <c r="Z54" s="31" t="s">
        <v>204</v>
      </c>
      <c r="AE54" s="55"/>
      <c r="AH54" s="56"/>
      <c r="AI54" s="55"/>
      <c r="AJ54" s="55"/>
      <c r="AL54" s="56"/>
    </row>
    <row r="55" s="6" customFormat="1" ht="42.75" spans="1:38">
      <c r="A55" s="28">
        <v>49</v>
      </c>
      <c r="B55" s="29" t="s">
        <v>32</v>
      </c>
      <c r="C55" s="29" t="s">
        <v>58</v>
      </c>
      <c r="D55" s="29" t="s">
        <v>66</v>
      </c>
      <c r="E55" s="29" t="s">
        <v>299</v>
      </c>
      <c r="F55" s="28" t="s">
        <v>36</v>
      </c>
      <c r="G55" s="28" t="s">
        <v>115</v>
      </c>
      <c r="H55" s="28" t="s">
        <v>179</v>
      </c>
      <c r="I55" s="34">
        <v>100</v>
      </c>
      <c r="J55" s="29" t="s">
        <v>300</v>
      </c>
      <c r="K55" s="29" t="s">
        <v>301</v>
      </c>
      <c r="L55" s="31" t="s">
        <v>41</v>
      </c>
      <c r="M55" s="34">
        <f t="shared" si="0"/>
        <v>100</v>
      </c>
      <c r="N55" s="31"/>
      <c r="O55" s="28" t="s">
        <v>119</v>
      </c>
      <c r="P55" s="28">
        <v>2642</v>
      </c>
      <c r="Q55" s="28" t="s">
        <v>43</v>
      </c>
      <c r="R55" s="28" t="s">
        <v>43</v>
      </c>
      <c r="S55" s="28" t="s">
        <v>43</v>
      </c>
      <c r="T55" s="28" t="s">
        <v>120</v>
      </c>
      <c r="U55" s="28"/>
      <c r="V55" s="28" t="s">
        <v>45</v>
      </c>
      <c r="W55" s="28" t="s">
        <v>46</v>
      </c>
      <c r="X55" s="31" t="s">
        <v>159</v>
      </c>
      <c r="Y55" s="54" t="s">
        <v>48</v>
      </c>
      <c r="Z55" s="28" t="s">
        <v>49</v>
      </c>
      <c r="AE55" s="55"/>
      <c r="AH55" s="56"/>
      <c r="AI55" s="55"/>
      <c r="AJ55" s="55"/>
      <c r="AL55" s="56"/>
    </row>
    <row r="56" s="6" customFormat="1" ht="87" customHeight="1" spans="1:38">
      <c r="A56" s="28">
        <v>50</v>
      </c>
      <c r="B56" s="29" t="s">
        <v>32</v>
      </c>
      <c r="C56" s="29" t="s">
        <v>58</v>
      </c>
      <c r="D56" s="29" t="s">
        <v>66</v>
      </c>
      <c r="E56" s="29" t="s">
        <v>302</v>
      </c>
      <c r="F56" s="28" t="s">
        <v>36</v>
      </c>
      <c r="G56" s="28" t="s">
        <v>37</v>
      </c>
      <c r="H56" s="28" t="s">
        <v>38</v>
      </c>
      <c r="I56" s="34">
        <v>50</v>
      </c>
      <c r="J56" s="29" t="s">
        <v>303</v>
      </c>
      <c r="K56" s="29" t="s">
        <v>304</v>
      </c>
      <c r="L56" s="28" t="s">
        <v>41</v>
      </c>
      <c r="M56" s="34">
        <f t="shared" si="0"/>
        <v>50</v>
      </c>
      <c r="N56" s="31"/>
      <c r="O56" s="28" t="s">
        <v>42</v>
      </c>
      <c r="P56" s="28">
        <v>1114</v>
      </c>
      <c r="Q56" s="28" t="s">
        <v>43</v>
      </c>
      <c r="R56" s="28" t="s">
        <v>43</v>
      </c>
      <c r="S56" s="28" t="s">
        <v>43</v>
      </c>
      <c r="T56" s="28" t="s">
        <v>44</v>
      </c>
      <c r="U56" s="28"/>
      <c r="V56" s="28" t="s">
        <v>45</v>
      </c>
      <c r="W56" s="28" t="s">
        <v>46</v>
      </c>
      <c r="X56" s="31" t="s">
        <v>159</v>
      </c>
      <c r="Y56" s="54" t="s">
        <v>48</v>
      </c>
      <c r="Z56" s="28" t="s">
        <v>49</v>
      </c>
      <c r="AE56" s="55"/>
      <c r="AH56" s="56"/>
      <c r="AI56" s="55"/>
      <c r="AJ56" s="55"/>
      <c r="AL56" s="56"/>
    </row>
    <row r="57" s="6" customFormat="1" ht="70" customHeight="1" spans="1:38">
      <c r="A57" s="28">
        <v>51</v>
      </c>
      <c r="B57" s="29" t="s">
        <v>32</v>
      </c>
      <c r="C57" s="29" t="s">
        <v>58</v>
      </c>
      <c r="D57" s="29" t="s">
        <v>66</v>
      </c>
      <c r="E57" s="29" t="s">
        <v>305</v>
      </c>
      <c r="F57" s="28" t="s">
        <v>36</v>
      </c>
      <c r="G57" s="28" t="s">
        <v>68</v>
      </c>
      <c r="H57" s="28" t="s">
        <v>306</v>
      </c>
      <c r="I57" s="34">
        <v>200</v>
      </c>
      <c r="J57" s="29" t="s">
        <v>307</v>
      </c>
      <c r="K57" s="29" t="s">
        <v>308</v>
      </c>
      <c r="L57" s="31" t="s">
        <v>41</v>
      </c>
      <c r="M57" s="34">
        <f t="shared" si="0"/>
        <v>200</v>
      </c>
      <c r="N57" s="31"/>
      <c r="O57" s="28" t="s">
        <v>173</v>
      </c>
      <c r="P57" s="28">
        <v>1903</v>
      </c>
      <c r="Q57" s="28" t="s">
        <v>43</v>
      </c>
      <c r="R57" s="28" t="s">
        <v>43</v>
      </c>
      <c r="S57" s="28" t="s">
        <v>43</v>
      </c>
      <c r="T57" s="28" t="s">
        <v>73</v>
      </c>
      <c r="U57" s="28"/>
      <c r="V57" s="28" t="s">
        <v>45</v>
      </c>
      <c r="W57" s="28" t="s">
        <v>46</v>
      </c>
      <c r="X57" s="31" t="s">
        <v>159</v>
      </c>
      <c r="Y57" s="54" t="s">
        <v>48</v>
      </c>
      <c r="Z57" s="28" t="s">
        <v>49</v>
      </c>
      <c r="AE57" s="55"/>
      <c r="AH57" s="56"/>
      <c r="AI57" s="55"/>
      <c r="AJ57" s="55"/>
      <c r="AL57" s="56"/>
    </row>
    <row r="58" s="6" customFormat="1" ht="156.75" spans="1:38">
      <c r="A58" s="28">
        <v>52</v>
      </c>
      <c r="B58" s="29" t="s">
        <v>32</v>
      </c>
      <c r="C58" s="29" t="s">
        <v>58</v>
      </c>
      <c r="D58" s="29" t="s">
        <v>66</v>
      </c>
      <c r="E58" s="35" t="s">
        <v>309</v>
      </c>
      <c r="F58" s="28" t="s">
        <v>36</v>
      </c>
      <c r="G58" s="28" t="s">
        <v>60</v>
      </c>
      <c r="H58" s="28" t="s">
        <v>310</v>
      </c>
      <c r="I58" s="53">
        <v>150</v>
      </c>
      <c r="J58" s="35" t="s">
        <v>311</v>
      </c>
      <c r="K58" s="29" t="s">
        <v>312</v>
      </c>
      <c r="L58" s="31" t="s">
        <v>41</v>
      </c>
      <c r="M58" s="34">
        <f t="shared" si="0"/>
        <v>150</v>
      </c>
      <c r="N58" s="31"/>
      <c r="O58" s="28" t="s">
        <v>64</v>
      </c>
      <c r="P58" s="28">
        <v>1235</v>
      </c>
      <c r="Q58" s="28" t="s">
        <v>43</v>
      </c>
      <c r="R58" s="28" t="s">
        <v>43</v>
      </c>
      <c r="S58" s="28" t="s">
        <v>43</v>
      </c>
      <c r="T58" s="28" t="s">
        <v>65</v>
      </c>
      <c r="U58" s="28"/>
      <c r="V58" s="28" t="s">
        <v>45</v>
      </c>
      <c r="W58" s="28" t="s">
        <v>46</v>
      </c>
      <c r="X58" s="31" t="s">
        <v>159</v>
      </c>
      <c r="Y58" s="54" t="s">
        <v>48</v>
      </c>
      <c r="Z58" s="28" t="s">
        <v>49</v>
      </c>
      <c r="AE58" s="55"/>
      <c r="AH58" s="56"/>
      <c r="AI58" s="55"/>
      <c r="AJ58" s="55"/>
      <c r="AL58" s="56"/>
    </row>
    <row r="59" s="6" customFormat="1" ht="77" customHeight="1" spans="1:38">
      <c r="A59" s="28">
        <v>53</v>
      </c>
      <c r="B59" s="29" t="s">
        <v>32</v>
      </c>
      <c r="C59" s="29" t="s">
        <v>58</v>
      </c>
      <c r="D59" s="29" t="s">
        <v>66</v>
      </c>
      <c r="E59" s="29" t="s">
        <v>313</v>
      </c>
      <c r="F59" s="28" t="s">
        <v>36</v>
      </c>
      <c r="G59" s="28" t="s">
        <v>81</v>
      </c>
      <c r="H59" s="28" t="s">
        <v>314</v>
      </c>
      <c r="I59" s="34">
        <v>30</v>
      </c>
      <c r="J59" s="29" t="s">
        <v>315</v>
      </c>
      <c r="K59" s="29" t="s">
        <v>316</v>
      </c>
      <c r="L59" s="28" t="s">
        <v>41</v>
      </c>
      <c r="M59" s="34">
        <f t="shared" si="0"/>
        <v>30</v>
      </c>
      <c r="N59" s="31"/>
      <c r="O59" s="28" t="s">
        <v>317</v>
      </c>
      <c r="P59" s="28">
        <v>525</v>
      </c>
      <c r="Q59" s="28" t="s">
        <v>43</v>
      </c>
      <c r="R59" s="28" t="s">
        <v>43</v>
      </c>
      <c r="S59" s="28" t="s">
        <v>46</v>
      </c>
      <c r="T59" s="28" t="s">
        <v>86</v>
      </c>
      <c r="U59" s="28"/>
      <c r="V59" s="28" t="s">
        <v>45</v>
      </c>
      <c r="W59" s="28" t="s">
        <v>46</v>
      </c>
      <c r="X59" s="31" t="s">
        <v>159</v>
      </c>
      <c r="Y59" s="54" t="s">
        <v>48</v>
      </c>
      <c r="Z59" s="28" t="s">
        <v>49</v>
      </c>
      <c r="AE59" s="55"/>
      <c r="AH59" s="56"/>
      <c r="AI59" s="55"/>
      <c r="AJ59" s="55"/>
      <c r="AL59" s="56"/>
    </row>
    <row r="60" s="6" customFormat="1" ht="84" customHeight="1" spans="1:38">
      <c r="A60" s="28">
        <v>54</v>
      </c>
      <c r="B60" s="29" t="s">
        <v>32</v>
      </c>
      <c r="C60" s="29" t="s">
        <v>58</v>
      </c>
      <c r="D60" s="29" t="s">
        <v>66</v>
      </c>
      <c r="E60" s="29" t="s">
        <v>318</v>
      </c>
      <c r="F60" s="28" t="s">
        <v>36</v>
      </c>
      <c r="G60" s="28" t="s">
        <v>81</v>
      </c>
      <c r="H60" s="28" t="s">
        <v>319</v>
      </c>
      <c r="I60" s="34">
        <v>100</v>
      </c>
      <c r="J60" s="29" t="s">
        <v>320</v>
      </c>
      <c r="K60" s="29" t="s">
        <v>321</v>
      </c>
      <c r="L60" s="31" t="s">
        <v>41</v>
      </c>
      <c r="M60" s="34">
        <f t="shared" si="0"/>
        <v>100</v>
      </c>
      <c r="N60" s="31"/>
      <c r="O60" s="28" t="s">
        <v>322</v>
      </c>
      <c r="P60" s="28">
        <v>121</v>
      </c>
      <c r="Q60" s="28" t="s">
        <v>43</v>
      </c>
      <c r="R60" s="28" t="s">
        <v>43</v>
      </c>
      <c r="S60" s="28" t="s">
        <v>46</v>
      </c>
      <c r="T60" s="28" t="s">
        <v>86</v>
      </c>
      <c r="U60" s="28"/>
      <c r="V60" s="28" t="s">
        <v>45</v>
      </c>
      <c r="W60" s="28" t="s">
        <v>46</v>
      </c>
      <c r="X60" s="31" t="s">
        <v>159</v>
      </c>
      <c r="Y60" s="54" t="s">
        <v>48</v>
      </c>
      <c r="Z60" s="28" t="s">
        <v>49</v>
      </c>
      <c r="AE60" s="55"/>
      <c r="AH60" s="56"/>
      <c r="AI60" s="55"/>
      <c r="AJ60" s="55"/>
      <c r="AL60" s="56"/>
    </row>
    <row r="61" s="6" customFormat="1" ht="57" spans="1:38">
      <c r="A61" s="28">
        <v>55</v>
      </c>
      <c r="B61" s="29" t="s">
        <v>32</v>
      </c>
      <c r="C61" s="29" t="s">
        <v>58</v>
      </c>
      <c r="D61" s="29" t="s">
        <v>140</v>
      </c>
      <c r="E61" s="29" t="s">
        <v>323</v>
      </c>
      <c r="F61" s="28" t="s">
        <v>36</v>
      </c>
      <c r="G61" s="28" t="s">
        <v>122</v>
      </c>
      <c r="H61" s="28" t="s">
        <v>324</v>
      </c>
      <c r="I61" s="34">
        <v>80</v>
      </c>
      <c r="J61" s="29" t="s">
        <v>325</v>
      </c>
      <c r="K61" s="29" t="s">
        <v>326</v>
      </c>
      <c r="L61" s="31" t="s">
        <v>41</v>
      </c>
      <c r="M61" s="34">
        <f t="shared" si="0"/>
        <v>80</v>
      </c>
      <c r="N61" s="31"/>
      <c r="O61" s="28" t="s">
        <v>259</v>
      </c>
      <c r="P61" s="28">
        <v>3905</v>
      </c>
      <c r="Q61" s="28" t="s">
        <v>43</v>
      </c>
      <c r="R61" s="28" t="s">
        <v>43</v>
      </c>
      <c r="S61" s="28" t="s">
        <v>43</v>
      </c>
      <c r="T61" s="28" t="s">
        <v>127</v>
      </c>
      <c r="U61" s="28"/>
      <c r="V61" s="28" t="s">
        <v>45</v>
      </c>
      <c r="W61" s="28" t="s">
        <v>46</v>
      </c>
      <c r="X61" s="31" t="s">
        <v>159</v>
      </c>
      <c r="Y61" s="54" t="s">
        <v>48</v>
      </c>
      <c r="Z61" s="28" t="s">
        <v>49</v>
      </c>
      <c r="AE61" s="55"/>
      <c r="AH61" s="56"/>
      <c r="AI61" s="55"/>
      <c r="AJ61" s="55"/>
      <c r="AL61" s="56"/>
    </row>
    <row r="62" s="6" customFormat="1" ht="66" customHeight="1" spans="1:38">
      <c r="A62" s="28">
        <v>56</v>
      </c>
      <c r="B62" s="29" t="s">
        <v>327</v>
      </c>
      <c r="C62" s="29" t="s">
        <v>328</v>
      </c>
      <c r="D62" s="29" t="s">
        <v>329</v>
      </c>
      <c r="E62" s="29" t="s">
        <v>330</v>
      </c>
      <c r="F62" s="28" t="s">
        <v>36</v>
      </c>
      <c r="G62" s="28"/>
      <c r="H62" s="31"/>
      <c r="I62" s="34">
        <v>760</v>
      </c>
      <c r="J62" s="29" t="s">
        <v>331</v>
      </c>
      <c r="K62" s="29" t="s">
        <v>332</v>
      </c>
      <c r="L62" s="31" t="s">
        <v>41</v>
      </c>
      <c r="M62" s="34">
        <f t="shared" si="0"/>
        <v>760</v>
      </c>
      <c r="N62" s="31"/>
      <c r="O62" s="28" t="s">
        <v>333</v>
      </c>
      <c r="P62" s="31">
        <v>11000</v>
      </c>
      <c r="Q62" s="28" t="s">
        <v>46</v>
      </c>
      <c r="R62" s="28" t="s">
        <v>43</v>
      </c>
      <c r="S62" s="28" t="s">
        <v>43</v>
      </c>
      <c r="T62" s="28" t="s">
        <v>334</v>
      </c>
      <c r="U62" s="31"/>
      <c r="V62" s="28" t="s">
        <v>45</v>
      </c>
      <c r="W62" s="28" t="s">
        <v>46</v>
      </c>
      <c r="X62" s="31" t="s">
        <v>159</v>
      </c>
      <c r="Y62" s="54" t="s">
        <v>48</v>
      </c>
      <c r="Z62" s="28" t="s">
        <v>49</v>
      </c>
      <c r="AE62" s="55"/>
      <c r="AH62" s="56"/>
      <c r="AI62" s="55"/>
      <c r="AJ62" s="55"/>
      <c r="AL62" s="56"/>
    </row>
    <row r="63" s="6" customFormat="1" ht="85" customHeight="1" spans="1:38">
      <c r="A63" s="28">
        <v>57</v>
      </c>
      <c r="B63" s="29" t="s">
        <v>327</v>
      </c>
      <c r="C63" s="29" t="s">
        <v>335</v>
      </c>
      <c r="D63" s="29" t="s">
        <v>336</v>
      </c>
      <c r="E63" s="29" t="s">
        <v>337</v>
      </c>
      <c r="F63" s="28" t="s">
        <v>36</v>
      </c>
      <c r="G63" s="28"/>
      <c r="H63" s="31"/>
      <c r="I63" s="34">
        <v>150</v>
      </c>
      <c r="J63" s="29" t="s">
        <v>338</v>
      </c>
      <c r="K63" s="29" t="s">
        <v>339</v>
      </c>
      <c r="L63" s="31" t="s">
        <v>41</v>
      </c>
      <c r="M63" s="34">
        <f t="shared" si="0"/>
        <v>150</v>
      </c>
      <c r="N63" s="31"/>
      <c r="O63" s="28" t="s">
        <v>333</v>
      </c>
      <c r="P63" s="31">
        <v>1400</v>
      </c>
      <c r="Q63" s="28" t="s">
        <v>46</v>
      </c>
      <c r="R63" s="28" t="s">
        <v>43</v>
      </c>
      <c r="S63" s="28" t="s">
        <v>43</v>
      </c>
      <c r="T63" s="28" t="s">
        <v>340</v>
      </c>
      <c r="U63" s="31"/>
      <c r="V63" s="28" t="s">
        <v>45</v>
      </c>
      <c r="W63" s="28" t="s">
        <v>46</v>
      </c>
      <c r="X63" s="31" t="s">
        <v>159</v>
      </c>
      <c r="Y63" s="54" t="s">
        <v>48</v>
      </c>
      <c r="Z63" s="28" t="s">
        <v>49</v>
      </c>
      <c r="AE63" s="55"/>
      <c r="AH63" s="56"/>
      <c r="AI63" s="55"/>
      <c r="AJ63" s="55"/>
      <c r="AL63" s="56"/>
    </row>
    <row r="64" s="6" customFormat="1" ht="66" customHeight="1" spans="1:38">
      <c r="A64" s="28">
        <v>58</v>
      </c>
      <c r="B64" s="29" t="s">
        <v>327</v>
      </c>
      <c r="C64" s="29" t="s">
        <v>335</v>
      </c>
      <c r="D64" s="29" t="s">
        <v>336</v>
      </c>
      <c r="E64" s="29" t="s">
        <v>341</v>
      </c>
      <c r="F64" s="28" t="s">
        <v>36</v>
      </c>
      <c r="G64" s="28"/>
      <c r="H64" s="31"/>
      <c r="I64" s="34">
        <v>280</v>
      </c>
      <c r="J64" s="29" t="s">
        <v>342</v>
      </c>
      <c r="K64" s="29" t="s">
        <v>343</v>
      </c>
      <c r="L64" s="31" t="s">
        <v>41</v>
      </c>
      <c r="M64" s="34">
        <f t="shared" si="0"/>
        <v>280</v>
      </c>
      <c r="N64" s="31"/>
      <c r="O64" s="28" t="s">
        <v>333</v>
      </c>
      <c r="P64" s="31">
        <v>2000</v>
      </c>
      <c r="Q64" s="28" t="s">
        <v>46</v>
      </c>
      <c r="R64" s="28" t="s">
        <v>43</v>
      </c>
      <c r="S64" s="28" t="s">
        <v>43</v>
      </c>
      <c r="T64" s="28" t="s">
        <v>344</v>
      </c>
      <c r="U64" s="31"/>
      <c r="V64" s="28" t="s">
        <v>45</v>
      </c>
      <c r="W64" s="28" t="s">
        <v>46</v>
      </c>
      <c r="X64" s="31" t="s">
        <v>159</v>
      </c>
      <c r="Y64" s="54" t="s">
        <v>48</v>
      </c>
      <c r="Z64" s="28" t="s">
        <v>49</v>
      </c>
      <c r="AE64" s="55"/>
      <c r="AH64" s="56"/>
      <c r="AI64" s="55"/>
      <c r="AJ64" s="55"/>
      <c r="AL64" s="56"/>
    </row>
    <row r="65" s="6" customFormat="1" ht="66" customHeight="1" spans="1:38">
      <c r="A65" s="28">
        <v>59</v>
      </c>
      <c r="B65" s="29" t="s">
        <v>327</v>
      </c>
      <c r="C65" s="29" t="s">
        <v>345</v>
      </c>
      <c r="D65" s="29" t="s">
        <v>345</v>
      </c>
      <c r="E65" s="29" t="s">
        <v>346</v>
      </c>
      <c r="F65" s="28" t="s">
        <v>36</v>
      </c>
      <c r="G65" s="28"/>
      <c r="H65" s="31"/>
      <c r="I65" s="34">
        <v>480</v>
      </c>
      <c r="J65" s="29" t="s">
        <v>347</v>
      </c>
      <c r="K65" s="29" t="s">
        <v>348</v>
      </c>
      <c r="L65" s="31" t="s">
        <v>41</v>
      </c>
      <c r="M65" s="34">
        <f t="shared" si="0"/>
        <v>480</v>
      </c>
      <c r="N65" s="31"/>
      <c r="O65" s="28" t="s">
        <v>333</v>
      </c>
      <c r="P65" s="31">
        <v>400</v>
      </c>
      <c r="Q65" s="28" t="s">
        <v>46</v>
      </c>
      <c r="R65" s="28" t="s">
        <v>43</v>
      </c>
      <c r="S65" s="28" t="s">
        <v>43</v>
      </c>
      <c r="T65" s="28" t="s">
        <v>344</v>
      </c>
      <c r="U65" s="31"/>
      <c r="V65" s="28" t="s">
        <v>45</v>
      </c>
      <c r="W65" s="28" t="s">
        <v>46</v>
      </c>
      <c r="X65" s="31" t="s">
        <v>159</v>
      </c>
      <c r="Y65" s="54" t="s">
        <v>48</v>
      </c>
      <c r="Z65" s="28" t="s">
        <v>49</v>
      </c>
      <c r="AE65" s="55"/>
      <c r="AH65" s="56"/>
      <c r="AI65" s="55"/>
      <c r="AJ65" s="55"/>
      <c r="AL65" s="56"/>
    </row>
    <row r="66" s="6" customFormat="1" ht="121" customHeight="1" spans="1:38">
      <c r="A66" s="28">
        <v>60</v>
      </c>
      <c r="B66" s="29" t="s">
        <v>349</v>
      </c>
      <c r="C66" s="29" t="s">
        <v>350</v>
      </c>
      <c r="D66" s="29" t="s">
        <v>351</v>
      </c>
      <c r="E66" s="29" t="s">
        <v>352</v>
      </c>
      <c r="F66" s="28" t="s">
        <v>36</v>
      </c>
      <c r="G66" s="28"/>
      <c r="H66" s="31"/>
      <c r="I66" s="34">
        <v>560</v>
      </c>
      <c r="J66" s="59" t="s">
        <v>353</v>
      </c>
      <c r="K66" s="59" t="s">
        <v>354</v>
      </c>
      <c r="L66" s="31" t="s">
        <v>41</v>
      </c>
      <c r="M66" s="34">
        <f t="shared" si="0"/>
        <v>560</v>
      </c>
      <c r="N66" s="31"/>
      <c r="O66" s="28" t="s">
        <v>355</v>
      </c>
      <c r="P66" s="31">
        <v>2900</v>
      </c>
      <c r="Q66" s="28" t="s">
        <v>46</v>
      </c>
      <c r="R66" s="28" t="s">
        <v>43</v>
      </c>
      <c r="S66" s="28"/>
      <c r="T66" s="28" t="s">
        <v>356</v>
      </c>
      <c r="U66" s="31"/>
      <c r="V66" s="28" t="s">
        <v>357</v>
      </c>
      <c r="W66" s="28" t="s">
        <v>46</v>
      </c>
      <c r="X66" s="31" t="s">
        <v>159</v>
      </c>
      <c r="Y66" s="54" t="s">
        <v>48</v>
      </c>
      <c r="Z66" s="28" t="s">
        <v>49</v>
      </c>
      <c r="AE66" s="55"/>
      <c r="AH66" s="56"/>
      <c r="AI66" s="55"/>
      <c r="AJ66" s="55"/>
      <c r="AL66" s="56"/>
    </row>
    <row r="67" s="6" customFormat="1" ht="90" customHeight="1" spans="1:38">
      <c r="A67" s="28">
        <v>61</v>
      </c>
      <c r="B67" s="29" t="s">
        <v>32</v>
      </c>
      <c r="C67" s="29" t="s">
        <v>58</v>
      </c>
      <c r="D67" s="29" t="s">
        <v>66</v>
      </c>
      <c r="E67" s="29" t="s">
        <v>358</v>
      </c>
      <c r="F67" s="28" t="s">
        <v>36</v>
      </c>
      <c r="G67" s="28" t="s">
        <v>81</v>
      </c>
      <c r="H67" s="28" t="s">
        <v>82</v>
      </c>
      <c r="I67" s="34">
        <v>100</v>
      </c>
      <c r="J67" s="29" t="s">
        <v>359</v>
      </c>
      <c r="K67" s="29" t="s">
        <v>360</v>
      </c>
      <c r="L67" s="28" t="s">
        <v>41</v>
      </c>
      <c r="M67" s="34">
        <f t="shared" si="0"/>
        <v>100</v>
      </c>
      <c r="N67" s="31"/>
      <c r="O67" s="28" t="s">
        <v>85</v>
      </c>
      <c r="P67" s="28">
        <v>991</v>
      </c>
      <c r="Q67" s="28" t="s">
        <v>43</v>
      </c>
      <c r="R67" s="28" t="s">
        <v>43</v>
      </c>
      <c r="S67" s="28" t="s">
        <v>43</v>
      </c>
      <c r="T67" s="28" t="s">
        <v>86</v>
      </c>
      <c r="U67" s="28"/>
      <c r="V67" s="28" t="s">
        <v>45</v>
      </c>
      <c r="W67" s="28" t="s">
        <v>46</v>
      </c>
      <c r="X67" s="31" t="s">
        <v>159</v>
      </c>
      <c r="Y67" s="54" t="s">
        <v>48</v>
      </c>
      <c r="Z67" s="28" t="s">
        <v>49</v>
      </c>
      <c r="AE67" s="55"/>
      <c r="AH67" s="56"/>
      <c r="AI67" s="55"/>
      <c r="AJ67" s="55"/>
      <c r="AL67" s="56"/>
    </row>
    <row r="68" s="6" customFormat="1" ht="81" customHeight="1" spans="1:38">
      <c r="A68" s="28">
        <v>62</v>
      </c>
      <c r="B68" s="29" t="s">
        <v>32</v>
      </c>
      <c r="C68" s="29" t="s">
        <v>361</v>
      </c>
      <c r="D68" s="29" t="s">
        <v>362</v>
      </c>
      <c r="E68" s="29" t="s">
        <v>363</v>
      </c>
      <c r="F68" s="28" t="s">
        <v>36</v>
      </c>
      <c r="G68" s="28"/>
      <c r="H68" s="31"/>
      <c r="I68" s="34">
        <v>760</v>
      </c>
      <c r="J68" s="59" t="s">
        <v>364</v>
      </c>
      <c r="K68" s="29" t="s">
        <v>365</v>
      </c>
      <c r="L68" s="31" t="s">
        <v>41</v>
      </c>
      <c r="M68" s="34">
        <f t="shared" si="0"/>
        <v>760</v>
      </c>
      <c r="N68" s="31"/>
      <c r="O68" s="28" t="s">
        <v>72</v>
      </c>
      <c r="P68" s="31">
        <v>17425</v>
      </c>
      <c r="Q68" s="28" t="s">
        <v>46</v>
      </c>
      <c r="R68" s="28" t="s">
        <v>43</v>
      </c>
      <c r="S68" s="28" t="s">
        <v>43</v>
      </c>
      <c r="T68" s="28" t="s">
        <v>356</v>
      </c>
      <c r="U68" s="31"/>
      <c r="V68" s="28" t="s">
        <v>45</v>
      </c>
      <c r="W68" s="28" t="s">
        <v>46</v>
      </c>
      <c r="X68" s="31" t="s">
        <v>159</v>
      </c>
      <c r="Y68" s="54" t="s">
        <v>48</v>
      </c>
      <c r="Z68" s="28" t="s">
        <v>49</v>
      </c>
      <c r="AE68" s="55"/>
      <c r="AH68" s="56"/>
      <c r="AI68" s="55"/>
      <c r="AJ68" s="55"/>
      <c r="AL68" s="56"/>
    </row>
    <row r="69" s="6" customFormat="1" ht="128" customHeight="1" spans="1:38">
      <c r="A69" s="28">
        <v>63</v>
      </c>
      <c r="B69" s="29" t="s">
        <v>32</v>
      </c>
      <c r="C69" s="29" t="s">
        <v>153</v>
      </c>
      <c r="D69" s="29" t="s">
        <v>153</v>
      </c>
      <c r="E69" s="29" t="s">
        <v>366</v>
      </c>
      <c r="F69" s="28" t="s">
        <v>36</v>
      </c>
      <c r="G69" s="28" t="s">
        <v>102</v>
      </c>
      <c r="H69" s="28" t="s">
        <v>367</v>
      </c>
      <c r="I69" s="60">
        <v>210</v>
      </c>
      <c r="J69" s="29" t="s">
        <v>368</v>
      </c>
      <c r="K69" s="29" t="s">
        <v>369</v>
      </c>
      <c r="L69" s="52" t="s">
        <v>41</v>
      </c>
      <c r="M69" s="34">
        <f t="shared" si="0"/>
        <v>210</v>
      </c>
      <c r="N69" s="31"/>
      <c r="O69" s="60" t="s">
        <v>56</v>
      </c>
      <c r="P69" s="61">
        <v>1923</v>
      </c>
      <c r="Q69" s="60" t="s">
        <v>43</v>
      </c>
      <c r="R69" s="60" t="s">
        <v>43</v>
      </c>
      <c r="S69" s="60" t="s">
        <v>43</v>
      </c>
      <c r="T69" s="60" t="s">
        <v>106</v>
      </c>
      <c r="U69" s="60"/>
      <c r="V69" s="28" t="s">
        <v>158</v>
      </c>
      <c r="W69" s="60" t="s">
        <v>46</v>
      </c>
      <c r="X69" s="31" t="s">
        <v>159</v>
      </c>
      <c r="Y69" s="54" t="s">
        <v>48</v>
      </c>
      <c r="Z69" s="28" t="s">
        <v>49</v>
      </c>
      <c r="AE69" s="55"/>
      <c r="AH69" s="56"/>
      <c r="AI69" s="55"/>
      <c r="AJ69" s="55"/>
      <c r="AL69" s="56"/>
    </row>
    <row r="70" s="6" customFormat="1" ht="72" customHeight="1" spans="1:38">
      <c r="A70" s="28">
        <v>64</v>
      </c>
      <c r="B70" s="29" t="s">
        <v>32</v>
      </c>
      <c r="C70" s="29" t="s">
        <v>58</v>
      </c>
      <c r="D70" s="29" t="s">
        <v>66</v>
      </c>
      <c r="E70" s="29" t="s">
        <v>370</v>
      </c>
      <c r="F70" s="28" t="s">
        <v>36</v>
      </c>
      <c r="G70" s="28" t="s">
        <v>52</v>
      </c>
      <c r="H70" s="28" t="s">
        <v>371</v>
      </c>
      <c r="I70" s="34">
        <v>35</v>
      </c>
      <c r="J70" s="29" t="s">
        <v>372</v>
      </c>
      <c r="K70" s="29" t="s">
        <v>373</v>
      </c>
      <c r="L70" s="31" t="s">
        <v>41</v>
      </c>
      <c r="M70" s="34">
        <f t="shared" si="0"/>
        <v>35</v>
      </c>
      <c r="N70" s="31"/>
      <c r="O70" s="28" t="s">
        <v>374</v>
      </c>
      <c r="P70" s="28">
        <v>780</v>
      </c>
      <c r="Q70" s="28" t="s">
        <v>43</v>
      </c>
      <c r="R70" s="28" t="s">
        <v>43</v>
      </c>
      <c r="S70" s="28" t="s">
        <v>43</v>
      </c>
      <c r="T70" s="28" t="s">
        <v>57</v>
      </c>
      <c r="U70" s="28"/>
      <c r="V70" s="28" t="s">
        <v>203</v>
      </c>
      <c r="W70" s="28" t="s">
        <v>46</v>
      </c>
      <c r="X70" s="31" t="s">
        <v>159</v>
      </c>
      <c r="Y70" s="54" t="s">
        <v>48</v>
      </c>
      <c r="Z70" s="31" t="s">
        <v>204</v>
      </c>
      <c r="AE70" s="55"/>
      <c r="AH70" s="56"/>
      <c r="AI70" s="55"/>
      <c r="AJ70" s="55"/>
      <c r="AL70" s="56"/>
    </row>
    <row r="71" s="6" customFormat="1" ht="148" customHeight="1" spans="1:38">
      <c r="A71" s="28">
        <v>65</v>
      </c>
      <c r="B71" s="29" t="s">
        <v>32</v>
      </c>
      <c r="C71" s="29" t="s">
        <v>33</v>
      </c>
      <c r="D71" s="29" t="s">
        <v>375</v>
      </c>
      <c r="E71" s="29" t="s">
        <v>376</v>
      </c>
      <c r="F71" s="28" t="s">
        <v>36</v>
      </c>
      <c r="G71" s="28" t="s">
        <v>37</v>
      </c>
      <c r="H71" s="28" t="s">
        <v>377</v>
      </c>
      <c r="I71" s="34">
        <v>130</v>
      </c>
      <c r="J71" s="29" t="s">
        <v>378</v>
      </c>
      <c r="K71" s="29" t="s">
        <v>379</v>
      </c>
      <c r="L71" s="28" t="s">
        <v>41</v>
      </c>
      <c r="M71" s="34">
        <f t="shared" ref="M71:M93" si="1">I71</f>
        <v>130</v>
      </c>
      <c r="N71" s="31"/>
      <c r="O71" s="28" t="s">
        <v>42</v>
      </c>
      <c r="P71" s="28">
        <v>2184</v>
      </c>
      <c r="Q71" s="28" t="s">
        <v>43</v>
      </c>
      <c r="R71" s="28" t="s">
        <v>43</v>
      </c>
      <c r="S71" s="28" t="s">
        <v>43</v>
      </c>
      <c r="T71" s="28" t="s">
        <v>44</v>
      </c>
      <c r="U71" s="28"/>
      <c r="V71" s="28" t="s">
        <v>45</v>
      </c>
      <c r="W71" s="28" t="s">
        <v>46</v>
      </c>
      <c r="X71" s="31" t="s">
        <v>159</v>
      </c>
      <c r="Y71" s="54" t="s">
        <v>48</v>
      </c>
      <c r="Z71" s="28" t="s">
        <v>49</v>
      </c>
      <c r="AE71" s="55"/>
      <c r="AH71" s="56"/>
      <c r="AI71" s="55"/>
      <c r="AJ71" s="55"/>
      <c r="AL71" s="56"/>
    </row>
    <row r="72" s="6" customFormat="1" ht="122" customHeight="1" spans="1:38">
      <c r="A72" s="28">
        <v>66</v>
      </c>
      <c r="B72" s="29" t="s">
        <v>32</v>
      </c>
      <c r="C72" s="29" t="s">
        <v>33</v>
      </c>
      <c r="D72" s="29" t="s">
        <v>50</v>
      </c>
      <c r="E72" s="29" t="s">
        <v>380</v>
      </c>
      <c r="F72" s="28" t="s">
        <v>36</v>
      </c>
      <c r="G72" s="28" t="s">
        <v>37</v>
      </c>
      <c r="H72" s="28" t="s">
        <v>381</v>
      </c>
      <c r="I72" s="34">
        <v>100</v>
      </c>
      <c r="J72" s="29" t="s">
        <v>382</v>
      </c>
      <c r="K72" s="29" t="s">
        <v>383</v>
      </c>
      <c r="L72" s="31" t="s">
        <v>41</v>
      </c>
      <c r="M72" s="34">
        <f t="shared" si="1"/>
        <v>100</v>
      </c>
      <c r="N72" s="31"/>
      <c r="O72" s="28" t="s">
        <v>42</v>
      </c>
      <c r="P72" s="28">
        <v>1304</v>
      </c>
      <c r="Q72" s="28" t="s">
        <v>43</v>
      </c>
      <c r="R72" s="28" t="s">
        <v>43</v>
      </c>
      <c r="S72" s="28" t="s">
        <v>43</v>
      </c>
      <c r="T72" s="28" t="s">
        <v>44</v>
      </c>
      <c r="U72" s="28"/>
      <c r="V72" s="28" t="s">
        <v>45</v>
      </c>
      <c r="W72" s="28" t="s">
        <v>46</v>
      </c>
      <c r="X72" s="31" t="s">
        <v>159</v>
      </c>
      <c r="Y72" s="54" t="s">
        <v>48</v>
      </c>
      <c r="Z72" s="28" t="s">
        <v>49</v>
      </c>
      <c r="AE72" s="55"/>
      <c r="AH72" s="56"/>
      <c r="AI72" s="55"/>
      <c r="AJ72" s="55"/>
      <c r="AL72" s="56"/>
    </row>
    <row r="73" s="6" customFormat="1" ht="83" customHeight="1" spans="1:38">
      <c r="A73" s="28">
        <v>67</v>
      </c>
      <c r="B73" s="29" t="s">
        <v>32</v>
      </c>
      <c r="C73" s="29" t="s">
        <v>33</v>
      </c>
      <c r="D73" s="29" t="s">
        <v>50</v>
      </c>
      <c r="E73" s="29" t="s">
        <v>384</v>
      </c>
      <c r="F73" s="28" t="s">
        <v>36</v>
      </c>
      <c r="G73" s="28" t="s">
        <v>37</v>
      </c>
      <c r="H73" s="28" t="s">
        <v>385</v>
      </c>
      <c r="I73" s="34">
        <v>50</v>
      </c>
      <c r="J73" s="29" t="s">
        <v>386</v>
      </c>
      <c r="K73" s="29" t="s">
        <v>387</v>
      </c>
      <c r="L73" s="31" t="s">
        <v>41</v>
      </c>
      <c r="M73" s="34">
        <f t="shared" si="1"/>
        <v>50</v>
      </c>
      <c r="N73" s="31"/>
      <c r="O73" s="28" t="s">
        <v>42</v>
      </c>
      <c r="P73" s="28">
        <v>2139</v>
      </c>
      <c r="Q73" s="28" t="s">
        <v>43</v>
      </c>
      <c r="R73" s="28" t="s">
        <v>43</v>
      </c>
      <c r="S73" s="28" t="s">
        <v>43</v>
      </c>
      <c r="T73" s="28" t="s">
        <v>44</v>
      </c>
      <c r="U73" s="28"/>
      <c r="V73" s="28" t="s">
        <v>45</v>
      </c>
      <c r="W73" s="28" t="s">
        <v>46</v>
      </c>
      <c r="X73" s="31" t="s">
        <v>159</v>
      </c>
      <c r="Y73" s="54" t="s">
        <v>48</v>
      </c>
      <c r="Z73" s="28" t="s">
        <v>49</v>
      </c>
      <c r="AE73" s="55"/>
      <c r="AH73" s="56"/>
      <c r="AI73" s="55"/>
      <c r="AJ73" s="55"/>
      <c r="AL73" s="56"/>
    </row>
    <row r="74" s="6" customFormat="1" ht="92" customHeight="1" spans="1:38">
      <c r="A74" s="28">
        <v>68</v>
      </c>
      <c r="B74" s="29" t="s">
        <v>32</v>
      </c>
      <c r="C74" s="29" t="s">
        <v>58</v>
      </c>
      <c r="D74" s="29" t="s">
        <v>66</v>
      </c>
      <c r="E74" s="29" t="s">
        <v>388</v>
      </c>
      <c r="F74" s="28" t="s">
        <v>36</v>
      </c>
      <c r="G74" s="28" t="s">
        <v>37</v>
      </c>
      <c r="H74" s="28" t="s">
        <v>389</v>
      </c>
      <c r="I74" s="34">
        <v>100</v>
      </c>
      <c r="J74" s="29" t="s">
        <v>390</v>
      </c>
      <c r="K74" s="29" t="s">
        <v>391</v>
      </c>
      <c r="L74" s="28" t="s">
        <v>41</v>
      </c>
      <c r="M74" s="34">
        <f t="shared" si="1"/>
        <v>100</v>
      </c>
      <c r="N74" s="31"/>
      <c r="O74" s="28" t="s">
        <v>392</v>
      </c>
      <c r="P74" s="28">
        <v>2026</v>
      </c>
      <c r="Q74" s="28" t="s">
        <v>43</v>
      </c>
      <c r="R74" s="28" t="s">
        <v>43</v>
      </c>
      <c r="S74" s="28" t="s">
        <v>46</v>
      </c>
      <c r="T74" s="28" t="s">
        <v>44</v>
      </c>
      <c r="U74" s="28"/>
      <c r="V74" s="28" t="s">
        <v>45</v>
      </c>
      <c r="W74" s="28" t="s">
        <v>46</v>
      </c>
      <c r="X74" s="31" t="s">
        <v>159</v>
      </c>
      <c r="Y74" s="54" t="s">
        <v>48</v>
      </c>
      <c r="Z74" s="28" t="s">
        <v>49</v>
      </c>
      <c r="AE74" s="55"/>
      <c r="AH74" s="56"/>
      <c r="AI74" s="55"/>
      <c r="AJ74" s="55"/>
      <c r="AL74" s="56"/>
    </row>
    <row r="75" s="6" customFormat="1" ht="117" customHeight="1" spans="1:38">
      <c r="A75" s="28">
        <v>69</v>
      </c>
      <c r="B75" s="29" t="s">
        <v>32</v>
      </c>
      <c r="C75" s="29" t="s">
        <v>33</v>
      </c>
      <c r="D75" s="29" t="s">
        <v>50</v>
      </c>
      <c r="E75" s="29" t="s">
        <v>393</v>
      </c>
      <c r="F75" s="28" t="s">
        <v>36</v>
      </c>
      <c r="G75" s="28" t="s">
        <v>37</v>
      </c>
      <c r="H75" s="28" t="s">
        <v>394</v>
      </c>
      <c r="I75" s="34">
        <v>316</v>
      </c>
      <c r="J75" s="29" t="s">
        <v>395</v>
      </c>
      <c r="K75" s="29" t="s">
        <v>396</v>
      </c>
      <c r="L75" s="28" t="s">
        <v>41</v>
      </c>
      <c r="M75" s="34">
        <f t="shared" si="1"/>
        <v>316</v>
      </c>
      <c r="N75" s="31"/>
      <c r="O75" s="28" t="s">
        <v>397</v>
      </c>
      <c r="P75" s="28">
        <v>3216</v>
      </c>
      <c r="Q75" s="28" t="s">
        <v>43</v>
      </c>
      <c r="R75" s="28" t="s">
        <v>43</v>
      </c>
      <c r="S75" s="28" t="s">
        <v>43</v>
      </c>
      <c r="T75" s="28" t="s">
        <v>44</v>
      </c>
      <c r="U75" s="28"/>
      <c r="V75" s="28" t="s">
        <v>45</v>
      </c>
      <c r="W75" s="28" t="s">
        <v>46</v>
      </c>
      <c r="X75" s="31" t="s">
        <v>159</v>
      </c>
      <c r="Y75" s="54" t="s">
        <v>48</v>
      </c>
      <c r="Z75" s="28" t="s">
        <v>49</v>
      </c>
      <c r="AE75" s="55"/>
      <c r="AH75" s="56"/>
      <c r="AI75" s="55"/>
      <c r="AJ75" s="55"/>
      <c r="AL75" s="56"/>
    </row>
    <row r="76" s="6" customFormat="1" ht="287" customHeight="1" spans="1:38">
      <c r="A76" s="28">
        <v>70</v>
      </c>
      <c r="B76" s="29" t="s">
        <v>32</v>
      </c>
      <c r="C76" s="29" t="s">
        <v>33</v>
      </c>
      <c r="D76" s="29" t="s">
        <v>50</v>
      </c>
      <c r="E76" s="29" t="s">
        <v>398</v>
      </c>
      <c r="F76" s="28" t="s">
        <v>36</v>
      </c>
      <c r="G76" s="28" t="s">
        <v>60</v>
      </c>
      <c r="H76" s="28" t="s">
        <v>61</v>
      </c>
      <c r="I76" s="34">
        <v>225</v>
      </c>
      <c r="J76" s="29" t="s">
        <v>399</v>
      </c>
      <c r="K76" s="29" t="s">
        <v>400</v>
      </c>
      <c r="L76" s="31" t="s">
        <v>41</v>
      </c>
      <c r="M76" s="34">
        <f t="shared" si="1"/>
        <v>225</v>
      </c>
      <c r="N76" s="31"/>
      <c r="O76" s="28" t="s">
        <v>64</v>
      </c>
      <c r="P76" s="28">
        <v>715</v>
      </c>
      <c r="Q76" s="28" t="s">
        <v>43</v>
      </c>
      <c r="R76" s="28" t="s">
        <v>43</v>
      </c>
      <c r="S76" s="28" t="s">
        <v>43</v>
      </c>
      <c r="T76" s="28" t="s">
        <v>65</v>
      </c>
      <c r="U76" s="28"/>
      <c r="V76" s="28" t="s">
        <v>45</v>
      </c>
      <c r="W76" s="28" t="s">
        <v>46</v>
      </c>
      <c r="X76" s="31" t="s">
        <v>159</v>
      </c>
      <c r="Y76" s="54" t="s">
        <v>48</v>
      </c>
      <c r="Z76" s="28" t="s">
        <v>49</v>
      </c>
      <c r="AE76" s="55"/>
      <c r="AH76" s="56"/>
      <c r="AI76" s="55"/>
      <c r="AJ76" s="55"/>
      <c r="AL76" s="56"/>
    </row>
    <row r="77" s="6" customFormat="1" ht="260" customHeight="1" spans="1:38">
      <c r="A77" s="28">
        <v>71</v>
      </c>
      <c r="B77" s="29" t="s">
        <v>32</v>
      </c>
      <c r="C77" s="29" t="s">
        <v>33</v>
      </c>
      <c r="D77" s="29" t="s">
        <v>50</v>
      </c>
      <c r="E77" s="35" t="s">
        <v>401</v>
      </c>
      <c r="F77" s="28" t="s">
        <v>36</v>
      </c>
      <c r="G77" s="28" t="s">
        <v>60</v>
      </c>
      <c r="H77" s="28" t="s">
        <v>402</v>
      </c>
      <c r="I77" s="53">
        <v>252</v>
      </c>
      <c r="J77" s="35" t="s">
        <v>403</v>
      </c>
      <c r="K77" s="29" t="s">
        <v>404</v>
      </c>
      <c r="L77" s="31" t="s">
        <v>41</v>
      </c>
      <c r="M77" s="34">
        <f t="shared" si="1"/>
        <v>252</v>
      </c>
      <c r="N77" s="31"/>
      <c r="O77" s="28" t="s">
        <v>78</v>
      </c>
      <c r="P77" s="28">
        <v>1940</v>
      </c>
      <c r="Q77" s="28" t="s">
        <v>43</v>
      </c>
      <c r="R77" s="28" t="s">
        <v>43</v>
      </c>
      <c r="S77" s="28" t="s">
        <v>43</v>
      </c>
      <c r="T77" s="28" t="s">
        <v>65</v>
      </c>
      <c r="U77" s="28"/>
      <c r="V77" s="28" t="s">
        <v>45</v>
      </c>
      <c r="W77" s="28" t="s">
        <v>46</v>
      </c>
      <c r="X77" s="31" t="s">
        <v>159</v>
      </c>
      <c r="Y77" s="54" t="s">
        <v>48</v>
      </c>
      <c r="Z77" s="28" t="s">
        <v>49</v>
      </c>
      <c r="AE77" s="55"/>
      <c r="AH77" s="56"/>
      <c r="AI77" s="55"/>
      <c r="AJ77" s="55"/>
      <c r="AL77" s="56"/>
    </row>
    <row r="78" s="6" customFormat="1" ht="107" customHeight="1" spans="1:38">
      <c r="A78" s="28">
        <v>72</v>
      </c>
      <c r="B78" s="29" t="s">
        <v>32</v>
      </c>
      <c r="C78" s="29" t="s">
        <v>58</v>
      </c>
      <c r="D78" s="29" t="s">
        <v>140</v>
      </c>
      <c r="E78" s="29" t="s">
        <v>405</v>
      </c>
      <c r="F78" s="28" t="s">
        <v>36</v>
      </c>
      <c r="G78" s="28" t="s">
        <v>68</v>
      </c>
      <c r="H78" s="28" t="s">
        <v>406</v>
      </c>
      <c r="I78" s="34">
        <v>200</v>
      </c>
      <c r="J78" s="29" t="s">
        <v>407</v>
      </c>
      <c r="K78" s="29" t="s">
        <v>408</v>
      </c>
      <c r="L78" s="31" t="s">
        <v>41</v>
      </c>
      <c r="M78" s="34">
        <f t="shared" si="1"/>
        <v>200</v>
      </c>
      <c r="N78" s="31"/>
      <c r="O78" s="28" t="s">
        <v>78</v>
      </c>
      <c r="P78" s="28">
        <v>2391</v>
      </c>
      <c r="Q78" s="28" t="s">
        <v>43</v>
      </c>
      <c r="R78" s="28" t="s">
        <v>43</v>
      </c>
      <c r="S78" s="28" t="s">
        <v>43</v>
      </c>
      <c r="T78" s="28" t="s">
        <v>73</v>
      </c>
      <c r="U78" s="28"/>
      <c r="V78" s="28" t="s">
        <v>45</v>
      </c>
      <c r="W78" s="28" t="s">
        <v>46</v>
      </c>
      <c r="X78" s="31" t="s">
        <v>159</v>
      </c>
      <c r="Y78" s="54" t="s">
        <v>48</v>
      </c>
      <c r="Z78" s="28" t="s">
        <v>49</v>
      </c>
      <c r="AE78" s="55"/>
      <c r="AH78" s="56"/>
      <c r="AI78" s="55"/>
      <c r="AJ78" s="55"/>
      <c r="AL78" s="56"/>
    </row>
    <row r="79" s="6" customFormat="1" ht="64" customHeight="1" spans="1:38">
      <c r="A79" s="28">
        <v>73</v>
      </c>
      <c r="B79" s="29" t="s">
        <v>32</v>
      </c>
      <c r="C79" s="29" t="s">
        <v>58</v>
      </c>
      <c r="D79" s="29" t="s">
        <v>409</v>
      </c>
      <c r="E79" s="29" t="s">
        <v>410</v>
      </c>
      <c r="F79" s="28" t="s">
        <v>36</v>
      </c>
      <c r="G79" s="28" t="s">
        <v>68</v>
      </c>
      <c r="H79" s="28" t="s">
        <v>411</v>
      </c>
      <c r="I79" s="34">
        <v>80</v>
      </c>
      <c r="J79" s="29" t="s">
        <v>412</v>
      </c>
      <c r="K79" s="29" t="s">
        <v>413</v>
      </c>
      <c r="L79" s="28" t="s">
        <v>41</v>
      </c>
      <c r="M79" s="34">
        <f t="shared" si="1"/>
        <v>80</v>
      </c>
      <c r="N79" s="31"/>
      <c r="O79" s="28" t="s">
        <v>78</v>
      </c>
      <c r="P79" s="28">
        <v>2420</v>
      </c>
      <c r="Q79" s="28" t="s">
        <v>43</v>
      </c>
      <c r="R79" s="28" t="s">
        <v>43</v>
      </c>
      <c r="S79" s="28" t="s">
        <v>43</v>
      </c>
      <c r="T79" s="28" t="s">
        <v>73</v>
      </c>
      <c r="U79" s="28"/>
      <c r="V79" s="28" t="s">
        <v>45</v>
      </c>
      <c r="W79" s="28" t="s">
        <v>46</v>
      </c>
      <c r="X79" s="31" t="s">
        <v>159</v>
      </c>
      <c r="Y79" s="54" t="s">
        <v>48</v>
      </c>
      <c r="Z79" s="28" t="s">
        <v>49</v>
      </c>
      <c r="AE79" s="55"/>
      <c r="AH79" s="56"/>
      <c r="AI79" s="55"/>
      <c r="AJ79" s="55"/>
      <c r="AL79" s="56"/>
    </row>
    <row r="80" s="6" customFormat="1" ht="57" customHeight="1" spans="1:38">
      <c r="A80" s="28">
        <v>74</v>
      </c>
      <c r="B80" s="29" t="s">
        <v>32</v>
      </c>
      <c r="C80" s="29" t="s">
        <v>414</v>
      </c>
      <c r="D80" s="29" t="s">
        <v>415</v>
      </c>
      <c r="E80" s="29" t="s">
        <v>416</v>
      </c>
      <c r="F80" s="28" t="s">
        <v>36</v>
      </c>
      <c r="G80" s="28" t="s">
        <v>68</v>
      </c>
      <c r="H80" s="28" t="s">
        <v>283</v>
      </c>
      <c r="I80" s="34">
        <v>100</v>
      </c>
      <c r="J80" s="29" t="s">
        <v>417</v>
      </c>
      <c r="K80" s="29" t="s">
        <v>418</v>
      </c>
      <c r="L80" s="31" t="s">
        <v>41</v>
      </c>
      <c r="M80" s="34">
        <f t="shared" si="1"/>
        <v>100</v>
      </c>
      <c r="N80" s="31"/>
      <c r="O80" s="28" t="s">
        <v>72</v>
      </c>
      <c r="P80" s="28">
        <v>1350</v>
      </c>
      <c r="Q80" s="28" t="s">
        <v>43</v>
      </c>
      <c r="R80" s="28" t="s">
        <v>43</v>
      </c>
      <c r="S80" s="28" t="s">
        <v>43</v>
      </c>
      <c r="T80" s="28" t="s">
        <v>73</v>
      </c>
      <c r="U80" s="28"/>
      <c r="V80" s="28" t="s">
        <v>45</v>
      </c>
      <c r="W80" s="28" t="s">
        <v>46</v>
      </c>
      <c r="X80" s="31" t="s">
        <v>159</v>
      </c>
      <c r="Y80" s="54" t="s">
        <v>48</v>
      </c>
      <c r="Z80" s="28" t="s">
        <v>49</v>
      </c>
      <c r="AE80" s="55"/>
      <c r="AH80" s="56"/>
      <c r="AI80" s="55"/>
      <c r="AJ80" s="55"/>
      <c r="AL80" s="56"/>
    </row>
    <row r="81" s="6" customFormat="1" ht="100" customHeight="1" spans="1:38">
      <c r="A81" s="28">
        <v>75</v>
      </c>
      <c r="B81" s="29" t="s">
        <v>32</v>
      </c>
      <c r="C81" s="29" t="s">
        <v>58</v>
      </c>
      <c r="D81" s="29" t="s">
        <v>66</v>
      </c>
      <c r="E81" s="29" t="s">
        <v>419</v>
      </c>
      <c r="F81" s="28" t="s">
        <v>36</v>
      </c>
      <c r="G81" s="28" t="s">
        <v>75</v>
      </c>
      <c r="H81" s="28" t="s">
        <v>219</v>
      </c>
      <c r="I81" s="34">
        <v>200</v>
      </c>
      <c r="J81" s="29" t="s">
        <v>420</v>
      </c>
      <c r="K81" s="29" t="s">
        <v>421</v>
      </c>
      <c r="L81" s="28" t="s">
        <v>41</v>
      </c>
      <c r="M81" s="34">
        <f t="shared" si="1"/>
        <v>200</v>
      </c>
      <c r="N81" s="31"/>
      <c r="O81" s="28" t="s">
        <v>78</v>
      </c>
      <c r="P81" s="28">
        <v>2369</v>
      </c>
      <c r="Q81" s="28" t="s">
        <v>43</v>
      </c>
      <c r="R81" s="28" t="s">
        <v>43</v>
      </c>
      <c r="S81" s="28" t="s">
        <v>43</v>
      </c>
      <c r="T81" s="28" t="s">
        <v>79</v>
      </c>
      <c r="U81" s="28"/>
      <c r="V81" s="28" t="s">
        <v>45</v>
      </c>
      <c r="W81" s="28" t="s">
        <v>46</v>
      </c>
      <c r="X81" s="31" t="s">
        <v>159</v>
      </c>
      <c r="Y81" s="54" t="s">
        <v>48</v>
      </c>
      <c r="Z81" s="28" t="s">
        <v>49</v>
      </c>
      <c r="AE81" s="55"/>
      <c r="AH81" s="56"/>
      <c r="AI81" s="55"/>
      <c r="AJ81" s="55"/>
      <c r="AL81" s="56"/>
    </row>
    <row r="82" s="6" customFormat="1" ht="61" customHeight="1" spans="1:38">
      <c r="A82" s="28">
        <v>76</v>
      </c>
      <c r="B82" s="29" t="s">
        <v>32</v>
      </c>
      <c r="C82" s="29" t="s">
        <v>58</v>
      </c>
      <c r="D82" s="29" t="s">
        <v>66</v>
      </c>
      <c r="E82" s="29" t="s">
        <v>422</v>
      </c>
      <c r="F82" s="28" t="s">
        <v>36</v>
      </c>
      <c r="G82" s="28" t="s">
        <v>75</v>
      </c>
      <c r="H82" s="28" t="s">
        <v>423</v>
      </c>
      <c r="I82" s="34">
        <v>200</v>
      </c>
      <c r="J82" s="29" t="s">
        <v>424</v>
      </c>
      <c r="K82" s="29" t="s">
        <v>425</v>
      </c>
      <c r="L82" s="28" t="s">
        <v>41</v>
      </c>
      <c r="M82" s="34">
        <f t="shared" si="1"/>
        <v>200</v>
      </c>
      <c r="N82" s="31"/>
      <c r="O82" s="28" t="s">
        <v>78</v>
      </c>
      <c r="P82" s="28">
        <v>1641</v>
      </c>
      <c r="Q82" s="28" t="s">
        <v>43</v>
      </c>
      <c r="R82" s="28" t="s">
        <v>43</v>
      </c>
      <c r="S82" s="28" t="s">
        <v>43</v>
      </c>
      <c r="T82" s="28" t="s">
        <v>79</v>
      </c>
      <c r="U82" s="28"/>
      <c r="V82" s="28" t="s">
        <v>45</v>
      </c>
      <c r="W82" s="28" t="s">
        <v>46</v>
      </c>
      <c r="X82" s="31" t="s">
        <v>159</v>
      </c>
      <c r="Y82" s="54" t="s">
        <v>48</v>
      </c>
      <c r="Z82" s="28" t="s">
        <v>49</v>
      </c>
      <c r="AE82" s="55"/>
      <c r="AH82" s="56"/>
      <c r="AI82" s="55"/>
      <c r="AJ82" s="55"/>
      <c r="AL82" s="56"/>
    </row>
    <row r="83" s="6" customFormat="1" ht="65" customHeight="1" spans="1:38">
      <c r="A83" s="28">
        <v>77</v>
      </c>
      <c r="B83" s="29" t="s">
        <v>32</v>
      </c>
      <c r="C83" s="29" t="s">
        <v>58</v>
      </c>
      <c r="D83" s="29" t="s">
        <v>409</v>
      </c>
      <c r="E83" s="32" t="s">
        <v>426</v>
      </c>
      <c r="F83" s="28" t="s">
        <v>36</v>
      </c>
      <c r="G83" s="28" t="s">
        <v>115</v>
      </c>
      <c r="H83" s="28" t="s">
        <v>427</v>
      </c>
      <c r="I83" s="34">
        <v>70</v>
      </c>
      <c r="J83" s="50" t="s">
        <v>428</v>
      </c>
      <c r="K83" s="29" t="s">
        <v>429</v>
      </c>
      <c r="L83" s="31" t="s">
        <v>41</v>
      </c>
      <c r="M83" s="34">
        <f t="shared" si="1"/>
        <v>70</v>
      </c>
      <c r="N83" s="31"/>
      <c r="O83" s="28" t="s">
        <v>119</v>
      </c>
      <c r="P83" s="28">
        <v>1076</v>
      </c>
      <c r="Q83" s="28" t="s">
        <v>43</v>
      </c>
      <c r="R83" s="28" t="s">
        <v>43</v>
      </c>
      <c r="S83" s="28" t="s">
        <v>43</v>
      </c>
      <c r="T83" s="28" t="s">
        <v>120</v>
      </c>
      <c r="U83" s="28"/>
      <c r="V83" s="28" t="s">
        <v>45</v>
      </c>
      <c r="W83" s="28" t="s">
        <v>46</v>
      </c>
      <c r="X83" s="31" t="s">
        <v>159</v>
      </c>
      <c r="Y83" s="54" t="s">
        <v>48</v>
      </c>
      <c r="Z83" s="28" t="s">
        <v>49</v>
      </c>
      <c r="AE83" s="55"/>
      <c r="AH83" s="56"/>
      <c r="AI83" s="55"/>
      <c r="AJ83" s="55"/>
      <c r="AL83" s="56"/>
    </row>
    <row r="84" s="6" customFormat="1" ht="74" customHeight="1" spans="1:38">
      <c r="A84" s="28">
        <v>78</v>
      </c>
      <c r="B84" s="29" t="s">
        <v>32</v>
      </c>
      <c r="C84" s="29" t="s">
        <v>58</v>
      </c>
      <c r="D84" s="29" t="s">
        <v>66</v>
      </c>
      <c r="E84" s="29" t="s">
        <v>430</v>
      </c>
      <c r="F84" s="28" t="s">
        <v>36</v>
      </c>
      <c r="G84" s="28" t="s">
        <v>81</v>
      </c>
      <c r="H84" s="28" t="s">
        <v>431</v>
      </c>
      <c r="I84" s="34">
        <v>145</v>
      </c>
      <c r="J84" s="29" t="s">
        <v>432</v>
      </c>
      <c r="K84" s="29" t="s">
        <v>433</v>
      </c>
      <c r="L84" s="28" t="s">
        <v>41</v>
      </c>
      <c r="M84" s="34">
        <f t="shared" si="1"/>
        <v>145</v>
      </c>
      <c r="N84" s="31"/>
      <c r="O84" s="28" t="s">
        <v>317</v>
      </c>
      <c r="P84" s="28">
        <v>456</v>
      </c>
      <c r="Q84" s="28" t="s">
        <v>43</v>
      </c>
      <c r="R84" s="28" t="s">
        <v>43</v>
      </c>
      <c r="S84" s="28" t="s">
        <v>46</v>
      </c>
      <c r="T84" s="28" t="s">
        <v>86</v>
      </c>
      <c r="U84" s="28"/>
      <c r="V84" s="28" t="s">
        <v>45</v>
      </c>
      <c r="W84" s="28" t="s">
        <v>46</v>
      </c>
      <c r="X84" s="31" t="s">
        <v>159</v>
      </c>
      <c r="Y84" s="54" t="s">
        <v>48</v>
      </c>
      <c r="Z84" s="28" t="s">
        <v>49</v>
      </c>
      <c r="AE84" s="55"/>
      <c r="AH84" s="56"/>
      <c r="AI84" s="55"/>
      <c r="AJ84" s="55"/>
      <c r="AL84" s="56"/>
    </row>
    <row r="85" s="6" customFormat="1" ht="110" customHeight="1" spans="1:38">
      <c r="A85" s="28">
        <v>79</v>
      </c>
      <c r="B85" s="29" t="s">
        <v>32</v>
      </c>
      <c r="C85" s="29" t="s">
        <v>58</v>
      </c>
      <c r="D85" s="29" t="s">
        <v>66</v>
      </c>
      <c r="E85" s="29" t="s">
        <v>434</v>
      </c>
      <c r="F85" s="28" t="s">
        <v>36</v>
      </c>
      <c r="G85" s="28" t="s">
        <v>81</v>
      </c>
      <c r="H85" s="28" t="s">
        <v>435</v>
      </c>
      <c r="I85" s="34">
        <v>70</v>
      </c>
      <c r="J85" s="29" t="s">
        <v>436</v>
      </c>
      <c r="K85" s="29" t="s">
        <v>437</v>
      </c>
      <c r="L85" s="28" t="s">
        <v>41</v>
      </c>
      <c r="M85" s="34">
        <f t="shared" si="1"/>
        <v>70</v>
      </c>
      <c r="N85" s="31"/>
      <c r="O85" s="28" t="s">
        <v>254</v>
      </c>
      <c r="P85" s="28">
        <v>3304</v>
      </c>
      <c r="Q85" s="28" t="s">
        <v>43</v>
      </c>
      <c r="R85" s="28" t="s">
        <v>43</v>
      </c>
      <c r="S85" s="28" t="s">
        <v>43</v>
      </c>
      <c r="T85" s="28" t="s">
        <v>86</v>
      </c>
      <c r="U85" s="28"/>
      <c r="V85" s="28" t="s">
        <v>45</v>
      </c>
      <c r="W85" s="28" t="s">
        <v>46</v>
      </c>
      <c r="X85" s="31" t="s">
        <v>159</v>
      </c>
      <c r="Y85" s="54" t="s">
        <v>48</v>
      </c>
      <c r="Z85" s="28" t="s">
        <v>49</v>
      </c>
      <c r="AE85" s="55"/>
      <c r="AH85" s="56"/>
      <c r="AI85" s="55"/>
      <c r="AJ85" s="55"/>
      <c r="AL85" s="56"/>
    </row>
    <row r="86" s="6" customFormat="1" ht="113" customHeight="1" spans="1:38">
      <c r="A86" s="28">
        <v>80</v>
      </c>
      <c r="B86" s="29" t="s">
        <v>32</v>
      </c>
      <c r="C86" s="29" t="s">
        <v>58</v>
      </c>
      <c r="D86" s="29" t="s">
        <v>66</v>
      </c>
      <c r="E86" s="29" t="s">
        <v>438</v>
      </c>
      <c r="F86" s="28" t="s">
        <v>36</v>
      </c>
      <c r="G86" s="28" t="s">
        <v>81</v>
      </c>
      <c r="H86" s="28" t="s">
        <v>82</v>
      </c>
      <c r="I86" s="34">
        <v>150</v>
      </c>
      <c r="J86" s="29" t="s">
        <v>439</v>
      </c>
      <c r="K86" s="29" t="s">
        <v>440</v>
      </c>
      <c r="L86" s="28" t="s">
        <v>41</v>
      </c>
      <c r="M86" s="34">
        <f t="shared" si="1"/>
        <v>150</v>
      </c>
      <c r="N86" s="31"/>
      <c r="O86" s="28" t="s">
        <v>85</v>
      </c>
      <c r="P86" s="28">
        <v>4623</v>
      </c>
      <c r="Q86" s="28" t="s">
        <v>43</v>
      </c>
      <c r="R86" s="28" t="s">
        <v>43</v>
      </c>
      <c r="S86" s="28" t="s">
        <v>43</v>
      </c>
      <c r="T86" s="28" t="s">
        <v>86</v>
      </c>
      <c r="U86" s="28"/>
      <c r="V86" s="28" t="s">
        <v>45</v>
      </c>
      <c r="W86" s="28" t="s">
        <v>46</v>
      </c>
      <c r="X86" s="31" t="s">
        <v>159</v>
      </c>
      <c r="Y86" s="54" t="s">
        <v>48</v>
      </c>
      <c r="Z86" s="28" t="s">
        <v>49</v>
      </c>
      <c r="AE86" s="55"/>
      <c r="AH86" s="56"/>
      <c r="AI86" s="55"/>
      <c r="AJ86" s="55"/>
      <c r="AL86" s="56"/>
    </row>
    <row r="87" s="6" customFormat="1" ht="76" customHeight="1" spans="1:38">
      <c r="A87" s="28">
        <v>81</v>
      </c>
      <c r="B87" s="29" t="s">
        <v>32</v>
      </c>
      <c r="C87" s="29" t="s">
        <v>58</v>
      </c>
      <c r="D87" s="29" t="s">
        <v>66</v>
      </c>
      <c r="E87" s="29" t="s">
        <v>441</v>
      </c>
      <c r="F87" s="28" t="s">
        <v>36</v>
      </c>
      <c r="G87" s="28" t="s">
        <v>88</v>
      </c>
      <c r="H87" s="28" t="s">
        <v>442</v>
      </c>
      <c r="I87" s="34">
        <v>150</v>
      </c>
      <c r="J87" s="29" t="s">
        <v>443</v>
      </c>
      <c r="K87" s="29" t="s">
        <v>444</v>
      </c>
      <c r="L87" s="31" t="s">
        <v>41</v>
      </c>
      <c r="M87" s="34">
        <f t="shared" si="1"/>
        <v>150</v>
      </c>
      <c r="N87" s="31"/>
      <c r="O87" s="28" t="s">
        <v>92</v>
      </c>
      <c r="P87" s="28">
        <v>437</v>
      </c>
      <c r="Q87" s="28" t="s">
        <v>46</v>
      </c>
      <c r="R87" s="28" t="s">
        <v>43</v>
      </c>
      <c r="S87" s="28" t="s">
        <v>43</v>
      </c>
      <c r="T87" s="28" t="s">
        <v>93</v>
      </c>
      <c r="U87" s="28"/>
      <c r="V87" s="28" t="s">
        <v>45</v>
      </c>
      <c r="W87" s="28" t="s">
        <v>46</v>
      </c>
      <c r="X87" s="31" t="s">
        <v>159</v>
      </c>
      <c r="Y87" s="54" t="s">
        <v>48</v>
      </c>
      <c r="Z87" s="28" t="s">
        <v>49</v>
      </c>
      <c r="AE87" s="55"/>
      <c r="AH87" s="56"/>
      <c r="AI87" s="55"/>
      <c r="AJ87" s="55"/>
      <c r="AL87" s="56"/>
    </row>
    <row r="88" s="6" customFormat="1" ht="62" customHeight="1" spans="1:38">
      <c r="A88" s="28">
        <v>82</v>
      </c>
      <c r="B88" s="29" t="s">
        <v>32</v>
      </c>
      <c r="C88" s="29" t="s">
        <v>58</v>
      </c>
      <c r="D88" s="29" t="s">
        <v>66</v>
      </c>
      <c r="E88" s="29" t="s">
        <v>445</v>
      </c>
      <c r="F88" s="28" t="s">
        <v>36</v>
      </c>
      <c r="G88" s="28" t="s">
        <v>122</v>
      </c>
      <c r="H88" s="28" t="s">
        <v>446</v>
      </c>
      <c r="I88" s="34">
        <v>150</v>
      </c>
      <c r="J88" s="29" t="s">
        <v>447</v>
      </c>
      <c r="K88" s="29" t="s">
        <v>448</v>
      </c>
      <c r="L88" s="31" t="s">
        <v>41</v>
      </c>
      <c r="M88" s="34">
        <f t="shared" si="1"/>
        <v>150</v>
      </c>
      <c r="N88" s="31"/>
      <c r="O88" s="28" t="s">
        <v>126</v>
      </c>
      <c r="P88" s="28">
        <v>168</v>
      </c>
      <c r="Q88" s="28" t="s">
        <v>43</v>
      </c>
      <c r="R88" s="28" t="s">
        <v>43</v>
      </c>
      <c r="S88" s="28" t="s">
        <v>43</v>
      </c>
      <c r="T88" s="28" t="s">
        <v>127</v>
      </c>
      <c r="U88" s="28"/>
      <c r="V88" s="28" t="s">
        <v>45</v>
      </c>
      <c r="W88" s="28" t="s">
        <v>46</v>
      </c>
      <c r="X88" s="31" t="s">
        <v>159</v>
      </c>
      <c r="Y88" s="54" t="s">
        <v>48</v>
      </c>
      <c r="Z88" s="28" t="s">
        <v>49</v>
      </c>
      <c r="AE88" s="55"/>
      <c r="AH88" s="56"/>
      <c r="AI88" s="55"/>
      <c r="AJ88" s="55"/>
      <c r="AL88" s="56"/>
    </row>
    <row r="89" s="6" customFormat="1" ht="60" customHeight="1" spans="1:38">
      <c r="A89" s="28">
        <v>83</v>
      </c>
      <c r="B89" s="29" t="s">
        <v>32</v>
      </c>
      <c r="C89" s="29" t="s">
        <v>33</v>
      </c>
      <c r="D89" s="29" t="s">
        <v>50</v>
      </c>
      <c r="E89" s="29" t="s">
        <v>449</v>
      </c>
      <c r="F89" s="28" t="s">
        <v>36</v>
      </c>
      <c r="G89" s="28" t="s">
        <v>95</v>
      </c>
      <c r="H89" s="28" t="s">
        <v>450</v>
      </c>
      <c r="I89" s="34">
        <v>100</v>
      </c>
      <c r="J89" s="29" t="s">
        <v>451</v>
      </c>
      <c r="K89" s="29" t="s">
        <v>452</v>
      </c>
      <c r="L89" s="31" t="s">
        <v>41</v>
      </c>
      <c r="M89" s="34">
        <f t="shared" si="1"/>
        <v>100</v>
      </c>
      <c r="N89" s="31"/>
      <c r="O89" s="28" t="s">
        <v>453</v>
      </c>
      <c r="P89" s="28">
        <v>1580</v>
      </c>
      <c r="Q89" s="28" t="s">
        <v>43</v>
      </c>
      <c r="R89" s="28" t="s">
        <v>43</v>
      </c>
      <c r="S89" s="28" t="s">
        <v>43</v>
      </c>
      <c r="T89" s="28" t="s">
        <v>100</v>
      </c>
      <c r="U89" s="28"/>
      <c r="V89" s="28" t="s">
        <v>45</v>
      </c>
      <c r="W89" s="28" t="s">
        <v>46</v>
      </c>
      <c r="X89" s="31" t="s">
        <v>159</v>
      </c>
      <c r="Y89" s="54" t="s">
        <v>48</v>
      </c>
      <c r="Z89" s="28" t="s">
        <v>49</v>
      </c>
      <c r="AE89" s="55"/>
      <c r="AH89" s="56"/>
      <c r="AI89" s="55"/>
      <c r="AJ89" s="55"/>
      <c r="AL89" s="56"/>
    </row>
    <row r="90" s="6" customFormat="1" ht="79" customHeight="1" spans="1:38">
      <c r="A90" s="28">
        <v>84</v>
      </c>
      <c r="B90" s="29" t="s">
        <v>32</v>
      </c>
      <c r="C90" s="29" t="s">
        <v>33</v>
      </c>
      <c r="D90" s="29" t="s">
        <v>50</v>
      </c>
      <c r="E90" s="29" t="s">
        <v>454</v>
      </c>
      <c r="F90" s="28" t="s">
        <v>36</v>
      </c>
      <c r="G90" s="28" t="s">
        <v>129</v>
      </c>
      <c r="H90" s="28" t="s">
        <v>130</v>
      </c>
      <c r="I90" s="34">
        <v>100</v>
      </c>
      <c r="J90" s="29" t="s">
        <v>455</v>
      </c>
      <c r="K90" s="29" t="s">
        <v>456</v>
      </c>
      <c r="L90" s="31" t="s">
        <v>41</v>
      </c>
      <c r="M90" s="34">
        <f t="shared" si="1"/>
        <v>100</v>
      </c>
      <c r="N90" s="31"/>
      <c r="O90" s="28" t="s">
        <v>209</v>
      </c>
      <c r="P90" s="28">
        <v>2517</v>
      </c>
      <c r="Q90" s="28" t="s">
        <v>43</v>
      </c>
      <c r="R90" s="28" t="s">
        <v>43</v>
      </c>
      <c r="S90" s="28" t="s">
        <v>43</v>
      </c>
      <c r="T90" s="28" t="s">
        <v>134</v>
      </c>
      <c r="U90" s="28"/>
      <c r="V90" s="28" t="s">
        <v>45</v>
      </c>
      <c r="W90" s="28" t="s">
        <v>46</v>
      </c>
      <c r="X90" s="31" t="s">
        <v>159</v>
      </c>
      <c r="Y90" s="54" t="s">
        <v>48</v>
      </c>
      <c r="Z90" s="28" t="s">
        <v>49</v>
      </c>
      <c r="AE90" s="55"/>
      <c r="AH90" s="56"/>
      <c r="AI90" s="55"/>
      <c r="AJ90" s="55"/>
      <c r="AL90" s="56"/>
    </row>
    <row r="91" s="6" customFormat="1" ht="114" customHeight="1" spans="1:38">
      <c r="A91" s="28">
        <v>85</v>
      </c>
      <c r="B91" s="29" t="s">
        <v>32</v>
      </c>
      <c r="C91" s="29" t="s">
        <v>58</v>
      </c>
      <c r="D91" s="29" t="s">
        <v>66</v>
      </c>
      <c r="E91" s="29" t="s">
        <v>457</v>
      </c>
      <c r="F91" s="28" t="s">
        <v>36</v>
      </c>
      <c r="G91" s="28" t="s">
        <v>458</v>
      </c>
      <c r="H91" s="28"/>
      <c r="I91" s="34">
        <v>460</v>
      </c>
      <c r="J91" s="30" t="s">
        <v>459</v>
      </c>
      <c r="K91" s="30" t="s">
        <v>460</v>
      </c>
      <c r="L91" s="31" t="s">
        <v>41</v>
      </c>
      <c r="M91" s="34">
        <f t="shared" si="1"/>
        <v>460</v>
      </c>
      <c r="N91" s="31"/>
      <c r="O91" s="28" t="s">
        <v>461</v>
      </c>
      <c r="P91" s="28">
        <v>13350</v>
      </c>
      <c r="Q91" s="28" t="s">
        <v>43</v>
      </c>
      <c r="R91" s="28" t="s">
        <v>43</v>
      </c>
      <c r="S91" s="28" t="s">
        <v>43</v>
      </c>
      <c r="T91" s="28" t="s">
        <v>462</v>
      </c>
      <c r="U91" s="28"/>
      <c r="V91" s="28" t="s">
        <v>45</v>
      </c>
      <c r="W91" s="28" t="s">
        <v>46</v>
      </c>
      <c r="X91" s="31" t="s">
        <v>159</v>
      </c>
      <c r="Y91" s="54" t="s">
        <v>48</v>
      </c>
      <c r="Z91" s="28" t="s">
        <v>49</v>
      </c>
      <c r="AE91" s="55"/>
      <c r="AH91" s="56"/>
      <c r="AI91" s="55"/>
      <c r="AJ91" s="55"/>
      <c r="AL91" s="56"/>
    </row>
    <row r="92" s="6" customFormat="1" ht="114" customHeight="1" spans="1:38">
      <c r="A92" s="28">
        <v>86</v>
      </c>
      <c r="B92" s="29" t="s">
        <v>32</v>
      </c>
      <c r="C92" s="29" t="s">
        <v>33</v>
      </c>
      <c r="D92" s="29" t="s">
        <v>50</v>
      </c>
      <c r="E92" s="29" t="s">
        <v>463</v>
      </c>
      <c r="F92" s="28" t="s">
        <v>36</v>
      </c>
      <c r="G92" s="28"/>
      <c r="H92" s="28"/>
      <c r="I92" s="34">
        <v>500</v>
      </c>
      <c r="J92" s="29" t="s">
        <v>464</v>
      </c>
      <c r="K92" s="29" t="s">
        <v>465</v>
      </c>
      <c r="L92" s="31" t="s">
        <v>41</v>
      </c>
      <c r="M92" s="34">
        <f t="shared" si="1"/>
        <v>500</v>
      </c>
      <c r="N92" s="31"/>
      <c r="O92" s="28" t="s">
        <v>466</v>
      </c>
      <c r="P92" s="28">
        <v>14580</v>
      </c>
      <c r="Q92" s="28" t="s">
        <v>46</v>
      </c>
      <c r="R92" s="28" t="s">
        <v>43</v>
      </c>
      <c r="S92" s="28" t="s">
        <v>43</v>
      </c>
      <c r="T92" s="28" t="s">
        <v>467</v>
      </c>
      <c r="U92" s="31"/>
      <c r="V92" s="28" t="s">
        <v>45</v>
      </c>
      <c r="W92" s="28" t="s">
        <v>46</v>
      </c>
      <c r="X92" s="31" t="s">
        <v>159</v>
      </c>
      <c r="Y92" s="54" t="s">
        <v>48</v>
      </c>
      <c r="Z92" s="28" t="s">
        <v>49</v>
      </c>
      <c r="AE92" s="55"/>
      <c r="AH92" s="56"/>
      <c r="AI92" s="55"/>
      <c r="AJ92" s="55"/>
      <c r="AL92" s="56"/>
    </row>
    <row r="93" s="6" customFormat="1" ht="96" customHeight="1" spans="1:38">
      <c r="A93" s="28">
        <v>87</v>
      </c>
      <c r="B93" s="29" t="s">
        <v>32</v>
      </c>
      <c r="C93" s="29" t="s">
        <v>33</v>
      </c>
      <c r="D93" s="29" t="s">
        <v>50</v>
      </c>
      <c r="E93" s="29" t="s">
        <v>468</v>
      </c>
      <c r="F93" s="28" t="s">
        <v>36</v>
      </c>
      <c r="G93" s="28" t="s">
        <v>108</v>
      </c>
      <c r="H93" s="28" t="s">
        <v>469</v>
      </c>
      <c r="I93" s="34">
        <v>100</v>
      </c>
      <c r="J93" s="29" t="s">
        <v>470</v>
      </c>
      <c r="K93" s="29" t="s">
        <v>471</v>
      </c>
      <c r="L93" s="31" t="s">
        <v>41</v>
      </c>
      <c r="M93" s="34">
        <f t="shared" si="1"/>
        <v>100</v>
      </c>
      <c r="N93" s="31"/>
      <c r="O93" s="28" t="s">
        <v>202</v>
      </c>
      <c r="P93" s="28">
        <v>560</v>
      </c>
      <c r="Q93" s="28" t="s">
        <v>43</v>
      </c>
      <c r="R93" s="28" t="s">
        <v>43</v>
      </c>
      <c r="S93" s="28" t="s">
        <v>46</v>
      </c>
      <c r="T93" s="28" t="s">
        <v>113</v>
      </c>
      <c r="U93" s="28"/>
      <c r="V93" s="28" t="s">
        <v>203</v>
      </c>
      <c r="W93" s="28" t="s">
        <v>46</v>
      </c>
      <c r="X93" s="31" t="s">
        <v>159</v>
      </c>
      <c r="Y93" s="54" t="s">
        <v>48</v>
      </c>
      <c r="Z93" s="31" t="s">
        <v>204</v>
      </c>
      <c r="AE93" s="55"/>
      <c r="AH93" s="56"/>
      <c r="AI93" s="55"/>
      <c r="AJ93" s="55"/>
      <c r="AL93" s="56"/>
    </row>
    <row r="94" s="6" customFormat="1" ht="91" customHeight="1" spans="1:38">
      <c r="A94" s="28">
        <v>88</v>
      </c>
      <c r="B94" s="29" t="s">
        <v>32</v>
      </c>
      <c r="C94" s="29" t="s">
        <v>58</v>
      </c>
      <c r="D94" s="29" t="s">
        <v>34</v>
      </c>
      <c r="E94" s="29" t="s">
        <v>472</v>
      </c>
      <c r="F94" s="28" t="s">
        <v>36</v>
      </c>
      <c r="G94" s="28"/>
      <c r="H94" s="28"/>
      <c r="I94" s="28">
        <v>3340</v>
      </c>
      <c r="J94" s="29" t="s">
        <v>473</v>
      </c>
      <c r="K94" s="29" t="s">
        <v>474</v>
      </c>
      <c r="L94" s="28">
        <v>2024</v>
      </c>
      <c r="M94" s="34">
        <v>360</v>
      </c>
      <c r="N94" s="31">
        <f>I94-M94</f>
        <v>2980</v>
      </c>
      <c r="O94" s="28" t="s">
        <v>173</v>
      </c>
      <c r="P94" s="28">
        <v>40000</v>
      </c>
      <c r="Q94" s="28" t="s">
        <v>43</v>
      </c>
      <c r="R94" s="28" t="s">
        <v>43</v>
      </c>
      <c r="S94" s="28" t="s">
        <v>46</v>
      </c>
      <c r="T94" s="28" t="s">
        <v>475</v>
      </c>
      <c r="U94" s="28"/>
      <c r="V94" s="28" t="s">
        <v>476</v>
      </c>
      <c r="W94" s="28" t="s">
        <v>46</v>
      </c>
      <c r="X94" s="31" t="s">
        <v>159</v>
      </c>
      <c r="Y94" s="54" t="s">
        <v>48</v>
      </c>
      <c r="Z94" s="28" t="s">
        <v>49</v>
      </c>
      <c r="AE94" s="55"/>
      <c r="AH94" s="56"/>
      <c r="AI94" s="55"/>
      <c r="AJ94" s="55"/>
      <c r="AL94" s="56"/>
    </row>
    <row r="95" s="6" customFormat="1" ht="147" customHeight="1" spans="1:38">
      <c r="A95" s="28">
        <v>89</v>
      </c>
      <c r="B95" s="29" t="s">
        <v>32</v>
      </c>
      <c r="C95" s="29" t="s">
        <v>477</v>
      </c>
      <c r="D95" s="29" t="s">
        <v>478</v>
      </c>
      <c r="E95" s="29" t="s">
        <v>479</v>
      </c>
      <c r="F95" s="28" t="s">
        <v>36</v>
      </c>
      <c r="G95" s="28" t="s">
        <v>480</v>
      </c>
      <c r="H95" s="28" t="s">
        <v>31</v>
      </c>
      <c r="I95" s="28">
        <v>2000</v>
      </c>
      <c r="J95" s="29" t="s">
        <v>481</v>
      </c>
      <c r="K95" s="29" t="s">
        <v>482</v>
      </c>
      <c r="L95" s="28" t="s">
        <v>41</v>
      </c>
      <c r="M95" s="34">
        <v>500</v>
      </c>
      <c r="N95" s="28">
        <v>1500</v>
      </c>
      <c r="O95" s="28" t="s">
        <v>483</v>
      </c>
      <c r="P95" s="28">
        <v>100000</v>
      </c>
      <c r="Q95" s="28" t="s">
        <v>43</v>
      </c>
      <c r="R95" s="28" t="s">
        <v>43</v>
      </c>
      <c r="S95" s="28" t="s">
        <v>46</v>
      </c>
      <c r="T95" s="28" t="s">
        <v>484</v>
      </c>
      <c r="U95" s="28"/>
      <c r="V95" s="28" t="s">
        <v>45</v>
      </c>
      <c r="W95" s="28" t="s">
        <v>46</v>
      </c>
      <c r="X95" s="28" t="s">
        <v>139</v>
      </c>
      <c r="Y95" s="54" t="s">
        <v>48</v>
      </c>
      <c r="Z95" s="28" t="s">
        <v>49</v>
      </c>
      <c r="AE95" s="55"/>
      <c r="AH95" s="56"/>
      <c r="AI95" s="55"/>
      <c r="AJ95" s="55"/>
      <c r="AL95" s="56"/>
    </row>
    <row r="96" s="6" customFormat="1" ht="66" customHeight="1" spans="1:38">
      <c r="A96" s="28">
        <v>90</v>
      </c>
      <c r="B96" s="29" t="s">
        <v>32</v>
      </c>
      <c r="C96" s="29" t="s">
        <v>58</v>
      </c>
      <c r="D96" s="29" t="s">
        <v>140</v>
      </c>
      <c r="E96" s="29" t="s">
        <v>485</v>
      </c>
      <c r="F96" s="28" t="s">
        <v>36</v>
      </c>
      <c r="G96" s="28" t="s">
        <v>60</v>
      </c>
      <c r="H96" s="28" t="s">
        <v>486</v>
      </c>
      <c r="I96" s="34">
        <v>700</v>
      </c>
      <c r="J96" s="35" t="s">
        <v>487</v>
      </c>
      <c r="K96" s="35" t="s">
        <v>488</v>
      </c>
      <c r="L96" s="31" t="s">
        <v>41</v>
      </c>
      <c r="M96" s="34">
        <f t="shared" ref="M96:M110" si="2">I96</f>
        <v>700</v>
      </c>
      <c r="N96" s="31"/>
      <c r="O96" s="28" t="s">
        <v>64</v>
      </c>
      <c r="P96" s="28">
        <v>3767</v>
      </c>
      <c r="Q96" s="28" t="s">
        <v>43</v>
      </c>
      <c r="R96" s="28" t="s">
        <v>43</v>
      </c>
      <c r="S96" s="28" t="s">
        <v>43</v>
      </c>
      <c r="T96" s="28" t="s">
        <v>65</v>
      </c>
      <c r="U96" s="28"/>
      <c r="V96" s="28" t="s">
        <v>45</v>
      </c>
      <c r="W96" s="28" t="s">
        <v>46</v>
      </c>
      <c r="X96" s="31" t="s">
        <v>159</v>
      </c>
      <c r="Y96" s="54" t="s">
        <v>48</v>
      </c>
      <c r="Z96" s="28" t="s">
        <v>49</v>
      </c>
      <c r="AE96" s="55"/>
      <c r="AH96" s="56"/>
      <c r="AI96" s="55"/>
      <c r="AJ96" s="55"/>
      <c r="AL96" s="56"/>
    </row>
    <row r="97" s="6" customFormat="1" ht="70" customHeight="1" spans="1:38">
      <c r="A97" s="28">
        <v>91</v>
      </c>
      <c r="B97" s="29" t="s">
        <v>489</v>
      </c>
      <c r="C97" s="29" t="s">
        <v>490</v>
      </c>
      <c r="D97" s="29" t="s">
        <v>491</v>
      </c>
      <c r="E97" s="29" t="s">
        <v>492</v>
      </c>
      <c r="F97" s="28" t="s">
        <v>36</v>
      </c>
      <c r="G97" s="52" t="s">
        <v>102</v>
      </c>
      <c r="H97" s="54" t="s">
        <v>493</v>
      </c>
      <c r="I97" s="60">
        <v>100</v>
      </c>
      <c r="J97" s="29" t="s">
        <v>494</v>
      </c>
      <c r="K97" s="29" t="s">
        <v>495</v>
      </c>
      <c r="L97" s="52" t="s">
        <v>41</v>
      </c>
      <c r="M97" s="34">
        <f t="shared" si="2"/>
        <v>100</v>
      </c>
      <c r="N97" s="31"/>
      <c r="O97" s="60" t="s">
        <v>333</v>
      </c>
      <c r="P97" s="61">
        <v>3950</v>
      </c>
      <c r="Q97" s="60" t="s">
        <v>43</v>
      </c>
      <c r="R97" s="60" t="s">
        <v>43</v>
      </c>
      <c r="S97" s="60" t="s">
        <v>43</v>
      </c>
      <c r="T97" s="60" t="s">
        <v>496</v>
      </c>
      <c r="U97" s="60"/>
      <c r="V97" s="28" t="s">
        <v>203</v>
      </c>
      <c r="W97" s="54" t="s">
        <v>46</v>
      </c>
      <c r="X97" s="54" t="s">
        <v>159</v>
      </c>
      <c r="Y97" s="54" t="s">
        <v>48</v>
      </c>
      <c r="Z97" s="31" t="s">
        <v>204</v>
      </c>
      <c r="AE97" s="55"/>
      <c r="AH97" s="56"/>
      <c r="AI97" s="55"/>
      <c r="AJ97" s="55"/>
      <c r="AL97" s="56"/>
    </row>
    <row r="98" s="6" customFormat="1" ht="42.75" spans="1:38">
      <c r="A98" s="28">
        <v>92</v>
      </c>
      <c r="B98" s="29" t="s">
        <v>489</v>
      </c>
      <c r="C98" s="29" t="s">
        <v>490</v>
      </c>
      <c r="D98" s="29" t="s">
        <v>491</v>
      </c>
      <c r="E98" s="29" t="s">
        <v>497</v>
      </c>
      <c r="F98" s="28" t="s">
        <v>36</v>
      </c>
      <c r="G98" s="28" t="s">
        <v>122</v>
      </c>
      <c r="H98" s="28" t="s">
        <v>324</v>
      </c>
      <c r="I98" s="34">
        <v>65</v>
      </c>
      <c r="J98" s="29" t="s">
        <v>498</v>
      </c>
      <c r="K98" s="29" t="s">
        <v>499</v>
      </c>
      <c r="L98" s="31" t="s">
        <v>41</v>
      </c>
      <c r="M98" s="34">
        <f t="shared" si="2"/>
        <v>65</v>
      </c>
      <c r="N98" s="31"/>
      <c r="O98" s="28" t="s">
        <v>187</v>
      </c>
      <c r="P98" s="28">
        <v>872</v>
      </c>
      <c r="Q98" s="28" t="s">
        <v>43</v>
      </c>
      <c r="R98" s="28" t="s">
        <v>43</v>
      </c>
      <c r="S98" s="28" t="s">
        <v>43</v>
      </c>
      <c r="T98" s="28" t="s">
        <v>127</v>
      </c>
      <c r="U98" s="28"/>
      <c r="V98" s="28" t="s">
        <v>203</v>
      </c>
      <c r="W98" s="28" t="s">
        <v>46</v>
      </c>
      <c r="X98" s="54" t="s">
        <v>159</v>
      </c>
      <c r="Y98" s="54" t="s">
        <v>48</v>
      </c>
      <c r="Z98" s="31" t="s">
        <v>204</v>
      </c>
      <c r="AE98" s="55"/>
      <c r="AH98" s="56"/>
      <c r="AI98" s="55"/>
      <c r="AJ98" s="55"/>
      <c r="AL98" s="56"/>
    </row>
    <row r="99" s="6" customFormat="1" ht="105" customHeight="1" spans="1:38">
      <c r="A99" s="28">
        <v>93</v>
      </c>
      <c r="B99" s="29" t="s">
        <v>489</v>
      </c>
      <c r="C99" s="29" t="s">
        <v>490</v>
      </c>
      <c r="D99" s="29" t="s">
        <v>355</v>
      </c>
      <c r="E99" s="29" t="s">
        <v>500</v>
      </c>
      <c r="F99" s="28" t="s">
        <v>36</v>
      </c>
      <c r="G99" s="28" t="s">
        <v>75</v>
      </c>
      <c r="H99" s="28" t="s">
        <v>501</v>
      </c>
      <c r="I99" s="34">
        <v>390</v>
      </c>
      <c r="J99" s="29" t="s">
        <v>502</v>
      </c>
      <c r="K99" s="29" t="s">
        <v>503</v>
      </c>
      <c r="L99" s="31" t="s">
        <v>41</v>
      </c>
      <c r="M99" s="34">
        <f t="shared" si="2"/>
        <v>390</v>
      </c>
      <c r="N99" s="31"/>
      <c r="O99" s="28" t="s">
        <v>78</v>
      </c>
      <c r="P99" s="28">
        <v>1732</v>
      </c>
      <c r="Q99" s="28" t="s">
        <v>43</v>
      </c>
      <c r="R99" s="28" t="s">
        <v>43</v>
      </c>
      <c r="S99" s="28" t="s">
        <v>46</v>
      </c>
      <c r="T99" s="28" t="s">
        <v>79</v>
      </c>
      <c r="U99" s="28"/>
      <c r="V99" s="28" t="s">
        <v>192</v>
      </c>
      <c r="W99" s="28" t="s">
        <v>46</v>
      </c>
      <c r="X99" s="54" t="s">
        <v>159</v>
      </c>
      <c r="Y99" s="54" t="s">
        <v>48</v>
      </c>
      <c r="Z99" s="28" t="s">
        <v>193</v>
      </c>
      <c r="AE99" s="55"/>
      <c r="AH99" s="56"/>
      <c r="AI99" s="55"/>
      <c r="AJ99" s="55"/>
      <c r="AL99" s="56"/>
    </row>
    <row r="100" s="6" customFormat="1" ht="156" customHeight="1" spans="1:38">
      <c r="A100" s="28">
        <v>94</v>
      </c>
      <c r="B100" s="29" t="s">
        <v>489</v>
      </c>
      <c r="C100" s="29" t="s">
        <v>490</v>
      </c>
      <c r="D100" s="29" t="s">
        <v>355</v>
      </c>
      <c r="E100" s="29" t="s">
        <v>504</v>
      </c>
      <c r="F100" s="28" t="s">
        <v>36</v>
      </c>
      <c r="G100" s="28" t="s">
        <v>88</v>
      </c>
      <c r="H100" s="28" t="s">
        <v>505</v>
      </c>
      <c r="I100" s="34">
        <v>387</v>
      </c>
      <c r="J100" s="29" t="s">
        <v>506</v>
      </c>
      <c r="K100" s="29" t="s">
        <v>507</v>
      </c>
      <c r="L100" s="31" t="s">
        <v>41</v>
      </c>
      <c r="M100" s="34">
        <f t="shared" si="2"/>
        <v>387</v>
      </c>
      <c r="N100" s="31"/>
      <c r="O100" s="28" t="s">
        <v>508</v>
      </c>
      <c r="P100" s="28">
        <v>318</v>
      </c>
      <c r="Q100" s="28" t="s">
        <v>43</v>
      </c>
      <c r="R100" s="28" t="s">
        <v>46</v>
      </c>
      <c r="S100" s="28" t="s">
        <v>46</v>
      </c>
      <c r="T100" s="28" t="s">
        <v>93</v>
      </c>
      <c r="U100" s="28"/>
      <c r="V100" s="28" t="s">
        <v>192</v>
      </c>
      <c r="W100" s="28" t="s">
        <v>46</v>
      </c>
      <c r="X100" s="54" t="s">
        <v>159</v>
      </c>
      <c r="Y100" s="54" t="s">
        <v>48</v>
      </c>
      <c r="Z100" s="28" t="s">
        <v>193</v>
      </c>
      <c r="AE100" s="55"/>
      <c r="AH100" s="56"/>
      <c r="AI100" s="55"/>
      <c r="AJ100" s="55"/>
      <c r="AL100" s="56"/>
    </row>
    <row r="101" s="6" customFormat="1" ht="69" customHeight="1" spans="1:38">
      <c r="A101" s="28">
        <v>95</v>
      </c>
      <c r="B101" s="29" t="s">
        <v>489</v>
      </c>
      <c r="C101" s="29" t="s">
        <v>490</v>
      </c>
      <c r="D101" s="29" t="s">
        <v>491</v>
      </c>
      <c r="E101" s="29" t="s">
        <v>509</v>
      </c>
      <c r="F101" s="28" t="s">
        <v>36</v>
      </c>
      <c r="G101" s="28" t="s">
        <v>510</v>
      </c>
      <c r="H101" s="28" t="s">
        <v>511</v>
      </c>
      <c r="I101" s="51">
        <v>60</v>
      </c>
      <c r="J101" s="29" t="s">
        <v>512</v>
      </c>
      <c r="K101" s="29" t="s">
        <v>513</v>
      </c>
      <c r="L101" s="31" t="s">
        <v>41</v>
      </c>
      <c r="M101" s="34">
        <f t="shared" si="2"/>
        <v>60</v>
      </c>
      <c r="N101" s="31"/>
      <c r="O101" s="28" t="s">
        <v>514</v>
      </c>
      <c r="P101" s="52">
        <v>96</v>
      </c>
      <c r="Q101" s="28" t="s">
        <v>43</v>
      </c>
      <c r="R101" s="28" t="s">
        <v>43</v>
      </c>
      <c r="S101" s="28" t="s">
        <v>46</v>
      </c>
      <c r="T101" s="28" t="s">
        <v>248</v>
      </c>
      <c r="U101" s="52"/>
      <c r="V101" s="28" t="s">
        <v>249</v>
      </c>
      <c r="W101" s="28" t="s">
        <v>46</v>
      </c>
      <c r="X101" s="54" t="s">
        <v>159</v>
      </c>
      <c r="Y101" s="54" t="s">
        <v>48</v>
      </c>
      <c r="Z101" s="28" t="s">
        <v>250</v>
      </c>
      <c r="AE101" s="55"/>
      <c r="AH101" s="56"/>
      <c r="AI101" s="55"/>
      <c r="AJ101" s="55"/>
      <c r="AL101" s="56"/>
    </row>
    <row r="102" s="6" customFormat="1" ht="70" customHeight="1" spans="1:38">
      <c r="A102" s="28">
        <v>96</v>
      </c>
      <c r="B102" s="29" t="s">
        <v>489</v>
      </c>
      <c r="C102" s="29" t="s">
        <v>490</v>
      </c>
      <c r="D102" s="29" t="s">
        <v>515</v>
      </c>
      <c r="E102" s="29" t="s">
        <v>516</v>
      </c>
      <c r="F102" s="28" t="s">
        <v>36</v>
      </c>
      <c r="G102" s="28" t="s">
        <v>122</v>
      </c>
      <c r="H102" s="28" t="s">
        <v>517</v>
      </c>
      <c r="I102" s="34">
        <v>200</v>
      </c>
      <c r="J102" s="29" t="s">
        <v>518</v>
      </c>
      <c r="K102" s="29" t="s">
        <v>519</v>
      </c>
      <c r="L102" s="31" t="s">
        <v>41</v>
      </c>
      <c r="M102" s="34">
        <f t="shared" si="2"/>
        <v>200</v>
      </c>
      <c r="N102" s="31"/>
      <c r="O102" s="28" t="s">
        <v>355</v>
      </c>
      <c r="P102" s="28">
        <v>4130</v>
      </c>
      <c r="Q102" s="28" t="s">
        <v>43</v>
      </c>
      <c r="R102" s="28" t="s">
        <v>43</v>
      </c>
      <c r="S102" s="28" t="s">
        <v>43</v>
      </c>
      <c r="T102" s="28" t="s">
        <v>127</v>
      </c>
      <c r="U102" s="28"/>
      <c r="V102" s="28" t="s">
        <v>45</v>
      </c>
      <c r="W102" s="28" t="s">
        <v>46</v>
      </c>
      <c r="X102" s="54" t="s">
        <v>159</v>
      </c>
      <c r="Y102" s="54" t="s">
        <v>48</v>
      </c>
      <c r="Z102" s="28" t="s">
        <v>49</v>
      </c>
      <c r="AE102" s="55"/>
      <c r="AH102" s="56"/>
      <c r="AI102" s="55"/>
      <c r="AJ102" s="55"/>
      <c r="AL102" s="56"/>
    </row>
    <row r="103" s="6" customFormat="1" ht="87" customHeight="1" spans="1:38">
      <c r="A103" s="28">
        <v>97</v>
      </c>
      <c r="B103" s="29" t="s">
        <v>489</v>
      </c>
      <c r="C103" s="29" t="s">
        <v>520</v>
      </c>
      <c r="D103" s="29" t="s">
        <v>521</v>
      </c>
      <c r="E103" s="29" t="s">
        <v>522</v>
      </c>
      <c r="F103" s="28" t="s">
        <v>36</v>
      </c>
      <c r="G103" s="28" t="s">
        <v>115</v>
      </c>
      <c r="H103" s="28" t="s">
        <v>523</v>
      </c>
      <c r="I103" s="34">
        <v>100</v>
      </c>
      <c r="J103" s="29" t="s">
        <v>524</v>
      </c>
      <c r="K103" s="29" t="s">
        <v>525</v>
      </c>
      <c r="L103" s="28" t="s">
        <v>41</v>
      </c>
      <c r="M103" s="34">
        <f t="shared" si="2"/>
        <v>100</v>
      </c>
      <c r="N103" s="31"/>
      <c r="O103" s="28" t="s">
        <v>514</v>
      </c>
      <c r="P103" s="28">
        <v>1800</v>
      </c>
      <c r="Q103" s="28" t="s">
        <v>43</v>
      </c>
      <c r="R103" s="28" t="s">
        <v>43</v>
      </c>
      <c r="S103" s="28" t="s">
        <v>43</v>
      </c>
      <c r="T103" s="28" t="s">
        <v>120</v>
      </c>
      <c r="U103" s="28"/>
      <c r="V103" s="28" t="s">
        <v>45</v>
      </c>
      <c r="W103" s="28" t="s">
        <v>46</v>
      </c>
      <c r="X103" s="54" t="s">
        <v>159</v>
      </c>
      <c r="Y103" s="54" t="s">
        <v>48</v>
      </c>
      <c r="Z103" s="28" t="s">
        <v>49</v>
      </c>
      <c r="AE103" s="55"/>
      <c r="AH103" s="56"/>
      <c r="AI103" s="55"/>
      <c r="AJ103" s="55"/>
      <c r="AL103" s="56"/>
    </row>
    <row r="104" s="6" customFormat="1" ht="76" customHeight="1" spans="1:38">
      <c r="A104" s="28">
        <v>98</v>
      </c>
      <c r="B104" s="29" t="s">
        <v>489</v>
      </c>
      <c r="C104" s="29" t="s">
        <v>520</v>
      </c>
      <c r="D104" s="29" t="s">
        <v>521</v>
      </c>
      <c r="E104" s="29" t="s">
        <v>526</v>
      </c>
      <c r="F104" s="28" t="s">
        <v>36</v>
      </c>
      <c r="G104" s="28" t="s">
        <v>102</v>
      </c>
      <c r="H104" s="28" t="s">
        <v>527</v>
      </c>
      <c r="I104" s="34">
        <v>100</v>
      </c>
      <c r="J104" s="29" t="s">
        <v>528</v>
      </c>
      <c r="K104" s="29" t="s">
        <v>525</v>
      </c>
      <c r="L104" s="49" t="s">
        <v>41</v>
      </c>
      <c r="M104" s="34">
        <f t="shared" si="2"/>
        <v>100</v>
      </c>
      <c r="N104" s="31"/>
      <c r="O104" s="28" t="s">
        <v>514</v>
      </c>
      <c r="P104" s="28">
        <v>458</v>
      </c>
      <c r="Q104" s="28" t="s">
        <v>43</v>
      </c>
      <c r="R104" s="28" t="s">
        <v>43</v>
      </c>
      <c r="S104" s="28" t="s">
        <v>43</v>
      </c>
      <c r="T104" s="28" t="s">
        <v>106</v>
      </c>
      <c r="U104" s="28"/>
      <c r="V104" s="28" t="s">
        <v>45</v>
      </c>
      <c r="W104" s="28" t="s">
        <v>46</v>
      </c>
      <c r="X104" s="54" t="s">
        <v>159</v>
      </c>
      <c r="Y104" s="54" t="s">
        <v>48</v>
      </c>
      <c r="Z104" s="28" t="s">
        <v>49</v>
      </c>
      <c r="AE104" s="55"/>
      <c r="AH104" s="56"/>
      <c r="AI104" s="55"/>
      <c r="AJ104" s="55"/>
      <c r="AL104" s="56"/>
    </row>
    <row r="105" s="6" customFormat="1" ht="42.75" spans="1:38">
      <c r="A105" s="28">
        <v>99</v>
      </c>
      <c r="B105" s="29" t="s">
        <v>489</v>
      </c>
      <c r="C105" s="29" t="s">
        <v>520</v>
      </c>
      <c r="D105" s="29" t="s">
        <v>529</v>
      </c>
      <c r="E105" s="29" t="s">
        <v>530</v>
      </c>
      <c r="F105" s="28" t="s">
        <v>36</v>
      </c>
      <c r="G105" s="28" t="s">
        <v>52</v>
      </c>
      <c r="H105" s="28" t="s">
        <v>531</v>
      </c>
      <c r="I105" s="34">
        <v>50</v>
      </c>
      <c r="J105" s="29" t="s">
        <v>532</v>
      </c>
      <c r="K105" s="29" t="s">
        <v>533</v>
      </c>
      <c r="L105" s="31" t="s">
        <v>41</v>
      </c>
      <c r="M105" s="34">
        <f t="shared" si="2"/>
        <v>50</v>
      </c>
      <c r="N105" s="31"/>
      <c r="O105" s="28" t="s">
        <v>514</v>
      </c>
      <c r="P105" s="28">
        <v>98</v>
      </c>
      <c r="Q105" s="28" t="s">
        <v>43</v>
      </c>
      <c r="R105" s="28" t="s">
        <v>43</v>
      </c>
      <c r="S105" s="28" t="s">
        <v>43</v>
      </c>
      <c r="T105" s="28" t="s">
        <v>57</v>
      </c>
      <c r="U105" s="28"/>
      <c r="V105" s="28" t="s">
        <v>45</v>
      </c>
      <c r="W105" s="28" t="s">
        <v>46</v>
      </c>
      <c r="X105" s="54" t="s">
        <v>159</v>
      </c>
      <c r="Y105" s="54" t="s">
        <v>48</v>
      </c>
      <c r="Z105" s="28" t="s">
        <v>49</v>
      </c>
      <c r="AE105" s="55"/>
      <c r="AH105" s="56"/>
      <c r="AI105" s="55"/>
      <c r="AJ105" s="55"/>
      <c r="AL105" s="56"/>
    </row>
    <row r="106" s="6" customFormat="1" ht="61" customHeight="1" spans="1:38">
      <c r="A106" s="28">
        <v>100</v>
      </c>
      <c r="B106" s="29" t="s">
        <v>489</v>
      </c>
      <c r="C106" s="29" t="s">
        <v>520</v>
      </c>
      <c r="D106" s="29" t="s">
        <v>529</v>
      </c>
      <c r="E106" s="29" t="s">
        <v>534</v>
      </c>
      <c r="F106" s="28" t="s">
        <v>36</v>
      </c>
      <c r="G106" s="28" t="s">
        <v>52</v>
      </c>
      <c r="H106" s="28" t="s">
        <v>535</v>
      </c>
      <c r="I106" s="34">
        <v>62</v>
      </c>
      <c r="J106" s="29" t="s">
        <v>536</v>
      </c>
      <c r="K106" s="29" t="s">
        <v>533</v>
      </c>
      <c r="L106" s="31" t="s">
        <v>41</v>
      </c>
      <c r="M106" s="34">
        <f t="shared" si="2"/>
        <v>62</v>
      </c>
      <c r="N106" s="31"/>
      <c r="O106" s="28" t="s">
        <v>514</v>
      </c>
      <c r="P106" s="28">
        <v>199</v>
      </c>
      <c r="Q106" s="28" t="s">
        <v>43</v>
      </c>
      <c r="R106" s="28" t="s">
        <v>43</v>
      </c>
      <c r="S106" s="28" t="s">
        <v>43</v>
      </c>
      <c r="T106" s="28" t="s">
        <v>57</v>
      </c>
      <c r="U106" s="28"/>
      <c r="V106" s="28" t="s">
        <v>45</v>
      </c>
      <c r="W106" s="28" t="s">
        <v>46</v>
      </c>
      <c r="X106" s="54" t="s">
        <v>159</v>
      </c>
      <c r="Y106" s="54" t="s">
        <v>48</v>
      </c>
      <c r="Z106" s="28" t="s">
        <v>49</v>
      </c>
      <c r="AE106" s="55"/>
      <c r="AH106" s="56"/>
      <c r="AI106" s="55"/>
      <c r="AJ106" s="55"/>
      <c r="AL106" s="56"/>
    </row>
    <row r="107" s="6" customFormat="1" ht="83" customHeight="1" spans="1:38">
      <c r="A107" s="28">
        <v>101</v>
      </c>
      <c r="B107" s="29" t="s">
        <v>489</v>
      </c>
      <c r="C107" s="29" t="s">
        <v>520</v>
      </c>
      <c r="D107" s="29" t="s">
        <v>521</v>
      </c>
      <c r="E107" s="29" t="s">
        <v>537</v>
      </c>
      <c r="F107" s="28" t="s">
        <v>36</v>
      </c>
      <c r="G107" s="28" t="s">
        <v>81</v>
      </c>
      <c r="H107" s="28" t="s">
        <v>82</v>
      </c>
      <c r="I107" s="28">
        <v>100</v>
      </c>
      <c r="J107" s="29" t="s">
        <v>538</v>
      </c>
      <c r="K107" s="29" t="s">
        <v>539</v>
      </c>
      <c r="L107" s="28" t="s">
        <v>41</v>
      </c>
      <c r="M107" s="28">
        <f t="shared" si="2"/>
        <v>100</v>
      </c>
      <c r="N107" s="28"/>
      <c r="O107" s="28" t="s">
        <v>514</v>
      </c>
      <c r="P107" s="28">
        <v>633</v>
      </c>
      <c r="Q107" s="28" t="s">
        <v>43</v>
      </c>
      <c r="R107" s="28" t="s">
        <v>43</v>
      </c>
      <c r="S107" s="28" t="s">
        <v>43</v>
      </c>
      <c r="T107" s="28" t="s">
        <v>86</v>
      </c>
      <c r="U107" s="28"/>
      <c r="V107" s="28" t="s">
        <v>45</v>
      </c>
      <c r="W107" s="28" t="s">
        <v>46</v>
      </c>
      <c r="X107" s="54" t="s">
        <v>159</v>
      </c>
      <c r="Y107" s="54" t="s">
        <v>48</v>
      </c>
      <c r="Z107" s="28" t="s">
        <v>49</v>
      </c>
      <c r="AE107" s="55"/>
      <c r="AH107" s="56"/>
      <c r="AI107" s="55"/>
      <c r="AJ107" s="55"/>
      <c r="AL107" s="56"/>
    </row>
    <row r="108" s="6" customFormat="1" ht="72" customHeight="1" spans="1:38">
      <c r="A108" s="28">
        <v>102</v>
      </c>
      <c r="B108" s="29" t="s">
        <v>489</v>
      </c>
      <c r="C108" s="29" t="s">
        <v>520</v>
      </c>
      <c r="D108" s="29" t="s">
        <v>521</v>
      </c>
      <c r="E108" s="29" t="s">
        <v>540</v>
      </c>
      <c r="F108" s="28" t="s">
        <v>36</v>
      </c>
      <c r="G108" s="28" t="s">
        <v>88</v>
      </c>
      <c r="H108" s="28" t="s">
        <v>541</v>
      </c>
      <c r="I108" s="28">
        <v>110</v>
      </c>
      <c r="J108" s="29" t="s">
        <v>542</v>
      </c>
      <c r="K108" s="29" t="s">
        <v>525</v>
      </c>
      <c r="L108" s="28" t="s">
        <v>41</v>
      </c>
      <c r="M108" s="28">
        <f t="shared" si="2"/>
        <v>110</v>
      </c>
      <c r="N108" s="28"/>
      <c r="O108" s="28" t="s">
        <v>514</v>
      </c>
      <c r="P108" s="28">
        <v>2560</v>
      </c>
      <c r="Q108" s="28" t="s">
        <v>43</v>
      </c>
      <c r="R108" s="28" t="s">
        <v>43</v>
      </c>
      <c r="S108" s="28" t="s">
        <v>43</v>
      </c>
      <c r="T108" s="28" t="s">
        <v>93</v>
      </c>
      <c r="U108" s="28"/>
      <c r="V108" s="28" t="s">
        <v>45</v>
      </c>
      <c r="W108" s="28" t="s">
        <v>46</v>
      </c>
      <c r="X108" s="54" t="s">
        <v>159</v>
      </c>
      <c r="Y108" s="54" t="s">
        <v>48</v>
      </c>
      <c r="Z108" s="28" t="s">
        <v>49</v>
      </c>
      <c r="AE108" s="55"/>
      <c r="AH108" s="56"/>
      <c r="AI108" s="55"/>
      <c r="AJ108" s="55"/>
      <c r="AL108" s="56"/>
    </row>
    <row r="109" s="6" customFormat="1" ht="88" customHeight="1" spans="1:38">
      <c r="A109" s="28">
        <v>103</v>
      </c>
      <c r="B109" s="29" t="s">
        <v>543</v>
      </c>
      <c r="C109" s="29" t="s">
        <v>543</v>
      </c>
      <c r="D109" s="29" t="s">
        <v>543</v>
      </c>
      <c r="E109" s="29" t="s">
        <v>544</v>
      </c>
      <c r="F109" s="28" t="s">
        <v>36</v>
      </c>
      <c r="G109" s="28"/>
      <c r="H109" s="31"/>
      <c r="I109" s="34">
        <v>90</v>
      </c>
      <c r="J109" s="29" t="s">
        <v>545</v>
      </c>
      <c r="K109" s="29" t="s">
        <v>546</v>
      </c>
      <c r="L109" s="31" t="s">
        <v>41</v>
      </c>
      <c r="M109" s="34">
        <f t="shared" si="2"/>
        <v>90</v>
      </c>
      <c r="N109" s="31"/>
      <c r="O109" s="31"/>
      <c r="P109" s="31"/>
      <c r="Q109" s="28" t="s">
        <v>46</v>
      </c>
      <c r="R109" s="28" t="s">
        <v>43</v>
      </c>
      <c r="S109" s="28"/>
      <c r="T109" s="28" t="s">
        <v>356</v>
      </c>
      <c r="U109" s="31"/>
      <c r="V109" s="28" t="s">
        <v>45</v>
      </c>
      <c r="W109" s="28" t="s">
        <v>46</v>
      </c>
      <c r="X109" s="54" t="s">
        <v>159</v>
      </c>
      <c r="Y109" s="54" t="s">
        <v>48</v>
      </c>
      <c r="Z109" s="28" t="s">
        <v>49</v>
      </c>
      <c r="AE109" s="55"/>
      <c r="AH109" s="56"/>
      <c r="AI109" s="55"/>
      <c r="AJ109" s="55"/>
      <c r="AL109" s="56"/>
    </row>
    <row r="110" s="6" customFormat="1" ht="76" customHeight="1" spans="1:38">
      <c r="A110" s="28">
        <v>104</v>
      </c>
      <c r="B110" s="29" t="s">
        <v>543</v>
      </c>
      <c r="C110" s="29" t="s">
        <v>543</v>
      </c>
      <c r="D110" s="29" t="s">
        <v>543</v>
      </c>
      <c r="E110" s="29" t="s">
        <v>547</v>
      </c>
      <c r="F110" s="28" t="s">
        <v>36</v>
      </c>
      <c r="G110" s="28"/>
      <c r="H110" s="31"/>
      <c r="I110" s="34">
        <v>100</v>
      </c>
      <c r="J110" s="29" t="s">
        <v>548</v>
      </c>
      <c r="K110" s="29" t="s">
        <v>546</v>
      </c>
      <c r="L110" s="31" t="s">
        <v>41</v>
      </c>
      <c r="M110" s="34">
        <f t="shared" si="2"/>
        <v>100</v>
      </c>
      <c r="N110" s="31"/>
      <c r="O110" s="31"/>
      <c r="P110" s="31"/>
      <c r="Q110" s="28" t="s">
        <v>46</v>
      </c>
      <c r="R110" s="28" t="s">
        <v>43</v>
      </c>
      <c r="S110" s="28"/>
      <c r="T110" s="28" t="s">
        <v>356</v>
      </c>
      <c r="U110" s="31"/>
      <c r="V110" s="28" t="s">
        <v>45</v>
      </c>
      <c r="W110" s="28" t="s">
        <v>46</v>
      </c>
      <c r="X110" s="54" t="s">
        <v>159</v>
      </c>
      <c r="Y110" s="54" t="s">
        <v>48</v>
      </c>
      <c r="Z110" s="28" t="s">
        <v>49</v>
      </c>
      <c r="AE110" s="55"/>
      <c r="AH110" s="56"/>
      <c r="AI110" s="55"/>
      <c r="AJ110" s="55"/>
      <c r="AL110" s="56"/>
    </row>
    <row r="111" s="7" customFormat="1" ht="27" customHeight="1" spans="1:20">
      <c r="A111" s="7" t="s">
        <v>549</v>
      </c>
      <c r="I111" s="7" t="s">
        <v>550</v>
      </c>
      <c r="M111" s="7" t="s">
        <v>551</v>
      </c>
      <c r="N111" s="7" t="s">
        <v>552</v>
      </c>
      <c r="Q111" s="7" t="s">
        <v>553</v>
      </c>
      <c r="T111" s="7" t="s">
        <v>554</v>
      </c>
    </row>
    <row r="112" s="7" customFormat="1" ht="21" customHeight="1"/>
    <row r="113" s="7" customFormat="1" ht="23" customHeight="1" spans="1:1">
      <c r="A113" s="7" t="s">
        <v>555</v>
      </c>
    </row>
    <row r="114" s="8" customFormat="1" ht="14.25" spans="1:26">
      <c r="A114" s="57"/>
      <c r="B114" s="58"/>
      <c r="C114" s="58"/>
      <c r="D114" s="58"/>
      <c r="E114" s="57"/>
      <c r="F114" s="57"/>
      <c r="G114" s="57"/>
      <c r="H114" s="57"/>
      <c r="I114" s="62"/>
      <c r="J114" s="63"/>
      <c r="K114" s="64"/>
      <c r="L114" s="65"/>
      <c r="M114" s="62"/>
      <c r="N114" s="62"/>
      <c r="O114" s="57"/>
      <c r="P114" s="65"/>
      <c r="Q114" s="57"/>
      <c r="R114" s="57"/>
      <c r="S114" s="57"/>
      <c r="T114" s="57"/>
      <c r="U114" s="57"/>
      <c r="V114" s="57"/>
      <c r="W114" s="57"/>
      <c r="X114" s="57"/>
      <c r="Y114" s="57"/>
      <c r="Z114" s="57"/>
    </row>
  </sheetData>
  <autoFilter xmlns:etc="http://www.wps.cn/officeDocument/2017/etCustomData" ref="A5:XEQ111" etc:filterBottomFollowUsedRange="0">
    <extLst/>
  </autoFilter>
  <mergeCells count="27">
    <mergeCell ref="A1:C1"/>
    <mergeCell ref="A2:X2"/>
    <mergeCell ref="A3:J3"/>
    <mergeCell ref="F4:H4"/>
    <mergeCell ref="M4:N4"/>
    <mergeCell ref="A6:B6"/>
    <mergeCell ref="A4:A5"/>
    <mergeCell ref="B4:B5"/>
    <mergeCell ref="C4:C5"/>
    <mergeCell ref="D4:D5"/>
    <mergeCell ref="E4:E5"/>
    <mergeCell ref="I4:I5"/>
    <mergeCell ref="J4:J5"/>
    <mergeCell ref="K4:K5"/>
    <mergeCell ref="L4:L5"/>
    <mergeCell ref="O4:O5"/>
    <mergeCell ref="P4:P5"/>
    <mergeCell ref="Q4:Q5"/>
    <mergeCell ref="R4:R5"/>
    <mergeCell ref="S4:S5"/>
    <mergeCell ref="T4:T5"/>
    <mergeCell ref="U4:U5"/>
    <mergeCell ref="V4:V5"/>
    <mergeCell ref="W4:W5"/>
    <mergeCell ref="X4:X5"/>
    <mergeCell ref="Y4:Y5"/>
    <mergeCell ref="Z4:Z5"/>
  </mergeCells>
  <dataValidations count="1">
    <dataValidation allowBlank="1" showInputMessage="1" showErrorMessage="1" sqref="A3"/>
  </dataValidations>
  <pageMargins left="0.554166666666667" right="0.554166666666667" top="0.802777777777778" bottom="0.802777777777778" header="0.5" footer="0.5"/>
  <pageSetup paperSize="8" scale="41" fitToHeight="0" orientation="landscape" horizontalDpi="600"/>
  <headerFooter>
    <oddFooter>&amp;C第 &amp;P 页，共 &amp;N 页</oddFooter>
  </headerFooter>
  <rowBreaks count="2" manualBreakCount="2">
    <brk id="111" max="16383" man="1"/>
    <brk id="113" max="16383" man="1"/>
  </row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德</cp:lastModifiedBy>
  <dcterms:created xsi:type="dcterms:W3CDTF">2023-11-19T01:59:00Z</dcterms:created>
  <dcterms:modified xsi:type="dcterms:W3CDTF">2024-12-20T11:58:25Z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E01BAB5F20F5499FB3FBEBF992A8E656_13</vt:lpwstr>
  </property>
  <property fmtid="{D5CDD505-2E9C-101B-9397-08002B2CF9AE}" pid="3" name="KSOProductBuildVer">
    <vt:lpwstr>2052-12.1.0.19302</vt:lpwstr>
  </property>
</Properties>
</file>