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<sst xmlns="http://schemas.openxmlformats.org/spreadsheetml/2006/main" count="813" uniqueCount="361">
  <si>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</si>
  <si>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</si>
  <si>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</si>
  <si>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</si>
  <si>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</si>
  <si>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</si>
  <si>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</si>
  <si>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</si>
  <si>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</si>
  <si>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</si>
  <si>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</si>
  <si>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</si>
  <si>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</si>
  <si>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</si>
  <si>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</si>
  <si>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</si>
  <si>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</si>
  <si>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</si>
  <si>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</si>
  <si>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</si>
  <si>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</si>
  <si>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</si>
  <si>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</si>
  <si>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</si>
  <si>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</si>
  <si>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</si>
  <si>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</si>
  <si>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</si>
  <si>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</si>
  <si>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</si>
  <si>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</si>
  <si>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</si>
  <si>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</si>
  <si>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</si>
  <si>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</si>
  <si>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</si>
  <si>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</si>
  <si>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</si>
  <si>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</si>
  <si>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</si>
  <si>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</si>
  <si>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</si>
  <si>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</si>
  <si>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</si>
  <si>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</si>
  <si>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</si>
  <si>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</si>
  <si>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</si>
  <si>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</si>
  <si>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</si>
  <si>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</si>
  <si>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</si>
  <si>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</si>
  <si>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</si>
  <si>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</si>
  <si>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</si>
  <si>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</si>
  <si>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</si>
  <si>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</si>
  <si>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</si>
  <si>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</si>
  <si>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</si>
  <si>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</si>
  <si>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</si>
  <si>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</si>
  <si>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</si>
  <si>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</si>
  <si>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</si>
  <si>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</si>
  <si>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</si>
  <si>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324</t>
  </si>
  <si>
    <t>凤庆县搬迁安置办公室</t>
  </si>
  <si>
    <t>324001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</si>
  <si>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</si>
  <si>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</si>
  <si>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</si>
  <si>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</si>
  <si>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</si>
  <si>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</si>
  <si>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</si>
  <si>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</si>
  <si>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</si>
  <si>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</si>
  <si>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</si>
  <si>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</si>
  <si>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</si>
  <si>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</si>
  <si>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</si>
  <si>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</si>
  <si>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2010350</t>
  </si>
  <si>
    <t>事业运行</t>
  </si>
  <si>
    <t>205</t>
  </si>
  <si>
    <t>教育支出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</si>
  <si>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</si>
  <si>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</si>
  <si>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</si>
  <si>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</si>
  <si>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</si>
  <si>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</si>
  <si>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</si>
  <si>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</si>
  <si>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</si>
  <si>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</si>
  <si>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</si>
  <si>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</si>
  <si>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</si>
  <si>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</si>
  <si>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</si>
  <si>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</si>
  <si>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</si>
  <si>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</si>
  <si>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</si>
  <si>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</si>
  <si>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</si>
  <si>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</si>
  <si>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</si>
  <si>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</si>
  <si>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</si>
  <si>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</si>
  <si>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</si>
  <si>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</si>
  <si>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</si>
  <si>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</si>
  <si>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</si>
  <si>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</si>
  <si>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</si>
  <si>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</si>
  <si>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</si>
  <si>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</si>
  <si>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</si>
  <si>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</si>
  <si>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</si>
  <si>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</si>
  <si>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</si>
  <si>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</si>
  <si>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</si>
  <si>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</si>
  <si>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</si>
  <si>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</si>
  <si>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</si>
  <si>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</si>
  <si>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</si>
  <si>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</si>
  <si>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</si>
  <si>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</si>
  <si>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</si>
  <si>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</si>
  <si>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</si>
  <si>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</si>
  <si>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</si>
  <si>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</si>
  <si>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</si>
  <si>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</si>
  <si>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</si>
  <si>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</si>
  <si>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</si>
  <si>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</si>
  <si>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</si>
  <si>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</si>
  <si>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</si>
  <si>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</si>
  <si>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</si>
  <si>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</si>
  <si>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</si>
  <si>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</si>
  <si>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</si>
  <si>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</si>
  <si>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</si>
  <si>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</si>
  <si>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</si>
  <si>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</si>
  <si>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</si>
  <si>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</si>
  <si>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</si>
  <si>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</si>
  <si>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</si>
  <si>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</si>
  <si>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</si>
  <si>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</si>
  <si>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</si>
  <si>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</si>
  <si>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</si>
  <si>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</si>
  <si>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</si>
  <si>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</si>
  <si>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</si>
  <si>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</si>
  <si>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</si>
  <si>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</si>
  <si>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</si>
  <si>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</si>
  <si>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</si>
  <si>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</si>
  <si>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</si>
  <si>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</si>
  <si>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</si>
  <si>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</si>
  <si>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</si>
  <si>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</si>
  <si>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</si>
  <si>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</si>
  <si>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530921210000000006504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</si>
  <si>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</si>
  <si>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</si>
  <si>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</si>
  <si>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</si>
  <si>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</si>
  <si>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</si>
  <si>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</si>
  <si>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530921231100001432769</t>
  </si>
  <si>
    <t>事业人员绩效工资（2017年提高标准部分）</t>
  </si>
  <si>
    <t>530921210000000006505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</si>
  <si>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</si>
  <si>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</si>
  <si>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</si>
  <si>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</si>
  <si>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</si>
  <si>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</si>
  <si>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</si>
  <si>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</si>
  <si>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</si>
  <si>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530921210000000006506</t>
  </si>
  <si>
    <t>30113</t>
  </si>
  <si>
    <t>530921210000000006512</t>
  </si>
  <si>
    <t>一般公用经费</t>
  </si>
  <si>
    <t>30201</t>
  </si>
  <si>
    <t>办公费</t>
  </si>
  <si>
    <t>30211</t>
  </si>
  <si>
    <t>差旅费</t>
  </si>
  <si>
    <t>530921231100001433098</t>
  </si>
  <si>
    <t>职工教育经费（事业）</t>
  </si>
  <si>
    <t>30216</t>
  </si>
  <si>
    <t>培训费</t>
  </si>
  <si>
    <t>530921210000000006510</t>
  </si>
  <si>
    <t>工会经费</t>
  </si>
  <si>
    <t>30228</t>
  </si>
  <si>
    <t>530921210000000006511</t>
  </si>
  <si>
    <t>福利费</t>
  </si>
  <si>
    <t>30229</t>
  </si>
  <si>
    <t>530921210000000006508</t>
  </si>
  <si>
    <t>公务用车运行维护费</t>
  </si>
  <si>
    <t>30231</t>
  </si>
  <si>
    <t>530921241100002365881</t>
  </si>
  <si>
    <t>离退休费</t>
  </si>
  <si>
    <t>30302</t>
  </si>
  <si>
    <t>退休费</t>
  </si>
  <si>
    <t>530921241100002365879</t>
  </si>
  <si>
    <t>机关事业单位职工及军人抚恤补助</t>
  </si>
  <si>
    <t>30305</t>
  </si>
  <si>
    <t>生活补助</t>
  </si>
  <si>
    <t>530921251100003884883</t>
  </si>
  <si>
    <t>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</si>
  <si>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</si>
  <si>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</si>
  <si>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</si>
  <si>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</si>
  <si>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</si>
  <si>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</si>
  <si>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</si>
  <si>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移民子女教育培训补助资金</t>
  </si>
  <si>
    <t>民生类</t>
  </si>
  <si>
    <t>530921210000000003274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</si>
  <si>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</si>
  <si>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</si>
  <si>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</si>
  <si>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</si>
  <si>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</si>
  <si>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</si>
  <si>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</si>
  <si>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</si>
  <si>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</si>
  <si>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</si>
  <si>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</si>
  <si>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该项目预算投资270000.00元（贰拾柒万元整）其中：小学350人，每生每年补助100元，小计35000.00元;初中150人，每生每年补助300 元，小计45000.00元;普通高中、职业高中190人，每生每年补助1000元，小计190000.00元。</t>
  </si>
  <si>
    <t>产出指标</t>
  </si>
  <si>
    <t>数量指标</t>
  </si>
  <si>
    <t>获补对象数</t>
  </si>
  <si>
    <t>=</t>
  </si>
  <si>
    <t>690</t>
  </si>
  <si>
    <t>人(人次、家)</t>
  </si>
  <si>
    <t>定量指标</t>
  </si>
  <si>
    <t>反映获补助人员、企业的数量情况，也适用补贴、资助等形式的补助。</t>
  </si>
  <si>
    <t>政策宣传次数</t>
  </si>
  <si>
    <t>&gt;=</t>
  </si>
  <si>
    <t>次</t>
  </si>
  <si>
    <t>反映补助政策的宣传力度情况。即通过门户网站、报刊、通信、电视、户外广告等对补助政策进行宣传的次数。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</si>
  <si>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</si>
  <si>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</si>
  <si>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</si>
  <si>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</si>
  <si>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</si>
  <si>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补助社会化发放率</t>
  </si>
  <si>
    <t>反映补助资金社会化发放的比例情况。
补助社会化发放率=采用社会化发放的补助资金数/发放补助资金总额*100%</t>
  </si>
  <si>
    <t>获补覆盖率</t>
  </si>
  <si>
    <t>获补覆盖率=实际获得补助人数（企业数）/申请符合标准人数（企业数）*100%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</si>
  <si>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</si>
  <si>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</si>
  <si>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</si>
  <si>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</si>
  <si>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</si>
  <si>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</si>
  <si>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</si>
  <si>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</si>
  <si>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反映补助政策的宣传效果情况。
政策知晓率=调查中补助政策知晓人数/调查总人数*100%</t>
  </si>
  <si>
    <t>满意度指标</t>
  </si>
  <si>
    <t>服务对象满意度</t>
  </si>
  <si>
    <t>获补对象满意度</t>
  </si>
  <si>
    <t>反映获补助受益对象的满意程度。</t>
  </si>
  <si>
    <t>预算06表</t>
  </si>
  <si>
    <t>政府性基金预算支出预算表</t>
  </si>
  <si>
    <t>单位名称：临沧市发展和改革委员会</t>
  </si>
  <si>
    <t>本年政府性基金预算支出</t>
  </si>
  <si>
    <t>注：凤庆县搬迁安置办公室无政府性基金预算支出预算，故此表为空。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</si>
  <si>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</si>
  <si>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</si>
  <si>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</si>
  <si>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</si>
  <si>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</si>
  <si>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</si>
  <si>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</si>
  <si>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</si>
  <si>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</si>
  <si>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</si>
  <si>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公务用车运行维护费（维修采购）</t>
  </si>
  <si>
    <t>车辆维修和保养服务</t>
  </si>
  <si>
    <t>年</t>
  </si>
  <si>
    <t>公务用车运行维护费（保险采购）</t>
  </si>
  <si>
    <t>机动车保险服务</t>
  </si>
  <si>
    <t>次/年</t>
  </si>
  <si>
    <t>一般公用经费（复印纸采购）</t>
  </si>
  <si>
    <t>复印纸</t>
  </si>
  <si>
    <t>件</t>
  </si>
  <si>
    <t>预算08表</t>
  </si>
  <si>
    <t>政府购买服务项目</t>
  </si>
  <si>
    <t>政府购买服务目录</t>
  </si>
  <si>
    <t>注：凤庆县搬迁安置办公室无政府购买服务预算，故此表为空。</t>
  </si>
  <si>
    <t>预算09-1表</t>
  </si>
  <si>
    <t>单位名称（项目）</t>
  </si>
  <si>
    <t>地区</t>
  </si>
  <si>
    <t>政府性基金</t>
  </si>
  <si>
    <t>-</t>
  </si>
  <si>
    <t>注：凤庆县搬迁安置办公室无县对下转移支付预算，故此表为空。</t>
  </si>
  <si>
    <t>预算09-2表</t>
  </si>
  <si>
    <t>注：凤庆县搬迁安置办公室无县对下转移支付绩效目标，故此表为空。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</si>
  <si>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</si>
  <si>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</si>
  <si>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</si>
  <si>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</si>
  <si>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</si>
  <si>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</si>
  <si>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</si>
  <si>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</si>
  <si>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注：凤庆县搬迁安置办公室无新增资产配置，故此表为空。</t>
  </si>
  <si>
    <t>预算11表</t>
  </si>
  <si>
    <t>上级补助</t>
  </si>
  <si>
    <t>注：凤庆县搬迁安置办公室无转移支付补助项目支出预算，故此表为空。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</si>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</sst>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15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9" fillId="0" borderId="0" xfId="57" applyFont="1" applyFill="1" applyBorder="1" applyAlignment="1" applyProtection="1"/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6" fontId="19" fillId="0" borderId="7" xfId="0" applyNumberFormat="1" applyFont="1" applyBorder="1" applyAlignment="1" applyProtection="1">
      <alignment horizontal="right" vertical="center"/>
    </xf>
    <xf numFmtId="176" fontId="19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6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pane ySplit="1" topLeftCell="A2" activePane="bottomLeft" state="frozen"/>
      <selection/>
      <selection pane="bottomLeft" activeCell="B16" sqref="B16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08"/>
      <c r="C3" s="208"/>
      <c r="D3" s="208"/>
    </row>
    <row r="4" ht="18.75" customHeight="1" spans="1:4">
      <c r="A4" s="43" t="str">
        <f>"单位名称："&amp;"凤庆县搬迁安置办公室"</f>
        <v>单位名称：凤庆县搬迁安置办公室</v>
      </c>
      <c r="B4" s="209"/>
      <c r="C4" s="209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4" t="s">
        <v>6</v>
      </c>
      <c r="B8" s="24">
        <v>2535575.64</v>
      </c>
      <c r="C8" s="134" t="s">
        <v>7</v>
      </c>
      <c r="D8" s="24">
        <v>1685310.41</v>
      </c>
    </row>
    <row r="9" ht="18.75" customHeight="1" spans="1:4">
      <c r="A9" s="134" t="s">
        <v>8</v>
      </c>
      <c r="B9" s="24"/>
      <c r="C9" s="134" t="s">
        <v>9</v>
      </c>
      <c r="D9" s="24"/>
    </row>
    <row r="10" ht="18.75" customHeight="1" spans="1:4">
      <c r="A10" s="134" t="s">
        <v>10</v>
      </c>
      <c r="B10" s="24"/>
      <c r="C10" s="134" t="s">
        <v>11</v>
      </c>
      <c r="D10" s="24"/>
    </row>
    <row r="11" ht="18.75" customHeight="1" spans="1:4">
      <c r="A11" s="134" t="s">
        <v>12</v>
      </c>
      <c r="B11" s="24"/>
      <c r="C11" s="134" t="s">
        <v>13</v>
      </c>
      <c r="D11" s="24"/>
    </row>
    <row r="12" ht="18.75" customHeight="1" spans="1:4">
      <c r="A12" s="210" t="s">
        <v>14</v>
      </c>
      <c r="B12" s="24"/>
      <c r="C12" s="166" t="s">
        <v>15</v>
      </c>
      <c r="D12" s="24">
        <v>270000</v>
      </c>
    </row>
    <row r="13" ht="18.75" customHeight="1" spans="1:4">
      <c r="A13" s="169" t="s">
        <v>16</v>
      </c>
      <c r="B13" s="24"/>
      <c r="C13" s="168" t="s">
        <v>17</v>
      </c>
      <c r="D13" s="24"/>
    </row>
    <row r="14" ht="18.75" customHeight="1" spans="1:4">
      <c r="A14" s="169" t="s">
        <v>18</v>
      </c>
      <c r="B14" s="24"/>
      <c r="C14" s="168" t="s">
        <v>19</v>
      </c>
      <c r="D14" s="24"/>
    </row>
    <row r="15" ht="18.75" customHeight="1" spans="1:4">
      <c r="A15" s="169" t="s">
        <v>20</v>
      </c>
      <c r="B15" s="24"/>
      <c r="C15" s="168" t="s">
        <v>21</v>
      </c>
      <c r="D15" s="24">
        <v>324312.36</v>
      </c>
    </row>
    <row r="16" ht="18.75" customHeight="1" spans="1:4">
      <c r="A16" s="169" t="s">
        <v>22</v>
      </c>
      <c r="B16" s="24"/>
      <c r="C16" s="168" t="s">
        <v>23</v>
      </c>
      <c r="D16" s="24">
        <v>99362.87</v>
      </c>
    </row>
    <row r="17" ht="18.75" customHeight="1" spans="1:4">
      <c r="A17" s="169" t="s">
        <v>24</v>
      </c>
      <c r="B17" s="24"/>
      <c r="C17" s="169" t="s">
        <v>25</v>
      </c>
      <c r="D17" s="24"/>
    </row>
    <row r="18" ht="18.75" customHeight="1" spans="1:4">
      <c r="A18" s="169" t="s">
        <v>26</v>
      </c>
      <c r="B18" s="24"/>
      <c r="C18" s="169" t="s">
        <v>27</v>
      </c>
      <c r="D18" s="24"/>
    </row>
    <row r="19" ht="18.75" customHeight="1" spans="1:4">
      <c r="A19" s="170" t="s">
        <v>26</v>
      </c>
      <c r="B19" s="24"/>
      <c r="C19" s="168" t="s">
        <v>28</v>
      </c>
      <c r="D19" s="24"/>
    </row>
    <row r="20" ht="18.75" customHeight="1" spans="1:4">
      <c r="A20" s="170" t="s">
        <v>26</v>
      </c>
      <c r="B20" s="24"/>
      <c r="C20" s="168" t="s">
        <v>29</v>
      </c>
      <c r="D20" s="24"/>
    </row>
    <row r="21" ht="18.75" customHeight="1" spans="1:4">
      <c r="A21" s="170" t="s">
        <v>26</v>
      </c>
      <c r="B21" s="24"/>
      <c r="C21" s="168" t="s">
        <v>30</v>
      </c>
      <c r="D21" s="24"/>
    </row>
    <row r="22" ht="18.75" customHeight="1" spans="1:4">
      <c r="A22" s="170" t="s">
        <v>26</v>
      </c>
      <c r="B22" s="24"/>
      <c r="C22" s="168" t="s">
        <v>31</v>
      </c>
      <c r="D22" s="24"/>
    </row>
    <row r="23" ht="18.75" customHeight="1" spans="1:4">
      <c r="A23" s="170" t="s">
        <v>26</v>
      </c>
      <c r="B23" s="24"/>
      <c r="C23" s="168" t="s">
        <v>32</v>
      </c>
      <c r="D23" s="24"/>
    </row>
    <row r="24" ht="18.75" customHeight="1" spans="1:4">
      <c r="A24" s="170" t="s">
        <v>26</v>
      </c>
      <c r="B24" s="24"/>
      <c r="C24" s="168" t="s">
        <v>33</v>
      </c>
      <c r="D24" s="24"/>
    </row>
    <row r="25" ht="18.75" customHeight="1" spans="1:4">
      <c r="A25" s="170" t="s">
        <v>26</v>
      </c>
      <c r="B25" s="24"/>
      <c r="C25" s="168" t="s">
        <v>34</v>
      </c>
      <c r="D25" s="24"/>
    </row>
    <row r="26" ht="18.75" customHeight="1" spans="1:4">
      <c r="A26" s="170" t="s">
        <v>26</v>
      </c>
      <c r="B26" s="24"/>
      <c r="C26" s="168" t="s">
        <v>35</v>
      </c>
      <c r="D26" s="24">
        <v>156590</v>
      </c>
    </row>
    <row r="27" ht="18.75" customHeight="1" spans="1:4">
      <c r="A27" s="170" t="s">
        <v>26</v>
      </c>
      <c r="B27" s="24"/>
      <c r="C27" s="168" t="s">
        <v>36</v>
      </c>
      <c r="D27" s="24"/>
    </row>
    <row r="28" ht="18.75" customHeight="1" spans="1:4">
      <c r="A28" s="170" t="s">
        <v>26</v>
      </c>
      <c r="B28" s="24"/>
      <c r="C28" s="168" t="s">
        <v>37</v>
      </c>
      <c r="D28" s="24"/>
    </row>
    <row r="29" ht="18.75" customHeight="1" spans="1:4">
      <c r="A29" s="170" t="s">
        <v>26</v>
      </c>
      <c r="B29" s="24"/>
      <c r="C29" s="168" t="s">
        <v>38</v>
      </c>
      <c r="D29" s="24"/>
    </row>
    <row r="30" ht="18.75" customHeight="1" spans="1:4">
      <c r="A30" s="170" t="s">
        <v>26</v>
      </c>
      <c r="B30" s="24"/>
      <c r="C30" s="168" t="s">
        <v>39</v>
      </c>
      <c r="D30" s="24"/>
    </row>
    <row r="31" ht="18.75" customHeight="1" spans="1:4">
      <c r="A31" s="171" t="s">
        <v>26</v>
      </c>
      <c r="B31" s="24"/>
      <c r="C31" s="169" t="s">
        <v>40</v>
      </c>
      <c r="D31" s="24"/>
    </row>
    <row r="32" ht="18.75" customHeight="1" spans="1:4">
      <c r="A32" s="171" t="s">
        <v>26</v>
      </c>
      <c r="B32" s="24"/>
      <c r="C32" s="169" t="s">
        <v>41</v>
      </c>
      <c r="D32" s="24"/>
    </row>
    <row r="33" ht="18.75" customHeight="1" spans="1:4">
      <c r="A33" s="171" t="s">
        <v>26</v>
      </c>
      <c r="B33" s="24"/>
      <c r="C33" s="169" t="s">
        <v>42</v>
      </c>
      <c r="D33" s="24"/>
    </row>
    <row r="34" ht="18.75" customHeight="1" spans="1:4">
      <c r="A34" s="211"/>
      <c r="B34" s="172"/>
      <c r="C34" s="169" t="s">
        <v>43</v>
      </c>
      <c r="D34" s="24"/>
    </row>
    <row r="35" ht="18.75" customHeight="1" spans="1:4">
      <c r="A35" s="211" t="s">
        <v>44</v>
      </c>
      <c r="B35" s="172">
        <f>SUM(B8:B12)</f>
        <v>2535575.64</v>
      </c>
      <c r="C35" s="212" t="s">
        <v>45</v>
      </c>
      <c r="D35" s="172">
        <v>2535575.64</v>
      </c>
    </row>
    <row r="36" ht="18.75" customHeight="1" spans="1:4">
      <c r="A36" s="213" t="s">
        <v>46</v>
      </c>
      <c r="B36" s="24"/>
      <c r="C36" s="134" t="s">
        <v>47</v>
      </c>
      <c r="D36" s="24"/>
    </row>
    <row r="37" ht="18.75" customHeight="1" spans="1:4">
      <c r="A37" s="213" t="s">
        <v>48</v>
      </c>
      <c r="B37" s="24"/>
      <c r="C37" s="134" t="s">
        <v>48</v>
      </c>
      <c r="D37" s="24"/>
    </row>
    <row r="38" ht="18.75" customHeight="1" spans="1:4">
      <c r="A38" s="213" t="s">
        <v>49</v>
      </c>
      <c r="B38" s="24">
        <f>B36-B37</f>
        <v>0</v>
      </c>
      <c r="C38" s="134" t="s">
        <v>50</v>
      </c>
      <c r="D38" s="24"/>
    </row>
    <row r="39" ht="18.75" customHeight="1" spans="1:4">
      <c r="A39" s="214" t="s">
        <v>51</v>
      </c>
      <c r="B39" s="172">
        <f t="shared" ref="B39:D39" si="1">B35+B36</f>
        <v>2535575.64</v>
      </c>
      <c r="C39" s="212" t="s">
        <v>52</v>
      </c>
      <c r="D39" s="172">
        <f t="shared" si="1"/>
        <v>2535575.64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2">
        <v>1</v>
      </c>
      <c r="B2" s="103">
        <v>0</v>
      </c>
      <c r="C2" s="102">
        <v>1</v>
      </c>
      <c r="D2" s="104"/>
      <c r="E2" s="104"/>
      <c r="F2" s="41" t="s">
        <v>308</v>
      </c>
    </row>
    <row r="3" ht="32.25" customHeight="1" spans="1:6">
      <c r="A3" s="105" t="str">
        <f>"2025"&amp;"年部门政府性基金预算支出预算表"</f>
        <v>2025年部门政府性基金预算支出预算表</v>
      </c>
      <c r="B3" s="106" t="s">
        <v>309</v>
      </c>
      <c r="C3" s="107"/>
      <c r="D3" s="108"/>
      <c r="E3" s="108"/>
      <c r="F3" s="108"/>
    </row>
    <row r="4" ht="18.75" customHeight="1" spans="1:6">
      <c r="A4" s="8" t="str">
        <f>"单位名称："&amp;"凤庆县搬迁安置办公室"</f>
        <v>单位名称：凤庆县搬迁安置办公室</v>
      </c>
      <c r="B4" s="8" t="s">
        <v>310</v>
      </c>
      <c r="C4" s="102"/>
      <c r="D4" s="104"/>
      <c r="E4" s="104"/>
      <c r="F4" s="41" t="s">
        <v>1</v>
      </c>
    </row>
    <row r="5" ht="18.75" customHeight="1" spans="1:6">
      <c r="A5" s="109" t="s">
        <v>184</v>
      </c>
      <c r="B5" s="110" t="s">
        <v>74</v>
      </c>
      <c r="C5" s="111" t="s">
        <v>75</v>
      </c>
      <c r="D5" s="14" t="s">
        <v>311</v>
      </c>
      <c r="E5" s="14"/>
      <c r="F5" s="15"/>
    </row>
    <row r="6" ht="18.75" customHeight="1" spans="1:6">
      <c r="A6" s="112"/>
      <c r="B6" s="113"/>
      <c r="C6" s="97"/>
      <c r="D6" s="96" t="s">
        <v>56</v>
      </c>
      <c r="E6" s="96" t="s">
        <v>76</v>
      </c>
      <c r="F6" s="96" t="s">
        <v>77</v>
      </c>
    </row>
    <row r="7" ht="18.75" customHeight="1" spans="1:6">
      <c r="A7" s="112">
        <v>1</v>
      </c>
      <c r="B7" s="114" t="s">
        <v>165</v>
      </c>
      <c r="C7" s="97">
        <v>3</v>
      </c>
      <c r="D7" s="96">
        <v>4</v>
      </c>
      <c r="E7" s="96">
        <v>5</v>
      </c>
      <c r="F7" s="96">
        <v>6</v>
      </c>
    </row>
    <row r="8" ht="18.75" customHeight="1" spans="1:6">
      <c r="A8" s="115"/>
      <c r="B8" s="84"/>
      <c r="C8" s="84"/>
      <c r="D8" s="24"/>
      <c r="E8" s="24"/>
      <c r="F8" s="24"/>
    </row>
    <row r="9" ht="18.75" customHeight="1" spans="1:6">
      <c r="A9" s="115"/>
      <c r="B9" s="84"/>
      <c r="C9" s="84"/>
      <c r="D9" s="24"/>
      <c r="E9" s="24"/>
      <c r="F9" s="24"/>
    </row>
    <row r="10" ht="18.75" customHeight="1" spans="1:6">
      <c r="A10" s="116" t="s">
        <v>122</v>
      </c>
      <c r="B10" s="117" t="s">
        <v>122</v>
      </c>
      <c r="C10" s="118" t="s">
        <v>122</v>
      </c>
      <c r="D10" s="24"/>
      <c r="E10" s="24"/>
      <c r="F10" s="24"/>
    </row>
    <row r="12" customHeight="1" spans="1:1">
      <c r="A12" s="39" t="s">
        <v>312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F10" sqref="F10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87037037037" customWidth="1"/>
    <col min="4" max="4" width="7.71296296296296" customWidth="1"/>
    <col min="5" max="5" width="10.287037037037" customWidth="1"/>
    <col min="6" max="17" width="16.5740740740741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313</v>
      </c>
    </row>
    <row r="3" ht="35.25" customHeight="1" spans="1:17">
      <c r="A3" s="60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3"/>
      <c r="L3" s="7"/>
      <c r="M3" s="7"/>
      <c r="N3" s="7"/>
      <c r="O3" s="53"/>
      <c r="P3" s="53"/>
      <c r="Q3" s="7"/>
    </row>
    <row r="4" ht="18.75" customHeight="1" spans="1:17">
      <c r="A4" s="43" t="str">
        <f>"单位名称："&amp;"凤庆县搬迁安置办公室"</f>
        <v>单位名称：凤庆县搬迁安置办公室</v>
      </c>
      <c r="B4" s="95"/>
      <c r="C4" s="95"/>
      <c r="D4" s="95"/>
      <c r="E4" s="95"/>
      <c r="F4" s="95"/>
      <c r="G4" s="95"/>
      <c r="H4" s="95"/>
      <c r="I4" s="95"/>
      <c r="J4" s="95"/>
      <c r="O4" s="65"/>
      <c r="P4" s="65"/>
      <c r="Q4" s="41" t="s">
        <v>171</v>
      </c>
    </row>
    <row r="5" ht="18.75" customHeight="1" spans="1:17">
      <c r="A5" s="12" t="s">
        <v>314</v>
      </c>
      <c r="B5" s="74" t="s">
        <v>315</v>
      </c>
      <c r="C5" s="74" t="s">
        <v>316</v>
      </c>
      <c r="D5" s="74" t="s">
        <v>317</v>
      </c>
      <c r="E5" s="74" t="s">
        <v>318</v>
      </c>
      <c r="F5" s="74" t="s">
        <v>319</v>
      </c>
      <c r="G5" s="46" t="s">
        <v>191</v>
      </c>
      <c r="H5" s="46"/>
      <c r="I5" s="46"/>
      <c r="J5" s="46"/>
      <c r="K5" s="76"/>
      <c r="L5" s="46"/>
      <c r="M5" s="46"/>
      <c r="N5" s="46"/>
      <c r="O5" s="66"/>
      <c r="P5" s="76"/>
      <c r="Q5" s="47"/>
    </row>
    <row r="6" ht="18.75" customHeight="1" spans="1:17">
      <c r="A6" s="17"/>
      <c r="B6" s="77"/>
      <c r="C6" s="77"/>
      <c r="D6" s="77"/>
      <c r="E6" s="77"/>
      <c r="F6" s="77"/>
      <c r="G6" s="77" t="s">
        <v>56</v>
      </c>
      <c r="H6" s="77" t="s">
        <v>59</v>
      </c>
      <c r="I6" s="77" t="s">
        <v>320</v>
      </c>
      <c r="J6" s="77" t="s">
        <v>321</v>
      </c>
      <c r="K6" s="78" t="s">
        <v>322</v>
      </c>
      <c r="L6" s="91" t="s">
        <v>79</v>
      </c>
      <c r="M6" s="91"/>
      <c r="N6" s="91"/>
      <c r="O6" s="92"/>
      <c r="P6" s="93"/>
      <c r="Q6" s="79"/>
    </row>
    <row r="7" ht="30" customHeight="1" spans="1:17">
      <c r="A7" s="19"/>
      <c r="B7" s="79"/>
      <c r="C7" s="79"/>
      <c r="D7" s="79"/>
      <c r="E7" s="79"/>
      <c r="F7" s="79"/>
      <c r="G7" s="79"/>
      <c r="H7" s="79" t="s">
        <v>58</v>
      </c>
      <c r="I7" s="79"/>
      <c r="J7" s="79"/>
      <c r="K7" s="80"/>
      <c r="L7" s="79" t="s">
        <v>58</v>
      </c>
      <c r="M7" s="79" t="s">
        <v>65</v>
      </c>
      <c r="N7" s="79" t="s">
        <v>199</v>
      </c>
      <c r="O7" s="94" t="s">
        <v>67</v>
      </c>
      <c r="P7" s="80" t="s">
        <v>68</v>
      </c>
      <c r="Q7" s="79" t="s">
        <v>69</v>
      </c>
    </row>
    <row r="8" ht="18.75" customHeight="1" spans="1:17">
      <c r="A8" s="34">
        <v>1</v>
      </c>
      <c r="B8" s="96">
        <v>2</v>
      </c>
      <c r="C8" s="96">
        <v>3</v>
      </c>
      <c r="D8" s="96">
        <v>4</v>
      </c>
      <c r="E8" s="96">
        <v>5</v>
      </c>
      <c r="F8" s="96">
        <v>6</v>
      </c>
      <c r="G8" s="97">
        <v>7</v>
      </c>
      <c r="H8" s="97">
        <v>8</v>
      </c>
      <c r="I8" s="97">
        <v>9</v>
      </c>
      <c r="J8" s="97">
        <v>10</v>
      </c>
      <c r="K8" s="97">
        <v>11</v>
      </c>
      <c r="L8" s="97">
        <v>12</v>
      </c>
      <c r="M8" s="97">
        <v>13</v>
      </c>
      <c r="N8" s="97">
        <v>14</v>
      </c>
      <c r="O8" s="97">
        <v>15</v>
      </c>
      <c r="P8" s="97">
        <v>16</v>
      </c>
      <c r="Q8" s="97">
        <v>17</v>
      </c>
    </row>
    <row r="9" ht="18.75" customHeight="1" spans="1:17">
      <c r="A9" s="82" t="s">
        <v>71</v>
      </c>
      <c r="B9" s="83"/>
      <c r="C9" s="83"/>
      <c r="D9" s="83"/>
      <c r="E9" s="98"/>
      <c r="F9" s="24">
        <v>18500</v>
      </c>
      <c r="G9" s="24">
        <v>24500</v>
      </c>
      <c r="H9" s="24">
        <v>24500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9" t="s">
        <v>71</v>
      </c>
      <c r="B10" s="83"/>
      <c r="C10" s="83"/>
      <c r="D10" s="83"/>
      <c r="E10" s="100"/>
      <c r="F10" s="24">
        <v>18500</v>
      </c>
      <c r="G10" s="24">
        <v>24500</v>
      </c>
      <c r="H10" s="24">
        <v>24500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8" t="s">
        <v>240</v>
      </c>
      <c r="B11" s="83" t="s">
        <v>323</v>
      </c>
      <c r="C11" s="83" t="s">
        <v>324</v>
      </c>
      <c r="D11" s="83" t="s">
        <v>325</v>
      </c>
      <c r="E11" s="100">
        <v>1</v>
      </c>
      <c r="F11" s="24">
        <v>14000</v>
      </c>
      <c r="G11" s="24">
        <v>14000</v>
      </c>
      <c r="H11" s="24">
        <v>14000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8" t="s">
        <v>240</v>
      </c>
      <c r="B12" s="83" t="s">
        <v>326</v>
      </c>
      <c r="C12" s="83" t="s">
        <v>327</v>
      </c>
      <c r="D12" s="83" t="s">
        <v>328</v>
      </c>
      <c r="E12" s="100">
        <v>1</v>
      </c>
      <c r="F12" s="24"/>
      <c r="G12" s="24">
        <v>6000</v>
      </c>
      <c r="H12" s="24">
        <v>6000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8" t="s">
        <v>224</v>
      </c>
      <c r="B13" s="83" t="s">
        <v>329</v>
      </c>
      <c r="C13" s="83" t="s">
        <v>330</v>
      </c>
      <c r="D13" s="83" t="s">
        <v>331</v>
      </c>
      <c r="E13" s="100">
        <v>25</v>
      </c>
      <c r="F13" s="24">
        <v>4500</v>
      </c>
      <c r="G13" s="24">
        <v>4500</v>
      </c>
      <c r="H13" s="24">
        <v>4500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5" t="s">
        <v>122</v>
      </c>
      <c r="B14" s="86"/>
      <c r="C14" s="86"/>
      <c r="D14" s="86"/>
      <c r="E14" s="98"/>
      <c r="F14" s="24">
        <v>18500</v>
      </c>
      <c r="G14" s="24">
        <v>24500</v>
      </c>
      <c r="H14" s="24">
        <v>24500</v>
      </c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9.13888888888889" defaultRowHeight="14.25" customHeight="1"/>
  <cols>
    <col min="1" max="1" width="31.4166666666667" customWidth="1"/>
    <col min="2" max="3" width="21.85185185185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4"/>
      <c r="B2" s="64"/>
      <c r="C2" s="69"/>
      <c r="D2" s="64"/>
      <c r="E2" s="64"/>
      <c r="F2" s="64"/>
      <c r="G2" s="64"/>
      <c r="H2" s="70"/>
      <c r="I2" s="64"/>
      <c r="J2" s="64"/>
      <c r="K2" s="64"/>
      <c r="L2" s="40"/>
      <c r="M2" s="88"/>
      <c r="N2" s="89" t="s">
        <v>332</v>
      </c>
    </row>
    <row r="3" ht="34.5" customHeight="1" spans="1:14">
      <c r="A3" s="42" t="str">
        <f>"2025"&amp;"年部门政府购买服务预算表"</f>
        <v>2025年部门政府购买服务预算表</v>
      </c>
      <c r="B3" s="71"/>
      <c r="C3" s="53"/>
      <c r="D3" s="71"/>
      <c r="E3" s="71"/>
      <c r="F3" s="71"/>
      <c r="G3" s="71"/>
      <c r="H3" s="72"/>
      <c r="I3" s="71"/>
      <c r="J3" s="71"/>
      <c r="K3" s="71"/>
      <c r="L3" s="53"/>
      <c r="M3" s="72"/>
      <c r="N3" s="71"/>
    </row>
    <row r="4" ht="18.75" customHeight="1" spans="1:14">
      <c r="A4" s="61" t="str">
        <f>"单位名称："&amp;"凤庆县搬迁安置办公室"</f>
        <v>单位名称：凤庆县搬迁安置办公室</v>
      </c>
      <c r="B4" s="62"/>
      <c r="C4" s="73"/>
      <c r="D4" s="62"/>
      <c r="E4" s="62"/>
      <c r="F4" s="62"/>
      <c r="G4" s="62"/>
      <c r="H4" s="70"/>
      <c r="I4" s="64"/>
      <c r="J4" s="64"/>
      <c r="K4" s="64"/>
      <c r="L4" s="65"/>
      <c r="M4" s="90"/>
      <c r="N4" s="89" t="s">
        <v>171</v>
      </c>
    </row>
    <row r="5" ht="18.75" customHeight="1" spans="1:14">
      <c r="A5" s="12" t="s">
        <v>314</v>
      </c>
      <c r="B5" s="74" t="s">
        <v>333</v>
      </c>
      <c r="C5" s="75" t="s">
        <v>334</v>
      </c>
      <c r="D5" s="46" t="s">
        <v>191</v>
      </c>
      <c r="E5" s="46"/>
      <c r="F5" s="46"/>
      <c r="G5" s="46"/>
      <c r="H5" s="76"/>
      <c r="I5" s="46"/>
      <c r="J5" s="46"/>
      <c r="K5" s="46"/>
      <c r="L5" s="66"/>
      <c r="M5" s="76"/>
      <c r="N5" s="47"/>
    </row>
    <row r="6" ht="18.75" customHeight="1" spans="1:14">
      <c r="A6" s="17"/>
      <c r="B6" s="77"/>
      <c r="C6" s="78"/>
      <c r="D6" s="77" t="s">
        <v>56</v>
      </c>
      <c r="E6" s="77" t="s">
        <v>59</v>
      </c>
      <c r="F6" s="77" t="s">
        <v>320</v>
      </c>
      <c r="G6" s="77" t="s">
        <v>321</v>
      </c>
      <c r="H6" s="78" t="s">
        <v>322</v>
      </c>
      <c r="I6" s="91" t="s">
        <v>79</v>
      </c>
      <c r="J6" s="91"/>
      <c r="K6" s="91"/>
      <c r="L6" s="92"/>
      <c r="M6" s="93"/>
      <c r="N6" s="79"/>
    </row>
    <row r="7" ht="26.25" customHeight="1" spans="1:14">
      <c r="A7" s="19"/>
      <c r="B7" s="79"/>
      <c r="C7" s="80"/>
      <c r="D7" s="79"/>
      <c r="E7" s="79"/>
      <c r="F7" s="79"/>
      <c r="G7" s="79"/>
      <c r="H7" s="80"/>
      <c r="I7" s="79" t="s">
        <v>58</v>
      </c>
      <c r="J7" s="79" t="s">
        <v>65</v>
      </c>
      <c r="K7" s="79" t="s">
        <v>199</v>
      </c>
      <c r="L7" s="94" t="s">
        <v>67</v>
      </c>
      <c r="M7" s="80" t="s">
        <v>68</v>
      </c>
      <c r="N7" s="79" t="s">
        <v>69</v>
      </c>
    </row>
    <row r="8" ht="18.75" customHeight="1" spans="1:14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7</v>
      </c>
      <c r="H8" s="81">
        <v>8</v>
      </c>
      <c r="I8" s="81">
        <v>9</v>
      </c>
      <c r="J8" s="81">
        <v>10</v>
      </c>
      <c r="K8" s="81">
        <v>11</v>
      </c>
      <c r="L8" s="81">
        <v>12</v>
      </c>
      <c r="M8" s="81">
        <v>13</v>
      </c>
      <c r="N8" s="81">
        <v>14</v>
      </c>
    </row>
    <row r="9" ht="18.75" customHeight="1" spans="1:14">
      <c r="A9" s="82"/>
      <c r="B9" s="83"/>
      <c r="C9" s="8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2"/>
      <c r="B10" s="83"/>
      <c r="C10" s="8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5" t="s">
        <v>122</v>
      </c>
      <c r="B11" s="86"/>
      <c r="C11" s="87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3" customHeight="1" spans="1:1">
      <c r="A13" s="39" t="s">
        <v>335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D14" sqref="D14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9" width="15.71296296296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9"/>
      <c r="G2" s="40"/>
      <c r="H2" s="40"/>
      <c r="I2" s="40" t="s">
        <v>336</v>
      </c>
    </row>
    <row r="3" ht="27.75" customHeight="1" spans="1:9">
      <c r="A3" s="60" t="str">
        <f>"2025"&amp;"年县对下转移支付预算表"</f>
        <v>2025年县对下转移支付预算表</v>
      </c>
      <c r="B3" s="7"/>
      <c r="C3" s="7"/>
      <c r="D3" s="7"/>
      <c r="E3" s="7"/>
      <c r="F3" s="7"/>
      <c r="G3" s="53"/>
      <c r="H3" s="53"/>
      <c r="I3" s="7"/>
    </row>
    <row r="4" ht="18.75" customHeight="1" spans="1:9">
      <c r="A4" s="61" t="str">
        <f>"单位名称："&amp;"凤庆县搬迁安置办公室"</f>
        <v>单位名称：凤庆县搬迁安置办公室</v>
      </c>
      <c r="B4" s="62"/>
      <c r="C4" s="62"/>
      <c r="D4" s="63"/>
      <c r="E4" s="64"/>
      <c r="G4" s="65"/>
      <c r="H4" s="65"/>
      <c r="I4" s="40" t="s">
        <v>171</v>
      </c>
    </row>
    <row r="5" ht="18.75" customHeight="1" spans="1:9">
      <c r="A5" s="32" t="s">
        <v>337</v>
      </c>
      <c r="B5" s="13" t="s">
        <v>191</v>
      </c>
      <c r="C5" s="14"/>
      <c r="D5" s="14"/>
      <c r="E5" s="13" t="s">
        <v>338</v>
      </c>
      <c r="F5" s="14"/>
      <c r="G5" s="66"/>
      <c r="H5" s="66"/>
      <c r="I5" s="15"/>
    </row>
    <row r="6" ht="18.75" customHeight="1" spans="1:9">
      <c r="A6" s="34"/>
      <c r="B6" s="33" t="s">
        <v>56</v>
      </c>
      <c r="C6" s="12" t="s">
        <v>59</v>
      </c>
      <c r="D6" s="67" t="s">
        <v>339</v>
      </c>
      <c r="E6" s="68" t="s">
        <v>340</v>
      </c>
      <c r="F6" s="68" t="s">
        <v>340</v>
      </c>
      <c r="G6" s="68" t="s">
        <v>340</v>
      </c>
      <c r="H6" s="68" t="s">
        <v>340</v>
      </c>
      <c r="I6" s="68" t="s">
        <v>340</v>
      </c>
    </row>
    <row r="7" ht="18.75" customHeight="1" spans="1:9">
      <c r="A7" s="68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1" customHeight="1" spans="1:1">
      <c r="A11" s="39" t="s">
        <v>341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166666666667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342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"单位名称："&amp;"凤庆县搬迁安置办公室"</f>
        <v>单位名称：凤庆县搬迁安置办公室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263</v>
      </c>
      <c r="B5" s="48" t="s">
        <v>264</v>
      </c>
      <c r="C5" s="48" t="s">
        <v>265</v>
      </c>
      <c r="D5" s="48" t="s">
        <v>266</v>
      </c>
      <c r="E5" s="48" t="s">
        <v>267</v>
      </c>
      <c r="F5" s="55" t="s">
        <v>268</v>
      </c>
      <c r="G5" s="48" t="s">
        <v>269</v>
      </c>
      <c r="H5" s="55" t="s">
        <v>270</v>
      </c>
      <c r="I5" s="55" t="s">
        <v>271</v>
      </c>
      <c r="J5" s="48" t="s">
        <v>272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5">
        <v>6</v>
      </c>
      <c r="G6" s="48">
        <v>7</v>
      </c>
      <c r="H6" s="55">
        <v>8</v>
      </c>
      <c r="I6" s="55">
        <v>9</v>
      </c>
      <c r="J6" s="48">
        <v>10</v>
      </c>
    </row>
    <row r="7" ht="18.75" customHeight="1" spans="1:10">
      <c r="A7" s="22"/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22"/>
      <c r="B8" s="22"/>
      <c r="C8" s="22"/>
      <c r="D8" s="22"/>
      <c r="E8" s="22"/>
      <c r="F8" s="58"/>
      <c r="G8" s="22"/>
      <c r="H8" s="22"/>
      <c r="I8" s="22"/>
      <c r="J8" s="22"/>
    </row>
    <row r="10" customHeight="1" spans="1:1">
      <c r="A10" s="39" t="s">
        <v>343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344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"单位名称："&amp;"凤庆县搬迁安置办公室"</f>
        <v>单位名称：凤庆县搬迁安置办公室</v>
      </c>
      <c r="B4" s="9"/>
      <c r="C4" s="4"/>
      <c r="H4" s="44" t="s">
        <v>171</v>
      </c>
    </row>
    <row r="5" ht="18.75" customHeight="1" spans="1:8">
      <c r="A5" s="12" t="s">
        <v>184</v>
      </c>
      <c r="B5" s="12" t="s">
        <v>345</v>
      </c>
      <c r="C5" s="12" t="s">
        <v>346</v>
      </c>
      <c r="D5" s="12" t="s">
        <v>347</v>
      </c>
      <c r="E5" s="12" t="s">
        <v>348</v>
      </c>
      <c r="F5" s="45" t="s">
        <v>349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318</v>
      </c>
      <c r="G6" s="48" t="s">
        <v>350</v>
      </c>
      <c r="H6" s="48" t="s">
        <v>351</v>
      </c>
    </row>
    <row r="7" ht="18.75" customHeight="1" spans="1:8">
      <c r="A7" s="48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48">
        <v>8</v>
      </c>
    </row>
    <row r="8" ht="18.75" customHeight="1" spans="1:8">
      <c r="A8" s="49"/>
      <c r="B8" s="49"/>
      <c r="C8" s="35"/>
      <c r="D8" s="35"/>
      <c r="E8" s="35"/>
      <c r="F8" s="50"/>
      <c r="G8" s="24"/>
      <c r="H8" s="24"/>
    </row>
    <row r="9" ht="18.75" customHeight="1" spans="1:8">
      <c r="A9" s="27" t="s">
        <v>56</v>
      </c>
      <c r="B9" s="51"/>
      <c r="C9" s="51"/>
      <c r="D9" s="51"/>
      <c r="E9" s="52"/>
      <c r="F9" s="50"/>
      <c r="G9" s="24"/>
      <c r="H9" s="24"/>
    </row>
    <row r="11" customHeight="1" spans="1:1">
      <c r="A11" s="39" t="s">
        <v>352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E18" sqref="E18"/>
    </sheetView>
  </sheetViews>
  <sheetFormatPr defaultColWidth="9.13888888888889" defaultRowHeight="14.25" customHeight="1"/>
  <cols>
    <col min="1" max="1" width="13.4166666666667" customWidth="1"/>
    <col min="2" max="2" width="43.8703703703704" customWidth="1"/>
    <col min="3" max="3" width="23.8518518518519" customWidth="1"/>
    <col min="4" max="4" width="11.1388888888889" customWidth="1"/>
    <col min="5" max="5" width="33.1574074074074" customWidth="1"/>
    <col min="6" max="6" width="9.85185185185185" customWidth="1"/>
    <col min="7" max="7" width="17.712962962963" customWidth="1"/>
    <col min="8" max="11" width="15.416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353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"单位名称："&amp;"凤庆县搬迁安置办公室"</f>
        <v>单位名称：凤庆县搬迁安置办公室</v>
      </c>
      <c r="B4" s="9"/>
      <c r="C4" s="9"/>
      <c r="D4" s="9"/>
      <c r="E4" s="9"/>
      <c r="F4" s="9"/>
      <c r="G4" s="9"/>
      <c r="H4" s="10"/>
      <c r="I4" s="10"/>
      <c r="J4" s="10"/>
      <c r="K4" s="5" t="s">
        <v>171</v>
      </c>
    </row>
    <row r="5" ht="18.75" customHeight="1" spans="1:11">
      <c r="A5" s="11" t="s">
        <v>253</v>
      </c>
      <c r="B5" s="11" t="s">
        <v>186</v>
      </c>
      <c r="C5" s="11" t="s">
        <v>254</v>
      </c>
      <c r="D5" s="12" t="s">
        <v>187</v>
      </c>
      <c r="E5" s="12" t="s">
        <v>188</v>
      </c>
      <c r="F5" s="12" t="s">
        <v>255</v>
      </c>
      <c r="G5" s="12" t="s">
        <v>256</v>
      </c>
      <c r="H5" s="32" t="s">
        <v>56</v>
      </c>
      <c r="I5" s="13" t="s">
        <v>354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122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3" customHeight="1" spans="1:1">
      <c r="A13" s="39" t="s">
        <v>355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topLeftCell="C1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6"/>
  <cols>
    <col min="1" max="1" width="29.4166666666667" customWidth="1"/>
    <col min="2" max="2" width="23.1388888888889" customWidth="1"/>
    <col min="3" max="3" width="31.5740740740741" customWidth="1"/>
    <col min="4" max="4" width="20.4166666666667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356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"单位名称："&amp;"凤庆县搬迁安置办公室"</f>
        <v>单位名称：凤庆县搬迁安置办公室</v>
      </c>
      <c r="B4" s="9"/>
      <c r="C4" s="9"/>
      <c r="D4" s="9"/>
      <c r="E4" s="10"/>
      <c r="F4" s="10"/>
      <c r="G4" s="5" t="s">
        <v>171</v>
      </c>
    </row>
    <row r="5" ht="18.75" customHeight="1" spans="1:7">
      <c r="A5" s="11" t="s">
        <v>254</v>
      </c>
      <c r="B5" s="11" t="s">
        <v>253</v>
      </c>
      <c r="C5" s="11" t="s">
        <v>186</v>
      </c>
      <c r="D5" s="12" t="s">
        <v>357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270000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270000</v>
      </c>
      <c r="F10" s="24"/>
      <c r="G10" s="24"/>
    </row>
    <row r="11" ht="18.75" customHeight="1" spans="1:7">
      <c r="A11" s="26"/>
      <c r="B11" s="22" t="s">
        <v>358</v>
      </c>
      <c r="C11" s="22" t="s">
        <v>259</v>
      </c>
      <c r="D11" s="22" t="s">
        <v>359</v>
      </c>
      <c r="E11" s="24">
        <v>270000</v>
      </c>
      <c r="F11" s="24"/>
      <c r="G11" s="24"/>
    </row>
    <row r="12" ht="18.75" customHeight="1" spans="1:7">
      <c r="A12" s="27" t="s">
        <v>56</v>
      </c>
      <c r="B12" s="28" t="s">
        <v>360</v>
      </c>
      <c r="C12" s="28"/>
      <c r="D12" s="29"/>
      <c r="E12" s="24">
        <v>270000</v>
      </c>
      <c r="F12" s="24"/>
      <c r="G12" s="24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3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21.1388888888889" customWidth="1"/>
    <col min="2" max="2" width="35.287037037037" customWidth="1"/>
    <col min="3" max="8" width="20.4166666666667" customWidth="1"/>
    <col min="9" max="11" width="20.5740740740741" customWidth="1"/>
    <col min="12" max="12" width="20.4166666666667" customWidth="1"/>
    <col min="13" max="13" width="20.5740740740741" customWidth="1"/>
    <col min="14" max="19" width="20.4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1"/>
      <c r="O2" s="69"/>
      <c r="P2" s="69"/>
      <c r="Q2" s="69"/>
      <c r="R2" s="69"/>
      <c r="S2" s="40" t="s">
        <v>53</v>
      </c>
    </row>
    <row r="3" ht="57.75" customHeight="1" spans="1:19">
      <c r="A3" s="130" t="str">
        <f>"2025"&amp;"年部门收入预算表"</f>
        <v>2025年部门收入预算表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202"/>
      <c r="P3" s="202"/>
      <c r="Q3" s="202"/>
      <c r="R3" s="202"/>
      <c r="S3" s="202"/>
    </row>
    <row r="4" ht="18.75" customHeight="1" spans="1:19">
      <c r="A4" s="43" t="str">
        <f>"单位名称："&amp;"凤庆县搬迁安置办公室"</f>
        <v>单位名称：凤庆县搬迁安置办公室</v>
      </c>
      <c r="B4" s="95"/>
      <c r="C4" s="95"/>
      <c r="D4" s="95"/>
      <c r="E4" s="95"/>
      <c r="F4" s="95"/>
      <c r="G4" s="95"/>
      <c r="H4" s="95"/>
      <c r="I4" s="95"/>
      <c r="J4" s="73"/>
      <c r="K4" s="95"/>
      <c r="L4" s="95"/>
      <c r="M4" s="95"/>
      <c r="N4" s="95"/>
      <c r="O4" s="73"/>
      <c r="P4" s="73"/>
      <c r="Q4" s="73"/>
      <c r="R4" s="73"/>
      <c r="S4" s="40" t="s">
        <v>1</v>
      </c>
    </row>
    <row r="5" ht="18.75" customHeight="1" spans="1:19">
      <c r="A5" s="186" t="s">
        <v>54</v>
      </c>
      <c r="B5" s="187" t="s">
        <v>55</v>
      </c>
      <c r="C5" s="187" t="s">
        <v>56</v>
      </c>
      <c r="D5" s="188" t="s">
        <v>57</v>
      </c>
      <c r="E5" s="189"/>
      <c r="F5" s="189"/>
      <c r="G5" s="189"/>
      <c r="H5" s="189"/>
      <c r="I5" s="189"/>
      <c r="J5" s="203"/>
      <c r="K5" s="189"/>
      <c r="L5" s="189"/>
      <c r="M5" s="189"/>
      <c r="N5" s="204"/>
      <c r="O5" s="188" t="s">
        <v>46</v>
      </c>
      <c r="P5" s="188"/>
      <c r="Q5" s="188"/>
      <c r="R5" s="188"/>
      <c r="S5" s="207"/>
    </row>
    <row r="6" ht="18.75" customHeight="1" spans="1:19">
      <c r="A6" s="190"/>
      <c r="B6" s="191"/>
      <c r="C6" s="191"/>
      <c r="D6" s="192" t="s">
        <v>58</v>
      </c>
      <c r="E6" s="192" t="s">
        <v>59</v>
      </c>
      <c r="F6" s="192" t="s">
        <v>60</v>
      </c>
      <c r="G6" s="192" t="s">
        <v>61</v>
      </c>
      <c r="H6" s="192" t="s">
        <v>62</v>
      </c>
      <c r="I6" s="205" t="s">
        <v>63</v>
      </c>
      <c r="J6" s="205"/>
      <c r="K6" s="205"/>
      <c r="L6" s="205"/>
      <c r="M6" s="205"/>
      <c r="N6" s="195"/>
      <c r="O6" s="192" t="s">
        <v>58</v>
      </c>
      <c r="P6" s="192" t="s">
        <v>59</v>
      </c>
      <c r="Q6" s="192" t="s">
        <v>60</v>
      </c>
      <c r="R6" s="192" t="s">
        <v>61</v>
      </c>
      <c r="S6" s="192" t="s">
        <v>64</v>
      </c>
    </row>
    <row r="7" ht="18.75" customHeight="1" spans="1:19">
      <c r="A7" s="193"/>
      <c r="B7" s="194"/>
      <c r="C7" s="194"/>
      <c r="D7" s="195"/>
      <c r="E7" s="195"/>
      <c r="F7" s="195"/>
      <c r="G7" s="195"/>
      <c r="H7" s="195"/>
      <c r="I7" s="194" t="s">
        <v>58</v>
      </c>
      <c r="J7" s="194" t="s">
        <v>65</v>
      </c>
      <c r="K7" s="194" t="s">
        <v>66</v>
      </c>
      <c r="L7" s="194" t="s">
        <v>67</v>
      </c>
      <c r="M7" s="194" t="s">
        <v>68</v>
      </c>
      <c r="N7" s="194" t="s">
        <v>69</v>
      </c>
      <c r="O7" s="206"/>
      <c r="P7" s="206"/>
      <c r="Q7" s="206"/>
      <c r="R7" s="206"/>
      <c r="S7" s="195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6" t="s">
        <v>70</v>
      </c>
      <c r="B9" s="197" t="s">
        <v>71</v>
      </c>
      <c r="C9" s="24">
        <v>2535575.64</v>
      </c>
      <c r="D9" s="24">
        <v>2535575.64</v>
      </c>
      <c r="E9" s="24">
        <v>2535575.64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9" t="s">
        <v>72</v>
      </c>
      <c r="B10" s="198" t="s">
        <v>71</v>
      </c>
      <c r="C10" s="24">
        <v>2535575.64</v>
      </c>
      <c r="D10" s="24">
        <v>2535575.64</v>
      </c>
      <c r="E10" s="24">
        <v>2535575.64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199" t="s">
        <v>56</v>
      </c>
      <c r="B11" s="200"/>
      <c r="C11" s="24">
        <v>2535575.64</v>
      </c>
      <c r="D11" s="24">
        <v>2535575.64</v>
      </c>
      <c r="E11" s="24">
        <v>2535575.64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7"/>
  <sheetViews>
    <sheetView showZeros="0" workbookViewId="0">
      <pane ySplit="1" topLeftCell="A9" activePane="bottomLeft" state="frozen"/>
      <selection/>
      <selection pane="bottomLeft" activeCell="C26" sqref="C26"/>
    </sheetView>
  </sheetViews>
  <sheetFormatPr defaultColWidth="9.13888888888889" defaultRowHeight="14.25" customHeight="1"/>
  <cols>
    <col min="1" max="1" width="14.287037037037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4"/>
      <c r="E2" s="2"/>
      <c r="F2" s="2"/>
      <c r="G2" s="2"/>
      <c r="H2" s="174"/>
      <c r="I2" s="2"/>
      <c r="J2" s="174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</row>
    <row r="4" ht="18.75" customHeight="1" spans="1:15">
      <c r="A4" s="176" t="str">
        <f>"单位名称："&amp;"凤庆县搬迁安置办公室"</f>
        <v>单位名称：凤庆县搬迁安置办公室</v>
      </c>
      <c r="B4" s="177"/>
      <c r="C4" s="64"/>
      <c r="D4" s="31"/>
      <c r="E4" s="64"/>
      <c r="F4" s="64"/>
      <c r="G4" s="64"/>
      <c r="H4" s="31"/>
      <c r="I4" s="64"/>
      <c r="J4" s="31"/>
      <c r="K4" s="64"/>
      <c r="L4" s="64"/>
      <c r="M4" s="184"/>
      <c r="N4" s="184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6" t="s">
        <v>76</v>
      </c>
      <c r="F5" s="140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8" t="s">
        <v>58</v>
      </c>
      <c r="E6" s="94" t="s">
        <v>76</v>
      </c>
      <c r="F6" s="94" t="s">
        <v>77</v>
      </c>
      <c r="G6" s="19"/>
      <c r="H6" s="19"/>
      <c r="I6" s="19"/>
      <c r="J6" s="68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19">
        <v>1</v>
      </c>
      <c r="B7" s="119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  <c r="M7" s="68">
        <v>13</v>
      </c>
      <c r="N7" s="68">
        <v>14</v>
      </c>
      <c r="O7" s="68">
        <v>15</v>
      </c>
    </row>
    <row r="8" ht="18.75" customHeight="1" spans="1:15">
      <c r="A8" s="134" t="s">
        <v>85</v>
      </c>
      <c r="B8" s="163" t="s">
        <v>86</v>
      </c>
      <c r="C8" s="24">
        <v>1685310.41</v>
      </c>
      <c r="D8" s="24">
        <v>1685310.41</v>
      </c>
      <c r="E8" s="24">
        <v>1685310.41</v>
      </c>
      <c r="F8" s="24"/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78" t="s">
        <v>87</v>
      </c>
      <c r="B9" s="215" t="s">
        <v>88</v>
      </c>
      <c r="C9" s="24">
        <v>1685310.41</v>
      </c>
      <c r="D9" s="24">
        <v>1685310.41</v>
      </c>
      <c r="E9" s="24">
        <v>1685310.41</v>
      </c>
      <c r="F9" s="24"/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0" t="s">
        <v>89</v>
      </c>
      <c r="B10" s="216" t="s">
        <v>90</v>
      </c>
      <c r="C10" s="24">
        <v>1685310.41</v>
      </c>
      <c r="D10" s="24">
        <v>1685310.41</v>
      </c>
      <c r="E10" s="24">
        <v>1685310.41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34" t="s">
        <v>91</v>
      </c>
      <c r="B11" s="163" t="s">
        <v>92</v>
      </c>
      <c r="C11" s="24">
        <v>270000</v>
      </c>
      <c r="D11" s="24">
        <v>270000</v>
      </c>
      <c r="E11" s="24"/>
      <c r="F11" s="24">
        <v>270000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8" t="s">
        <v>93</v>
      </c>
      <c r="B12" s="215" t="s">
        <v>94</v>
      </c>
      <c r="C12" s="24">
        <v>270000</v>
      </c>
      <c r="D12" s="24">
        <v>270000</v>
      </c>
      <c r="E12" s="24"/>
      <c r="F12" s="24">
        <v>270000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0" t="s">
        <v>95</v>
      </c>
      <c r="B13" s="216" t="s">
        <v>94</v>
      </c>
      <c r="C13" s="24">
        <v>270000</v>
      </c>
      <c r="D13" s="24">
        <v>270000</v>
      </c>
      <c r="E13" s="24"/>
      <c r="F13" s="24">
        <v>270000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34" t="s">
        <v>96</v>
      </c>
      <c r="B14" s="163" t="s">
        <v>97</v>
      </c>
      <c r="C14" s="24">
        <v>324312.36</v>
      </c>
      <c r="D14" s="24">
        <v>324312.36</v>
      </c>
      <c r="E14" s="24">
        <v>324312.36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8" t="s">
        <v>98</v>
      </c>
      <c r="B15" s="215" t="s">
        <v>99</v>
      </c>
      <c r="C15" s="24">
        <v>317388.36</v>
      </c>
      <c r="D15" s="24">
        <v>317388.36</v>
      </c>
      <c r="E15" s="24">
        <v>317388.36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0" t="s">
        <v>100</v>
      </c>
      <c r="B16" s="216" t="s">
        <v>101</v>
      </c>
      <c r="C16" s="24">
        <v>108601.8</v>
      </c>
      <c r="D16" s="24">
        <v>108601.8</v>
      </c>
      <c r="E16" s="24">
        <v>108601.8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0" t="s">
        <v>102</v>
      </c>
      <c r="B17" s="216" t="s">
        <v>103</v>
      </c>
      <c r="C17" s="24">
        <v>208786.56</v>
      </c>
      <c r="D17" s="24">
        <v>208786.56</v>
      </c>
      <c r="E17" s="24">
        <v>208786.56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8" t="s">
        <v>104</v>
      </c>
      <c r="B18" s="215" t="s">
        <v>105</v>
      </c>
      <c r="C18" s="24">
        <v>6924</v>
      </c>
      <c r="D18" s="24">
        <v>6924</v>
      </c>
      <c r="E18" s="24">
        <v>6924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0" t="s">
        <v>106</v>
      </c>
      <c r="B19" s="216" t="s">
        <v>107</v>
      </c>
      <c r="C19" s="24">
        <v>6924</v>
      </c>
      <c r="D19" s="24">
        <v>6924</v>
      </c>
      <c r="E19" s="24">
        <v>6924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34" t="s">
        <v>108</v>
      </c>
      <c r="B20" s="163" t="s">
        <v>109</v>
      </c>
      <c r="C20" s="24">
        <v>99362.87</v>
      </c>
      <c r="D20" s="24">
        <v>99362.87</v>
      </c>
      <c r="E20" s="24">
        <v>99362.87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8" t="s">
        <v>110</v>
      </c>
      <c r="B21" s="215" t="s">
        <v>111</v>
      </c>
      <c r="C21" s="24">
        <v>99362.87</v>
      </c>
      <c r="D21" s="24">
        <v>99362.87</v>
      </c>
      <c r="E21" s="24">
        <v>99362.87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0" t="s">
        <v>112</v>
      </c>
      <c r="B22" s="216" t="s">
        <v>113</v>
      </c>
      <c r="C22" s="24">
        <v>92649.04</v>
      </c>
      <c r="D22" s="24">
        <v>92649.04</v>
      </c>
      <c r="E22" s="24">
        <v>92649.04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0" t="s">
        <v>114</v>
      </c>
      <c r="B23" s="216" t="s">
        <v>115</v>
      </c>
      <c r="C23" s="24">
        <v>6713.83</v>
      </c>
      <c r="D23" s="24">
        <v>6713.83</v>
      </c>
      <c r="E23" s="24">
        <v>6713.83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34" t="s">
        <v>116</v>
      </c>
      <c r="B24" s="163" t="s">
        <v>117</v>
      </c>
      <c r="C24" s="24">
        <v>156590</v>
      </c>
      <c r="D24" s="24">
        <v>156590</v>
      </c>
      <c r="E24" s="24">
        <v>156590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78" t="s">
        <v>118</v>
      </c>
      <c r="B25" s="215" t="s">
        <v>119</v>
      </c>
      <c r="C25" s="24">
        <v>156590</v>
      </c>
      <c r="D25" s="24">
        <v>156590</v>
      </c>
      <c r="E25" s="24">
        <v>156590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0" t="s">
        <v>120</v>
      </c>
      <c r="B26" s="216" t="s">
        <v>121</v>
      </c>
      <c r="C26" s="24">
        <v>156590</v>
      </c>
      <c r="D26" s="24">
        <v>156590</v>
      </c>
      <c r="E26" s="24">
        <v>156590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2" t="s">
        <v>122</v>
      </c>
      <c r="B27" s="183" t="s">
        <v>122</v>
      </c>
      <c r="C27" s="24">
        <v>2535575.64</v>
      </c>
      <c r="D27" s="24">
        <v>2535575.64</v>
      </c>
      <c r="E27" s="24">
        <v>2265575.64</v>
      </c>
      <c r="F27" s="24">
        <v>270000</v>
      </c>
      <c r="G27" s="24"/>
      <c r="H27" s="24"/>
      <c r="I27" s="24"/>
      <c r="J27" s="24"/>
      <c r="K27" s="24"/>
      <c r="L27" s="24"/>
      <c r="M27" s="24"/>
      <c r="N27" s="24"/>
      <c r="O27" s="24"/>
    </row>
  </sheetData>
  <mergeCells count="11">
    <mergeCell ref="A3:O3"/>
    <mergeCell ref="A4:L4"/>
    <mergeCell ref="D5:F5"/>
    <mergeCell ref="J5:O5"/>
    <mergeCell ref="A27:B27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2" activePane="bottomLeft" state="frozen"/>
      <selection/>
      <selection pane="bottomLeft" activeCell="A1" sqref="A1"/>
    </sheetView>
  </sheetViews>
  <sheetFormatPr defaultColWidth="9.13888888888889" defaultRowHeight="14.25" customHeight="1" outlineLevelCol="3"/>
  <cols>
    <col min="1" max="1" width="39.287037037037" customWidth="1"/>
    <col min="2" max="2" width="30.8518518518519" customWidth="1"/>
    <col min="3" max="3" width="35.8518518518519" customWidth="1"/>
    <col min="4" max="4" width="29.85185185185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123</v>
      </c>
    </row>
    <row r="3" ht="36" customHeight="1" spans="1:4">
      <c r="A3" s="6" t="str">
        <f>"2025"&amp;"年部门财政拨款收支预算总表"</f>
        <v>2025年部门财政拨款收支预算总表</v>
      </c>
      <c r="B3" s="161"/>
      <c r="C3" s="161"/>
      <c r="D3" s="161"/>
    </row>
    <row r="4" ht="18.75" customHeight="1" spans="1:4">
      <c r="A4" s="8" t="str">
        <f>"单位名称："&amp;"凤庆县搬迁安置办公室"</f>
        <v>单位名称：凤庆县搬迁安置办公室</v>
      </c>
      <c r="B4" s="162"/>
      <c r="C4" s="162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9" t="str">
        <f t="shared" ref="B6:D6" si="0">"2025"&amp;"年预算数"</f>
        <v>2025年预算数</v>
      </c>
      <c r="C6" s="32" t="s">
        <v>124</v>
      </c>
      <c r="D6" s="109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3" t="s">
        <v>125</v>
      </c>
      <c r="B8" s="24">
        <v>2535575.64</v>
      </c>
      <c r="C8" s="23" t="s">
        <v>126</v>
      </c>
      <c r="D8" s="24">
        <v>2535575.64</v>
      </c>
    </row>
    <row r="9" ht="18.75" customHeight="1" spans="1:4">
      <c r="A9" s="164" t="s">
        <v>127</v>
      </c>
      <c r="B9" s="24">
        <v>2535575.64</v>
      </c>
      <c r="C9" s="23" t="s">
        <v>128</v>
      </c>
      <c r="D9" s="24">
        <v>1685310.41</v>
      </c>
    </row>
    <row r="10" ht="18.75" customHeight="1" spans="1:4">
      <c r="A10" s="164" t="s">
        <v>129</v>
      </c>
      <c r="B10" s="24"/>
      <c r="C10" s="23" t="s">
        <v>130</v>
      </c>
      <c r="D10" s="24"/>
    </row>
    <row r="11" ht="18.75" customHeight="1" spans="1:4">
      <c r="A11" s="164" t="s">
        <v>131</v>
      </c>
      <c r="B11" s="24"/>
      <c r="C11" s="23" t="s">
        <v>132</v>
      </c>
      <c r="D11" s="24"/>
    </row>
    <row r="12" ht="18.75" customHeight="1" spans="1:4">
      <c r="A12" s="165" t="s">
        <v>133</v>
      </c>
      <c r="B12" s="24"/>
      <c r="C12" s="166" t="s">
        <v>134</v>
      </c>
      <c r="D12" s="24"/>
    </row>
    <row r="13" ht="18.75" customHeight="1" spans="1:4">
      <c r="A13" s="167" t="s">
        <v>127</v>
      </c>
      <c r="B13" s="24"/>
      <c r="C13" s="168" t="s">
        <v>135</v>
      </c>
      <c r="D13" s="24">
        <v>270000</v>
      </c>
    </row>
    <row r="14" ht="18.75" customHeight="1" spans="1:4">
      <c r="A14" s="167" t="s">
        <v>129</v>
      </c>
      <c r="B14" s="24"/>
      <c r="C14" s="168" t="s">
        <v>136</v>
      </c>
      <c r="D14" s="24"/>
    </row>
    <row r="15" ht="18.75" customHeight="1" spans="1:4">
      <c r="A15" s="167" t="s">
        <v>131</v>
      </c>
      <c r="B15" s="24"/>
      <c r="C15" s="168" t="s">
        <v>137</v>
      </c>
      <c r="D15" s="24"/>
    </row>
    <row r="16" ht="18.75" customHeight="1" spans="1:4">
      <c r="A16" s="167" t="s">
        <v>26</v>
      </c>
      <c r="B16" s="24"/>
      <c r="C16" s="168" t="s">
        <v>138</v>
      </c>
      <c r="D16" s="24">
        <v>324312.36</v>
      </c>
    </row>
    <row r="17" ht="18.75" customHeight="1" spans="1:4">
      <c r="A17" s="167" t="s">
        <v>26</v>
      </c>
      <c r="B17" s="24" t="s">
        <v>26</v>
      </c>
      <c r="C17" s="168" t="s">
        <v>139</v>
      </c>
      <c r="D17" s="24">
        <v>99362.87</v>
      </c>
    </row>
    <row r="18" ht="18.75" customHeight="1" spans="1:4">
      <c r="A18" s="169" t="s">
        <v>26</v>
      </c>
      <c r="B18" s="24" t="s">
        <v>26</v>
      </c>
      <c r="C18" s="168" t="s">
        <v>140</v>
      </c>
      <c r="D18" s="24"/>
    </row>
    <row r="19" ht="18.75" customHeight="1" spans="1:4">
      <c r="A19" s="169" t="s">
        <v>26</v>
      </c>
      <c r="B19" s="24" t="s">
        <v>26</v>
      </c>
      <c r="C19" s="168" t="s">
        <v>141</v>
      </c>
      <c r="D19" s="24"/>
    </row>
    <row r="20" ht="18.75" customHeight="1" spans="1:4">
      <c r="A20" s="170" t="s">
        <v>26</v>
      </c>
      <c r="B20" s="24" t="s">
        <v>26</v>
      </c>
      <c r="C20" s="168" t="s">
        <v>142</v>
      </c>
      <c r="D20" s="24"/>
    </row>
    <row r="21" ht="18.75" customHeight="1" spans="1:4">
      <c r="A21" s="170" t="s">
        <v>26</v>
      </c>
      <c r="B21" s="24" t="s">
        <v>26</v>
      </c>
      <c r="C21" s="168" t="s">
        <v>143</v>
      </c>
      <c r="D21" s="24"/>
    </row>
    <row r="22" ht="18.75" customHeight="1" spans="1:4">
      <c r="A22" s="170" t="s">
        <v>26</v>
      </c>
      <c r="B22" s="24" t="s">
        <v>26</v>
      </c>
      <c r="C22" s="168" t="s">
        <v>144</v>
      </c>
      <c r="D22" s="24"/>
    </row>
    <row r="23" ht="18.75" customHeight="1" spans="1:4">
      <c r="A23" s="170" t="s">
        <v>26</v>
      </c>
      <c r="B23" s="24" t="s">
        <v>26</v>
      </c>
      <c r="C23" s="168" t="s">
        <v>145</v>
      </c>
      <c r="D23" s="24"/>
    </row>
    <row r="24" ht="18.75" customHeight="1" spans="1:4">
      <c r="A24" s="170" t="s">
        <v>26</v>
      </c>
      <c r="B24" s="24" t="s">
        <v>26</v>
      </c>
      <c r="C24" s="168" t="s">
        <v>146</v>
      </c>
      <c r="D24" s="24"/>
    </row>
    <row r="25" ht="18.75" customHeight="1" spans="1:4">
      <c r="A25" s="170" t="s">
        <v>26</v>
      </c>
      <c r="B25" s="24" t="s">
        <v>26</v>
      </c>
      <c r="C25" s="168" t="s">
        <v>147</v>
      </c>
      <c r="D25" s="24"/>
    </row>
    <row r="26" ht="18.75" customHeight="1" spans="1:4">
      <c r="A26" s="170" t="s">
        <v>26</v>
      </c>
      <c r="B26" s="24" t="s">
        <v>26</v>
      </c>
      <c r="C26" s="168" t="s">
        <v>148</v>
      </c>
      <c r="D26" s="24"/>
    </row>
    <row r="27" ht="18.75" customHeight="1" spans="1:4">
      <c r="A27" s="170" t="s">
        <v>26</v>
      </c>
      <c r="B27" s="24" t="s">
        <v>26</v>
      </c>
      <c r="C27" s="168" t="s">
        <v>149</v>
      </c>
      <c r="D27" s="24">
        <v>156590</v>
      </c>
    </row>
    <row r="28" ht="18.75" customHeight="1" spans="1:4">
      <c r="A28" s="170" t="s">
        <v>26</v>
      </c>
      <c r="B28" s="24" t="s">
        <v>26</v>
      </c>
      <c r="C28" s="168" t="s">
        <v>150</v>
      </c>
      <c r="D28" s="24"/>
    </row>
    <row r="29" ht="18.75" customHeight="1" spans="1:4">
      <c r="A29" s="170" t="s">
        <v>26</v>
      </c>
      <c r="B29" s="24" t="s">
        <v>26</v>
      </c>
      <c r="C29" s="168" t="s">
        <v>151</v>
      </c>
      <c r="D29" s="24"/>
    </row>
    <row r="30" ht="18.75" customHeight="1" spans="1:4">
      <c r="A30" s="170" t="s">
        <v>26</v>
      </c>
      <c r="B30" s="24" t="s">
        <v>26</v>
      </c>
      <c r="C30" s="168" t="s">
        <v>152</v>
      </c>
      <c r="D30" s="24"/>
    </row>
    <row r="31" ht="18.75" customHeight="1" spans="1:4">
      <c r="A31" s="170" t="s">
        <v>26</v>
      </c>
      <c r="B31" s="24" t="s">
        <v>26</v>
      </c>
      <c r="C31" s="168" t="s">
        <v>153</v>
      </c>
      <c r="D31" s="24"/>
    </row>
    <row r="32" ht="18.75" customHeight="1" spans="1:4">
      <c r="A32" s="171" t="s">
        <v>26</v>
      </c>
      <c r="B32" s="24" t="s">
        <v>26</v>
      </c>
      <c r="C32" s="168" t="s">
        <v>154</v>
      </c>
      <c r="D32" s="24"/>
    </row>
    <row r="33" ht="18.75" customHeight="1" spans="1:4">
      <c r="A33" s="171" t="s">
        <v>26</v>
      </c>
      <c r="B33" s="24" t="s">
        <v>26</v>
      </c>
      <c r="C33" s="168" t="s">
        <v>155</v>
      </c>
      <c r="D33" s="24"/>
    </row>
    <row r="34" ht="18.75" customHeight="1" spans="1:4">
      <c r="A34" s="171" t="s">
        <v>26</v>
      </c>
      <c r="B34" s="24" t="s">
        <v>26</v>
      </c>
      <c r="C34" s="168" t="s">
        <v>156</v>
      </c>
      <c r="D34" s="24"/>
    </row>
    <row r="35" ht="18.75" customHeight="1" spans="1:4">
      <c r="A35" s="171"/>
      <c r="B35" s="24"/>
      <c r="C35" s="168" t="s">
        <v>157</v>
      </c>
      <c r="D35" s="24"/>
    </row>
    <row r="36" ht="18.75" customHeight="1" spans="1:4">
      <c r="A36" s="171" t="s">
        <v>26</v>
      </c>
      <c r="B36" s="24" t="s">
        <v>26</v>
      </c>
      <c r="C36" s="168" t="s">
        <v>158</v>
      </c>
      <c r="D36" s="24"/>
    </row>
    <row r="37" ht="18.75" customHeight="1" spans="1:4">
      <c r="A37" s="57" t="s">
        <v>159</v>
      </c>
      <c r="B37" s="172">
        <v>2535575.64</v>
      </c>
      <c r="C37" s="173" t="s">
        <v>52</v>
      </c>
      <c r="D37" s="172">
        <v>2535575.64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87037037037" customWidth="1"/>
    <col min="4" max="4" width="20.4166666666667" customWidth="1"/>
    <col min="5" max="7" width="24.28703703703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2"/>
      <c r="F2" s="59"/>
      <c r="G2" s="41" t="s">
        <v>160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3"/>
      <c r="C3" s="153"/>
      <c r="D3" s="153"/>
      <c r="E3" s="153"/>
      <c r="F3" s="153"/>
      <c r="G3" s="153"/>
    </row>
    <row r="4" ht="18" customHeight="1" spans="1:7">
      <c r="A4" s="154" t="str">
        <f>"单位名称："&amp;"凤庆县搬迁安置办公室"</f>
        <v>单位名称：凤庆县搬迁安置办公室</v>
      </c>
      <c r="B4" s="30"/>
      <c r="C4" s="31"/>
      <c r="D4" s="31"/>
      <c r="E4" s="31"/>
      <c r="F4" s="104"/>
      <c r="G4" s="41" t="s">
        <v>1</v>
      </c>
    </row>
    <row r="5" ht="20.25" customHeight="1" spans="1:7">
      <c r="A5" s="155" t="s">
        <v>161</v>
      </c>
      <c r="B5" s="156"/>
      <c r="C5" s="109" t="s">
        <v>56</v>
      </c>
      <c r="D5" s="132" t="s">
        <v>76</v>
      </c>
      <c r="E5" s="14"/>
      <c r="F5" s="15"/>
      <c r="G5" s="125" t="s">
        <v>77</v>
      </c>
    </row>
    <row r="6" ht="20.25" customHeight="1" spans="1:7">
      <c r="A6" s="157" t="s">
        <v>74</v>
      </c>
      <c r="B6" s="157" t="s">
        <v>75</v>
      </c>
      <c r="C6" s="34"/>
      <c r="D6" s="68" t="s">
        <v>58</v>
      </c>
      <c r="E6" s="68" t="s">
        <v>162</v>
      </c>
      <c r="F6" s="68" t="s">
        <v>163</v>
      </c>
      <c r="G6" s="96"/>
    </row>
    <row r="7" ht="19.5" customHeight="1" spans="1:7">
      <c r="A7" s="157" t="s">
        <v>164</v>
      </c>
      <c r="B7" s="157" t="s">
        <v>165</v>
      </c>
      <c r="C7" s="157" t="s">
        <v>166</v>
      </c>
      <c r="D7" s="68">
        <v>4</v>
      </c>
      <c r="E7" s="158" t="s">
        <v>167</v>
      </c>
      <c r="F7" s="158" t="s">
        <v>168</v>
      </c>
      <c r="G7" s="157" t="s">
        <v>169</v>
      </c>
    </row>
    <row r="8" ht="18" customHeight="1" spans="1:7">
      <c r="A8" s="35" t="s">
        <v>85</v>
      </c>
      <c r="B8" s="35" t="s">
        <v>86</v>
      </c>
      <c r="C8" s="24">
        <v>1685310.41</v>
      </c>
      <c r="D8" s="24">
        <v>1685310.41</v>
      </c>
      <c r="E8" s="24">
        <v>1589504.41</v>
      </c>
      <c r="F8" s="24">
        <v>95806</v>
      </c>
      <c r="G8" s="24"/>
    </row>
    <row r="9" ht="18" customHeight="1" spans="1:7">
      <c r="A9" s="120" t="s">
        <v>87</v>
      </c>
      <c r="B9" s="120" t="s">
        <v>88</v>
      </c>
      <c r="C9" s="24">
        <v>1685310.41</v>
      </c>
      <c r="D9" s="24">
        <v>1685310.41</v>
      </c>
      <c r="E9" s="24">
        <v>1589504.41</v>
      </c>
      <c r="F9" s="24">
        <v>95806</v>
      </c>
      <c r="G9" s="24"/>
    </row>
    <row r="10" ht="18" customHeight="1" spans="1:7">
      <c r="A10" s="121" t="s">
        <v>89</v>
      </c>
      <c r="B10" s="121" t="s">
        <v>90</v>
      </c>
      <c r="C10" s="24">
        <v>1685310.41</v>
      </c>
      <c r="D10" s="24">
        <v>1685310.41</v>
      </c>
      <c r="E10" s="24">
        <v>1589504.41</v>
      </c>
      <c r="F10" s="24">
        <v>95806</v>
      </c>
      <c r="G10" s="24"/>
    </row>
    <row r="11" ht="18" customHeight="1" spans="1:7">
      <c r="A11" s="35" t="s">
        <v>91</v>
      </c>
      <c r="B11" s="35" t="s">
        <v>92</v>
      </c>
      <c r="C11" s="24">
        <v>270000</v>
      </c>
      <c r="D11" s="24"/>
      <c r="E11" s="24"/>
      <c r="F11" s="24"/>
      <c r="G11" s="24">
        <v>270000</v>
      </c>
    </row>
    <row r="12" ht="18" customHeight="1" spans="1:7">
      <c r="A12" s="120" t="s">
        <v>93</v>
      </c>
      <c r="B12" s="120" t="s">
        <v>94</v>
      </c>
      <c r="C12" s="24">
        <v>270000</v>
      </c>
      <c r="D12" s="24"/>
      <c r="E12" s="24"/>
      <c r="F12" s="24"/>
      <c r="G12" s="24">
        <v>270000</v>
      </c>
    </row>
    <row r="13" ht="18" customHeight="1" spans="1:7">
      <c r="A13" s="121" t="s">
        <v>95</v>
      </c>
      <c r="B13" s="121" t="s">
        <v>94</v>
      </c>
      <c r="C13" s="24">
        <v>270000</v>
      </c>
      <c r="D13" s="24"/>
      <c r="E13" s="24"/>
      <c r="F13" s="24"/>
      <c r="G13" s="24">
        <v>270000</v>
      </c>
    </row>
    <row r="14" ht="18" customHeight="1" spans="1:7">
      <c r="A14" s="35" t="s">
        <v>96</v>
      </c>
      <c r="B14" s="35" t="s">
        <v>97</v>
      </c>
      <c r="C14" s="24">
        <v>324312.36</v>
      </c>
      <c r="D14" s="24">
        <v>324312.36</v>
      </c>
      <c r="E14" s="24">
        <v>324312.36</v>
      </c>
      <c r="F14" s="24"/>
      <c r="G14" s="24"/>
    </row>
    <row r="15" ht="18" customHeight="1" spans="1:7">
      <c r="A15" s="120" t="s">
        <v>98</v>
      </c>
      <c r="B15" s="120" t="s">
        <v>99</v>
      </c>
      <c r="C15" s="24">
        <v>317388.36</v>
      </c>
      <c r="D15" s="24">
        <v>317388.36</v>
      </c>
      <c r="E15" s="24">
        <v>317388.36</v>
      </c>
      <c r="F15" s="24"/>
      <c r="G15" s="24"/>
    </row>
    <row r="16" ht="18" customHeight="1" spans="1:7">
      <c r="A16" s="121" t="s">
        <v>100</v>
      </c>
      <c r="B16" s="121" t="s">
        <v>101</v>
      </c>
      <c r="C16" s="24">
        <v>108601.8</v>
      </c>
      <c r="D16" s="24">
        <v>108601.8</v>
      </c>
      <c r="E16" s="24">
        <v>108601.8</v>
      </c>
      <c r="F16" s="24"/>
      <c r="G16" s="24"/>
    </row>
    <row r="17" ht="18" customHeight="1" spans="1:7">
      <c r="A17" s="121" t="s">
        <v>102</v>
      </c>
      <c r="B17" s="121" t="s">
        <v>103</v>
      </c>
      <c r="C17" s="24">
        <v>208786.56</v>
      </c>
      <c r="D17" s="24">
        <v>208786.56</v>
      </c>
      <c r="E17" s="24">
        <v>208786.56</v>
      </c>
      <c r="F17" s="24"/>
      <c r="G17" s="24"/>
    </row>
    <row r="18" ht="18" customHeight="1" spans="1:7">
      <c r="A18" s="120" t="s">
        <v>104</v>
      </c>
      <c r="B18" s="120" t="s">
        <v>105</v>
      </c>
      <c r="C18" s="24">
        <v>6924</v>
      </c>
      <c r="D18" s="24">
        <v>6924</v>
      </c>
      <c r="E18" s="24">
        <v>6924</v>
      </c>
      <c r="F18" s="24"/>
      <c r="G18" s="24"/>
    </row>
    <row r="19" ht="18" customHeight="1" spans="1:7">
      <c r="A19" s="121" t="s">
        <v>106</v>
      </c>
      <c r="B19" s="121" t="s">
        <v>107</v>
      </c>
      <c r="C19" s="24">
        <v>6924</v>
      </c>
      <c r="D19" s="24">
        <v>6924</v>
      </c>
      <c r="E19" s="24">
        <v>6924</v>
      </c>
      <c r="F19" s="24"/>
      <c r="G19" s="24"/>
    </row>
    <row r="20" ht="18" customHeight="1" spans="1:7">
      <c r="A20" s="35" t="s">
        <v>108</v>
      </c>
      <c r="B20" s="35" t="s">
        <v>109</v>
      </c>
      <c r="C20" s="24">
        <v>99362.87</v>
      </c>
      <c r="D20" s="24">
        <v>99362.87</v>
      </c>
      <c r="E20" s="24">
        <v>99362.87</v>
      </c>
      <c r="F20" s="24"/>
      <c r="G20" s="24"/>
    </row>
    <row r="21" ht="18" customHeight="1" spans="1:7">
      <c r="A21" s="120" t="s">
        <v>110</v>
      </c>
      <c r="B21" s="120" t="s">
        <v>111</v>
      </c>
      <c r="C21" s="24">
        <v>99362.87</v>
      </c>
      <c r="D21" s="24">
        <v>99362.87</v>
      </c>
      <c r="E21" s="24">
        <v>99362.87</v>
      </c>
      <c r="F21" s="24"/>
      <c r="G21" s="24"/>
    </row>
    <row r="22" ht="18" customHeight="1" spans="1:7">
      <c r="A22" s="121" t="s">
        <v>112</v>
      </c>
      <c r="B22" s="121" t="s">
        <v>113</v>
      </c>
      <c r="C22" s="24">
        <v>92649.04</v>
      </c>
      <c r="D22" s="24">
        <v>92649.04</v>
      </c>
      <c r="E22" s="24">
        <v>92649.04</v>
      </c>
      <c r="F22" s="24"/>
      <c r="G22" s="24"/>
    </row>
    <row r="23" ht="18" customHeight="1" spans="1:7">
      <c r="A23" s="121" t="s">
        <v>114</v>
      </c>
      <c r="B23" s="121" t="s">
        <v>115</v>
      </c>
      <c r="C23" s="24">
        <v>6713.83</v>
      </c>
      <c r="D23" s="24">
        <v>6713.83</v>
      </c>
      <c r="E23" s="24">
        <v>6713.83</v>
      </c>
      <c r="F23" s="24"/>
      <c r="G23" s="24"/>
    </row>
    <row r="24" ht="18" customHeight="1" spans="1:7">
      <c r="A24" s="35" t="s">
        <v>116</v>
      </c>
      <c r="B24" s="35" t="s">
        <v>117</v>
      </c>
      <c r="C24" s="24">
        <v>156590</v>
      </c>
      <c r="D24" s="24">
        <v>156590</v>
      </c>
      <c r="E24" s="24">
        <v>156590</v>
      </c>
      <c r="F24" s="24"/>
      <c r="G24" s="24"/>
    </row>
    <row r="25" ht="18" customHeight="1" spans="1:7">
      <c r="A25" s="120" t="s">
        <v>118</v>
      </c>
      <c r="B25" s="120" t="s">
        <v>119</v>
      </c>
      <c r="C25" s="24">
        <v>156590</v>
      </c>
      <c r="D25" s="24">
        <v>156590</v>
      </c>
      <c r="E25" s="24">
        <v>156590</v>
      </c>
      <c r="F25" s="24"/>
      <c r="G25" s="24"/>
    </row>
    <row r="26" ht="18" customHeight="1" spans="1:7">
      <c r="A26" s="121" t="s">
        <v>120</v>
      </c>
      <c r="B26" s="121" t="s">
        <v>121</v>
      </c>
      <c r="C26" s="24">
        <v>156590</v>
      </c>
      <c r="D26" s="24">
        <v>156590</v>
      </c>
      <c r="E26" s="24">
        <v>156590</v>
      </c>
      <c r="F26" s="24"/>
      <c r="G26" s="24"/>
    </row>
    <row r="27" ht="18" customHeight="1" spans="1:7">
      <c r="A27" s="159" t="s">
        <v>122</v>
      </c>
      <c r="B27" s="160" t="s">
        <v>122</v>
      </c>
      <c r="C27" s="24">
        <v>2535575.64</v>
      </c>
      <c r="D27" s="24">
        <v>2265575.64</v>
      </c>
      <c r="E27" s="24">
        <v>2169769.64</v>
      </c>
      <c r="F27" s="24">
        <v>95806</v>
      </c>
      <c r="G27" s="24">
        <v>270000</v>
      </c>
    </row>
  </sheetData>
  <mergeCells count="7">
    <mergeCell ref="A3:G3"/>
    <mergeCell ref="A4:E4"/>
    <mergeCell ref="A5:B5"/>
    <mergeCell ref="D5:F5"/>
    <mergeCell ref="A27:B27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9.13888888888889" defaultRowHeight="14.25" customHeight="1" outlineLevelCol="6"/>
  <cols>
    <col min="1" max="1" width="23.5740740740741" customWidth="1"/>
    <col min="2" max="7" width="22.8518518518519" customWidth="1"/>
  </cols>
  <sheetData>
    <row r="1" customHeight="1" spans="1:7">
      <c r="A1" s="141"/>
      <c r="B1" s="141"/>
      <c r="C1" s="141"/>
      <c r="D1" s="141"/>
      <c r="E1" s="141"/>
      <c r="F1" s="141"/>
      <c r="G1" s="141"/>
    </row>
    <row r="2" ht="15" customHeight="1" spans="1:7">
      <c r="A2" s="142"/>
      <c r="B2" s="143"/>
      <c r="C2" s="144"/>
      <c r="D2" s="64"/>
      <c r="G2" s="89" t="s">
        <v>170</v>
      </c>
    </row>
    <row r="3" ht="39" customHeight="1" spans="1:7">
      <c r="A3" s="130" t="str">
        <f>"2025"&amp;"年“三公”经费支出预算表"</f>
        <v>2025年“三公”经费支出预算表</v>
      </c>
      <c r="B3" s="53"/>
      <c r="C3" s="53"/>
      <c r="D3" s="53"/>
      <c r="E3" s="53"/>
      <c r="F3" s="53"/>
      <c r="G3" s="53"/>
    </row>
    <row r="4" ht="18.75" customHeight="1" spans="1:7">
      <c r="A4" s="43" t="str">
        <f>"单位名称："&amp;"凤庆县搬迁安置办公室"</f>
        <v>单位名称：凤庆县搬迁安置办公室</v>
      </c>
      <c r="B4" s="143"/>
      <c r="C4" s="144"/>
      <c r="D4" s="64"/>
      <c r="E4" s="31"/>
      <c r="G4" s="89" t="s">
        <v>171</v>
      </c>
    </row>
    <row r="5" ht="18.75" customHeight="1" spans="1:7">
      <c r="A5" s="11" t="s">
        <v>172</v>
      </c>
      <c r="B5" s="11" t="s">
        <v>173</v>
      </c>
      <c r="C5" s="32" t="s">
        <v>174</v>
      </c>
      <c r="D5" s="13" t="s">
        <v>175</v>
      </c>
      <c r="E5" s="14"/>
      <c r="F5" s="15"/>
      <c r="G5" s="32" t="s">
        <v>176</v>
      </c>
    </row>
    <row r="6" ht="18.75" customHeight="1" spans="1:7">
      <c r="A6" s="18"/>
      <c r="B6" s="145"/>
      <c r="C6" s="34"/>
      <c r="D6" s="68" t="s">
        <v>58</v>
      </c>
      <c r="E6" s="68" t="s">
        <v>177</v>
      </c>
      <c r="F6" s="68" t="s">
        <v>178</v>
      </c>
      <c r="G6" s="34"/>
    </row>
    <row r="7" ht="18.75" customHeight="1" spans="1:7">
      <c r="A7" s="146" t="s">
        <v>56</v>
      </c>
      <c r="B7" s="147">
        <v>1</v>
      </c>
      <c r="C7" s="148">
        <v>2</v>
      </c>
      <c r="D7" s="149">
        <v>3</v>
      </c>
      <c r="E7" s="149">
        <v>4</v>
      </c>
      <c r="F7" s="149">
        <v>5</v>
      </c>
      <c r="G7" s="148">
        <v>6</v>
      </c>
    </row>
    <row r="8" ht="18.75" customHeight="1" spans="1:7">
      <c r="A8" s="146" t="s">
        <v>56</v>
      </c>
      <c r="B8" s="150">
        <v>20000</v>
      </c>
      <c r="C8" s="150"/>
      <c r="D8" s="150">
        <v>20000</v>
      </c>
      <c r="E8" s="150"/>
      <c r="F8" s="150">
        <v>20000</v>
      </c>
      <c r="G8" s="150"/>
    </row>
    <row r="9" ht="18.75" customHeight="1" spans="1:7">
      <c r="A9" s="151" t="s">
        <v>179</v>
      </c>
      <c r="B9" s="150"/>
      <c r="C9" s="150"/>
      <c r="D9" s="150"/>
      <c r="E9" s="150"/>
      <c r="F9" s="150"/>
      <c r="G9" s="150"/>
    </row>
    <row r="10" ht="18.75" customHeight="1" spans="1:7">
      <c r="A10" s="151" t="s">
        <v>180</v>
      </c>
      <c r="B10" s="150">
        <v>20000</v>
      </c>
      <c r="C10" s="150"/>
      <c r="D10" s="150">
        <v>20000</v>
      </c>
      <c r="E10" s="150"/>
      <c r="F10" s="150">
        <v>20000</v>
      </c>
      <c r="G10" s="150"/>
    </row>
    <row r="11" ht="18.75" customHeight="1" spans="1:7">
      <c r="A11" s="151" t="s">
        <v>181</v>
      </c>
      <c r="B11" s="150"/>
      <c r="C11" s="150"/>
      <c r="D11" s="150"/>
      <c r="E11" s="150"/>
      <c r="F11" s="150"/>
      <c r="G11" s="150"/>
    </row>
    <row r="12" ht="18.75" customHeight="1" spans="1:7">
      <c r="A12" s="151" t="s">
        <v>182</v>
      </c>
      <c r="B12" s="150"/>
      <c r="C12" s="150"/>
      <c r="D12" s="150"/>
      <c r="E12" s="150"/>
      <c r="F12" s="150"/>
      <c r="G12" s="150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8"/>
  <sheetViews>
    <sheetView showZeros="0" workbookViewId="0">
      <pane ySplit="1" topLeftCell="A4" activePane="bottomLeft" state="frozen"/>
      <selection/>
      <selection pane="bottomLeft" activeCell="A1" sqref="A1 A1 A1 A1 A1 A1 A1 A1 A1 A1 A1 A1 A1 A1 A1 A1 A1 A1 A1 A1 A1 A1 A1"/>
    </sheetView>
  </sheetViews>
  <sheetFormatPr defaultColWidth="9.13888888888889" defaultRowHeight="14.25" customHeight="1"/>
  <cols>
    <col min="1" max="1" width="32.8518518518519" customWidth="1"/>
    <col min="2" max="2" width="25.4166666666667" customWidth="1"/>
    <col min="3" max="3" width="26.5740740740741" customWidth="1"/>
    <col min="4" max="4" width="10.1388888888889" customWidth="1"/>
    <col min="5" max="5" width="28.5925925925926" customWidth="1"/>
    <col min="6" max="6" width="10.287037037037" customWidth="1"/>
    <col min="7" max="7" width="23" customWidth="1"/>
    <col min="8" max="21" width="19.85185185185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8"/>
      <c r="D2" s="129"/>
      <c r="E2" s="129"/>
      <c r="F2" s="129"/>
      <c r="G2" s="129"/>
      <c r="H2" s="69"/>
      <c r="I2" s="69"/>
      <c r="J2" s="69"/>
      <c r="K2" s="69"/>
      <c r="L2" s="69"/>
      <c r="M2" s="69"/>
      <c r="N2" s="31"/>
      <c r="O2" s="31"/>
      <c r="P2" s="31"/>
      <c r="Q2" s="69"/>
      <c r="U2" s="128"/>
      <c r="W2" s="40" t="s">
        <v>183</v>
      </c>
    </row>
    <row r="3" ht="39.75" customHeight="1" spans="1:23">
      <c r="A3" s="130" t="str">
        <f>"2025"&amp;"年部门基本支出预算表"</f>
        <v>2025年部门基本支出预算表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7"/>
      <c r="O3" s="7"/>
      <c r="P3" s="7"/>
      <c r="Q3" s="53"/>
      <c r="R3" s="53"/>
      <c r="S3" s="53"/>
      <c r="T3" s="53"/>
      <c r="U3" s="53"/>
      <c r="V3" s="53"/>
      <c r="W3" s="53"/>
    </row>
    <row r="4" ht="18.75" customHeight="1" spans="1:23">
      <c r="A4" s="8" t="str">
        <f>"单位名称："&amp;"凤庆县搬迁安置办公室"</f>
        <v>单位名称：凤庆县搬迁安置办公室</v>
      </c>
      <c r="B4" s="131"/>
      <c r="C4" s="131"/>
      <c r="D4" s="131"/>
      <c r="E4" s="131"/>
      <c r="F4" s="131"/>
      <c r="G4" s="131"/>
      <c r="H4" s="73"/>
      <c r="I4" s="73"/>
      <c r="J4" s="73"/>
      <c r="K4" s="73"/>
      <c r="L4" s="73"/>
      <c r="M4" s="73"/>
      <c r="N4" s="95"/>
      <c r="O4" s="95"/>
      <c r="P4" s="95"/>
      <c r="Q4" s="73"/>
      <c r="U4" s="128"/>
      <c r="W4" s="40" t="s">
        <v>171</v>
      </c>
    </row>
    <row r="5" ht="18" customHeight="1" spans="1:23">
      <c r="A5" s="11" t="s">
        <v>184</v>
      </c>
      <c r="B5" s="11" t="s">
        <v>185</v>
      </c>
      <c r="C5" s="11" t="s">
        <v>186</v>
      </c>
      <c r="D5" s="11" t="s">
        <v>187</v>
      </c>
      <c r="E5" s="11" t="s">
        <v>188</v>
      </c>
      <c r="F5" s="11" t="s">
        <v>189</v>
      </c>
      <c r="G5" s="11" t="s">
        <v>190</v>
      </c>
      <c r="H5" s="132" t="s">
        <v>191</v>
      </c>
      <c r="I5" s="66" t="s">
        <v>191</v>
      </c>
      <c r="J5" s="66"/>
      <c r="K5" s="66"/>
      <c r="L5" s="66"/>
      <c r="M5" s="66"/>
      <c r="N5" s="14"/>
      <c r="O5" s="14"/>
      <c r="P5" s="14"/>
      <c r="Q5" s="76" t="s">
        <v>62</v>
      </c>
      <c r="R5" s="66" t="s">
        <v>79</v>
      </c>
      <c r="S5" s="66"/>
      <c r="T5" s="66"/>
      <c r="U5" s="66"/>
      <c r="V5" s="66"/>
      <c r="W5" s="138"/>
    </row>
    <row r="6" ht="18" customHeight="1" spans="1:23">
      <c r="A6" s="16"/>
      <c r="B6" s="127"/>
      <c r="C6" s="16"/>
      <c r="D6" s="16"/>
      <c r="E6" s="16"/>
      <c r="F6" s="16"/>
      <c r="G6" s="16"/>
      <c r="H6" s="109" t="s">
        <v>192</v>
      </c>
      <c r="I6" s="132" t="s">
        <v>59</v>
      </c>
      <c r="J6" s="66"/>
      <c r="K6" s="66"/>
      <c r="L6" s="66"/>
      <c r="M6" s="138"/>
      <c r="N6" s="13" t="s">
        <v>193</v>
      </c>
      <c r="O6" s="14"/>
      <c r="P6" s="15"/>
      <c r="Q6" s="11" t="s">
        <v>62</v>
      </c>
      <c r="R6" s="132" t="s">
        <v>79</v>
      </c>
      <c r="S6" s="76" t="s">
        <v>65</v>
      </c>
      <c r="T6" s="66" t="s">
        <v>79</v>
      </c>
      <c r="U6" s="76" t="s">
        <v>67</v>
      </c>
      <c r="V6" s="76" t="s">
        <v>68</v>
      </c>
      <c r="W6" s="140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9" t="s">
        <v>194</v>
      </c>
      <c r="J7" s="11" t="s">
        <v>195</v>
      </c>
      <c r="K7" s="11" t="s">
        <v>196</v>
      </c>
      <c r="L7" s="11" t="s">
        <v>197</v>
      </c>
      <c r="M7" s="11" t="s">
        <v>198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199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2"/>
      <c r="B8" s="112"/>
      <c r="C8" s="112"/>
      <c r="D8" s="112"/>
      <c r="E8" s="112"/>
      <c r="F8" s="112"/>
      <c r="G8" s="112"/>
      <c r="H8" s="112"/>
      <c r="I8" s="94"/>
      <c r="J8" s="18" t="s">
        <v>200</v>
      </c>
      <c r="K8" s="18" t="s">
        <v>196</v>
      </c>
      <c r="L8" s="18" t="s">
        <v>197</v>
      </c>
      <c r="M8" s="18" t="s">
        <v>198</v>
      </c>
      <c r="N8" s="18" t="s">
        <v>196</v>
      </c>
      <c r="O8" s="18" t="s">
        <v>197</v>
      </c>
      <c r="P8" s="18" t="s">
        <v>198</v>
      </c>
      <c r="Q8" s="18" t="s">
        <v>62</v>
      </c>
      <c r="R8" s="18" t="s">
        <v>58</v>
      </c>
      <c r="S8" s="18" t="s">
        <v>65</v>
      </c>
      <c r="T8" s="18" t="s">
        <v>199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3">
        <v>1</v>
      </c>
      <c r="B9" s="133">
        <v>2</v>
      </c>
      <c r="C9" s="133">
        <v>3</v>
      </c>
      <c r="D9" s="133">
        <v>4</v>
      </c>
      <c r="E9" s="133">
        <v>5</v>
      </c>
      <c r="F9" s="133">
        <v>6</v>
      </c>
      <c r="G9" s="133">
        <v>7</v>
      </c>
      <c r="H9" s="133">
        <v>8</v>
      </c>
      <c r="I9" s="133">
        <v>9</v>
      </c>
      <c r="J9" s="133">
        <v>10</v>
      </c>
      <c r="K9" s="133">
        <v>11</v>
      </c>
      <c r="L9" s="133">
        <v>12</v>
      </c>
      <c r="M9" s="133">
        <v>13</v>
      </c>
      <c r="N9" s="133">
        <v>14</v>
      </c>
      <c r="O9" s="133">
        <v>15</v>
      </c>
      <c r="P9" s="133">
        <v>16</v>
      </c>
      <c r="Q9" s="133">
        <v>17</v>
      </c>
      <c r="R9" s="133">
        <v>18</v>
      </c>
      <c r="S9" s="133">
        <v>19</v>
      </c>
      <c r="T9" s="133">
        <v>20</v>
      </c>
      <c r="U9" s="133">
        <v>21</v>
      </c>
      <c r="V9" s="133">
        <v>22</v>
      </c>
      <c r="W9" s="133">
        <v>23</v>
      </c>
    </row>
    <row r="10" ht="21" customHeight="1" spans="1:23">
      <c r="A10" s="134" t="s">
        <v>71</v>
      </c>
      <c r="B10" s="134"/>
      <c r="C10" s="134"/>
      <c r="D10" s="134"/>
      <c r="E10" s="134"/>
      <c r="F10" s="134"/>
      <c r="G10" s="134"/>
      <c r="H10" s="24">
        <v>2265575.64</v>
      </c>
      <c r="I10" s="24">
        <v>2265575.64</v>
      </c>
      <c r="J10" s="24"/>
      <c r="K10" s="24"/>
      <c r="L10" s="24">
        <v>2265575.64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5" t="s">
        <v>71</v>
      </c>
      <c r="B11" s="22"/>
      <c r="C11" s="22"/>
      <c r="D11" s="22"/>
      <c r="E11" s="22"/>
      <c r="F11" s="22"/>
      <c r="G11" s="22"/>
      <c r="H11" s="24">
        <v>2265575.64</v>
      </c>
      <c r="I11" s="24">
        <v>2265575.64</v>
      </c>
      <c r="J11" s="24"/>
      <c r="K11" s="24"/>
      <c r="L11" s="24">
        <v>2265575.64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201</v>
      </c>
      <c r="C12" s="22" t="s">
        <v>202</v>
      </c>
      <c r="D12" s="22" t="s">
        <v>89</v>
      </c>
      <c r="E12" s="22" t="s">
        <v>90</v>
      </c>
      <c r="F12" s="22" t="s">
        <v>203</v>
      </c>
      <c r="G12" s="22" t="s">
        <v>204</v>
      </c>
      <c r="H12" s="24">
        <v>693864</v>
      </c>
      <c r="I12" s="24">
        <v>693864</v>
      </c>
      <c r="J12" s="24"/>
      <c r="K12" s="24"/>
      <c r="L12" s="24">
        <v>693864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201</v>
      </c>
      <c r="C13" s="22" t="s">
        <v>202</v>
      </c>
      <c r="D13" s="22" t="s">
        <v>89</v>
      </c>
      <c r="E13" s="22" t="s">
        <v>90</v>
      </c>
      <c r="F13" s="22" t="s">
        <v>205</v>
      </c>
      <c r="G13" s="22" t="s">
        <v>206</v>
      </c>
      <c r="H13" s="24">
        <v>68880</v>
      </c>
      <c r="I13" s="24">
        <v>68880</v>
      </c>
      <c r="J13" s="24"/>
      <c r="K13" s="24"/>
      <c r="L13" s="24">
        <v>68880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201</v>
      </c>
      <c r="C14" s="22" t="s">
        <v>202</v>
      </c>
      <c r="D14" s="22" t="s">
        <v>89</v>
      </c>
      <c r="E14" s="22" t="s">
        <v>90</v>
      </c>
      <c r="F14" s="22" t="s">
        <v>207</v>
      </c>
      <c r="G14" s="22" t="s">
        <v>208</v>
      </c>
      <c r="H14" s="24">
        <v>172860</v>
      </c>
      <c r="I14" s="24">
        <v>172860</v>
      </c>
      <c r="J14" s="24"/>
      <c r="K14" s="24"/>
      <c r="L14" s="24">
        <v>172860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209</v>
      </c>
      <c r="C15" s="22" t="s">
        <v>210</v>
      </c>
      <c r="D15" s="22" t="s">
        <v>89</v>
      </c>
      <c r="E15" s="22" t="s">
        <v>90</v>
      </c>
      <c r="F15" s="22" t="s">
        <v>207</v>
      </c>
      <c r="G15" s="22" t="s">
        <v>208</v>
      </c>
      <c r="H15" s="24">
        <v>234000</v>
      </c>
      <c r="I15" s="24">
        <v>234000</v>
      </c>
      <c r="J15" s="24"/>
      <c r="K15" s="24"/>
      <c r="L15" s="24">
        <v>234000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201</v>
      </c>
      <c r="C16" s="22" t="s">
        <v>202</v>
      </c>
      <c r="D16" s="22" t="s">
        <v>89</v>
      </c>
      <c r="E16" s="22" t="s">
        <v>90</v>
      </c>
      <c r="F16" s="22" t="s">
        <v>207</v>
      </c>
      <c r="G16" s="22" t="s">
        <v>208</v>
      </c>
      <c r="H16" s="24">
        <v>228252</v>
      </c>
      <c r="I16" s="24">
        <v>228252</v>
      </c>
      <c r="J16" s="24"/>
      <c r="K16" s="24"/>
      <c r="L16" s="24">
        <v>228252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201</v>
      </c>
      <c r="C17" s="22" t="s">
        <v>202</v>
      </c>
      <c r="D17" s="22" t="s">
        <v>89</v>
      </c>
      <c r="E17" s="22" t="s">
        <v>90</v>
      </c>
      <c r="F17" s="22" t="s">
        <v>207</v>
      </c>
      <c r="G17" s="22" t="s">
        <v>208</v>
      </c>
      <c r="H17" s="24">
        <v>141180</v>
      </c>
      <c r="I17" s="24">
        <v>141180</v>
      </c>
      <c r="J17" s="24"/>
      <c r="K17" s="24"/>
      <c r="L17" s="24">
        <v>141180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211</v>
      </c>
      <c r="C18" s="22" t="s">
        <v>212</v>
      </c>
      <c r="D18" s="22" t="s">
        <v>102</v>
      </c>
      <c r="E18" s="22" t="s">
        <v>103</v>
      </c>
      <c r="F18" s="22" t="s">
        <v>213</v>
      </c>
      <c r="G18" s="22" t="s">
        <v>214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211</v>
      </c>
      <c r="C19" s="22" t="s">
        <v>212</v>
      </c>
      <c r="D19" s="22" t="s">
        <v>102</v>
      </c>
      <c r="E19" s="22" t="s">
        <v>103</v>
      </c>
      <c r="F19" s="22" t="s">
        <v>213</v>
      </c>
      <c r="G19" s="22" t="s">
        <v>214</v>
      </c>
      <c r="H19" s="24">
        <v>208786.56</v>
      </c>
      <c r="I19" s="24">
        <v>208786.56</v>
      </c>
      <c r="J19" s="24"/>
      <c r="K19" s="24"/>
      <c r="L19" s="24">
        <v>208786.56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211</v>
      </c>
      <c r="C20" s="22" t="s">
        <v>212</v>
      </c>
      <c r="D20" s="22" t="s">
        <v>215</v>
      </c>
      <c r="E20" s="22" t="s">
        <v>216</v>
      </c>
      <c r="F20" s="22" t="s">
        <v>217</v>
      </c>
      <c r="G20" s="22" t="s">
        <v>218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211</v>
      </c>
      <c r="C21" s="22" t="s">
        <v>212</v>
      </c>
      <c r="D21" s="22" t="s">
        <v>112</v>
      </c>
      <c r="E21" s="22" t="s">
        <v>113</v>
      </c>
      <c r="F21" s="22" t="s">
        <v>217</v>
      </c>
      <c r="G21" s="22" t="s">
        <v>218</v>
      </c>
      <c r="H21" s="24">
        <v>92649.04</v>
      </c>
      <c r="I21" s="24">
        <v>92649.04</v>
      </c>
      <c r="J21" s="24"/>
      <c r="K21" s="24"/>
      <c r="L21" s="24">
        <v>92649.04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211</v>
      </c>
      <c r="C22" s="22" t="s">
        <v>212</v>
      </c>
      <c r="D22" s="22" t="s">
        <v>114</v>
      </c>
      <c r="E22" s="22" t="s">
        <v>115</v>
      </c>
      <c r="F22" s="22" t="s">
        <v>219</v>
      </c>
      <c r="G22" s="22" t="s">
        <v>220</v>
      </c>
      <c r="H22" s="24">
        <v>1140</v>
      </c>
      <c r="I22" s="24">
        <v>1140</v>
      </c>
      <c r="J22" s="24"/>
      <c r="K22" s="24"/>
      <c r="L22" s="24">
        <v>1140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211</v>
      </c>
      <c r="C23" s="22" t="s">
        <v>212</v>
      </c>
      <c r="D23" s="22" t="s">
        <v>114</v>
      </c>
      <c r="E23" s="22" t="s">
        <v>115</v>
      </c>
      <c r="F23" s="22" t="s">
        <v>219</v>
      </c>
      <c r="G23" s="22" t="s">
        <v>220</v>
      </c>
      <c r="H23" s="24">
        <v>2964</v>
      </c>
      <c r="I23" s="24">
        <v>2964</v>
      </c>
      <c r="J23" s="24"/>
      <c r="K23" s="24"/>
      <c r="L23" s="24">
        <v>2964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211</v>
      </c>
      <c r="C24" s="22" t="s">
        <v>212</v>
      </c>
      <c r="D24" s="22" t="s">
        <v>89</v>
      </c>
      <c r="E24" s="22" t="s">
        <v>90</v>
      </c>
      <c r="F24" s="22" t="s">
        <v>219</v>
      </c>
      <c r="G24" s="22" t="s">
        <v>220</v>
      </c>
      <c r="H24" s="24">
        <v>9134.41</v>
      </c>
      <c r="I24" s="24">
        <v>9134.41</v>
      </c>
      <c r="J24" s="24"/>
      <c r="K24" s="24"/>
      <c r="L24" s="24">
        <v>9134.41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211</v>
      </c>
      <c r="C25" s="22" t="s">
        <v>212</v>
      </c>
      <c r="D25" s="22" t="s">
        <v>114</v>
      </c>
      <c r="E25" s="22" t="s">
        <v>115</v>
      </c>
      <c r="F25" s="22" t="s">
        <v>219</v>
      </c>
      <c r="G25" s="22" t="s">
        <v>220</v>
      </c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211</v>
      </c>
      <c r="C26" s="22" t="s">
        <v>212</v>
      </c>
      <c r="D26" s="22" t="s">
        <v>114</v>
      </c>
      <c r="E26" s="22" t="s">
        <v>115</v>
      </c>
      <c r="F26" s="22" t="s">
        <v>219</v>
      </c>
      <c r="G26" s="22" t="s">
        <v>220</v>
      </c>
      <c r="H26" s="24">
        <v>2609.83</v>
      </c>
      <c r="I26" s="24">
        <v>2609.83</v>
      </c>
      <c r="J26" s="24"/>
      <c r="K26" s="24"/>
      <c r="L26" s="24">
        <v>2609.83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221</v>
      </c>
      <c r="C27" s="22" t="s">
        <v>121</v>
      </c>
      <c r="D27" s="22" t="s">
        <v>120</v>
      </c>
      <c r="E27" s="22" t="s">
        <v>121</v>
      </c>
      <c r="F27" s="22" t="s">
        <v>222</v>
      </c>
      <c r="G27" s="22" t="s">
        <v>121</v>
      </c>
      <c r="H27" s="24">
        <v>156590</v>
      </c>
      <c r="I27" s="24">
        <v>156590</v>
      </c>
      <c r="J27" s="24"/>
      <c r="K27" s="24"/>
      <c r="L27" s="24">
        <v>156590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221</v>
      </c>
      <c r="C28" s="22" t="s">
        <v>121</v>
      </c>
      <c r="D28" s="22" t="s">
        <v>120</v>
      </c>
      <c r="E28" s="22" t="s">
        <v>121</v>
      </c>
      <c r="F28" s="22" t="s">
        <v>222</v>
      </c>
      <c r="G28" s="22" t="s">
        <v>121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223</v>
      </c>
      <c r="C29" s="22" t="s">
        <v>224</v>
      </c>
      <c r="D29" s="22" t="s">
        <v>89</v>
      </c>
      <c r="E29" s="22" t="s">
        <v>90</v>
      </c>
      <c r="F29" s="22" t="s">
        <v>225</v>
      </c>
      <c r="G29" s="22" t="s">
        <v>226</v>
      </c>
      <c r="H29" s="24">
        <v>4500</v>
      </c>
      <c r="I29" s="24">
        <v>4500</v>
      </c>
      <c r="J29" s="24"/>
      <c r="K29" s="24"/>
      <c r="L29" s="24">
        <v>4500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223</v>
      </c>
      <c r="C30" s="22" t="s">
        <v>224</v>
      </c>
      <c r="D30" s="22" t="s">
        <v>89</v>
      </c>
      <c r="E30" s="22" t="s">
        <v>90</v>
      </c>
      <c r="F30" s="22" t="s">
        <v>227</v>
      </c>
      <c r="G30" s="22" t="s">
        <v>228</v>
      </c>
      <c r="H30" s="24">
        <v>25400</v>
      </c>
      <c r="I30" s="24">
        <v>25400</v>
      </c>
      <c r="J30" s="24"/>
      <c r="K30" s="24"/>
      <c r="L30" s="24">
        <v>25400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229</v>
      </c>
      <c r="C31" s="22" t="s">
        <v>230</v>
      </c>
      <c r="D31" s="22" t="s">
        <v>89</v>
      </c>
      <c r="E31" s="22" t="s">
        <v>90</v>
      </c>
      <c r="F31" s="22" t="s">
        <v>231</v>
      </c>
      <c r="G31" s="22" t="s">
        <v>232</v>
      </c>
      <c r="H31" s="24">
        <v>19574</v>
      </c>
      <c r="I31" s="24">
        <v>19574</v>
      </c>
      <c r="J31" s="24"/>
      <c r="K31" s="24"/>
      <c r="L31" s="24">
        <v>19574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233</v>
      </c>
      <c r="C32" s="22" t="s">
        <v>234</v>
      </c>
      <c r="D32" s="22" t="s">
        <v>89</v>
      </c>
      <c r="E32" s="22" t="s">
        <v>90</v>
      </c>
      <c r="F32" s="22" t="s">
        <v>235</v>
      </c>
      <c r="G32" s="22" t="s">
        <v>234</v>
      </c>
      <c r="H32" s="24">
        <v>26098</v>
      </c>
      <c r="I32" s="24">
        <v>26098</v>
      </c>
      <c r="J32" s="24"/>
      <c r="K32" s="24"/>
      <c r="L32" s="24">
        <v>26098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236</v>
      </c>
      <c r="C33" s="22" t="s">
        <v>237</v>
      </c>
      <c r="D33" s="22" t="s">
        <v>89</v>
      </c>
      <c r="E33" s="22" t="s">
        <v>90</v>
      </c>
      <c r="F33" s="22" t="s">
        <v>238</v>
      </c>
      <c r="G33" s="22" t="s">
        <v>237</v>
      </c>
      <c r="H33" s="24">
        <v>234</v>
      </c>
      <c r="I33" s="24">
        <v>234</v>
      </c>
      <c r="J33" s="24"/>
      <c r="K33" s="24"/>
      <c r="L33" s="24">
        <v>234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239</v>
      </c>
      <c r="C34" s="22" t="s">
        <v>240</v>
      </c>
      <c r="D34" s="22" t="s">
        <v>89</v>
      </c>
      <c r="E34" s="22" t="s">
        <v>90</v>
      </c>
      <c r="F34" s="22" t="s">
        <v>241</v>
      </c>
      <c r="G34" s="22" t="s">
        <v>240</v>
      </c>
      <c r="H34" s="24">
        <v>20000</v>
      </c>
      <c r="I34" s="24">
        <v>20000</v>
      </c>
      <c r="J34" s="24"/>
      <c r="K34" s="24"/>
      <c r="L34" s="24">
        <v>20000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242</v>
      </c>
      <c r="C35" s="22" t="s">
        <v>243</v>
      </c>
      <c r="D35" s="22" t="s">
        <v>100</v>
      </c>
      <c r="E35" s="22" t="s">
        <v>101</v>
      </c>
      <c r="F35" s="22" t="s">
        <v>244</v>
      </c>
      <c r="G35" s="22" t="s">
        <v>245</v>
      </c>
      <c r="H35" s="24">
        <v>108601.8</v>
      </c>
      <c r="I35" s="24">
        <v>108601.8</v>
      </c>
      <c r="J35" s="24"/>
      <c r="K35" s="24"/>
      <c r="L35" s="24">
        <v>108601.8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246</v>
      </c>
      <c r="C36" s="22" t="s">
        <v>247</v>
      </c>
      <c r="D36" s="22" t="s">
        <v>106</v>
      </c>
      <c r="E36" s="22" t="s">
        <v>107</v>
      </c>
      <c r="F36" s="22" t="s">
        <v>248</v>
      </c>
      <c r="G36" s="22" t="s">
        <v>249</v>
      </c>
      <c r="H36" s="24">
        <v>6924</v>
      </c>
      <c r="I36" s="24">
        <v>6924</v>
      </c>
      <c r="J36" s="24"/>
      <c r="K36" s="24"/>
      <c r="L36" s="24">
        <v>6924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250</v>
      </c>
      <c r="C37" s="22" t="s">
        <v>251</v>
      </c>
      <c r="D37" s="22" t="s">
        <v>89</v>
      </c>
      <c r="E37" s="22" t="s">
        <v>90</v>
      </c>
      <c r="F37" s="22" t="s">
        <v>203</v>
      </c>
      <c r="G37" s="22" t="s">
        <v>204</v>
      </c>
      <c r="H37" s="24">
        <v>41334</v>
      </c>
      <c r="I37" s="24">
        <v>41334</v>
      </c>
      <c r="J37" s="24"/>
      <c r="K37" s="24"/>
      <c r="L37" s="24">
        <v>41334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36" t="s">
        <v>122</v>
      </c>
      <c r="B38" s="136"/>
      <c r="C38" s="136"/>
      <c r="D38" s="136"/>
      <c r="E38" s="136"/>
      <c r="F38" s="136"/>
      <c r="G38" s="137"/>
      <c r="H38" s="24">
        <v>2265575.64</v>
      </c>
      <c r="I38" s="24">
        <v>2265575.64</v>
      </c>
      <c r="J38" s="24"/>
      <c r="K38" s="24"/>
      <c r="L38" s="24">
        <v>2265575.64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</sheetData>
  <mergeCells count="30">
    <mergeCell ref="A3:W3"/>
    <mergeCell ref="A4:G4"/>
    <mergeCell ref="H5:W5"/>
    <mergeCell ref="I6:M6"/>
    <mergeCell ref="N6:P6"/>
    <mergeCell ref="R6:W6"/>
    <mergeCell ref="A38:G38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showZeros="0" workbookViewId="0">
      <pane ySplit="1" topLeftCell="A10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12.4166666666667" customWidth="1"/>
    <col min="2" max="2" width="30.4351851851852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87037037037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252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"单位名称："&amp;"凤庆县搬迁安置办公室"</f>
        <v>单位名称：凤庆县搬迁安置办公室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171</v>
      </c>
    </row>
    <row r="5" ht="18.75" customHeight="1" spans="1:23">
      <c r="A5" s="11" t="s">
        <v>253</v>
      </c>
      <c r="B5" s="12" t="s">
        <v>185</v>
      </c>
      <c r="C5" s="11" t="s">
        <v>186</v>
      </c>
      <c r="D5" s="11" t="s">
        <v>254</v>
      </c>
      <c r="E5" s="12" t="s">
        <v>187</v>
      </c>
      <c r="F5" s="12" t="s">
        <v>188</v>
      </c>
      <c r="G5" s="12" t="s">
        <v>255</v>
      </c>
      <c r="H5" s="12" t="s">
        <v>256</v>
      </c>
      <c r="I5" s="32" t="s">
        <v>56</v>
      </c>
      <c r="J5" s="13" t="s">
        <v>257</v>
      </c>
      <c r="K5" s="14"/>
      <c r="L5" s="14"/>
      <c r="M5" s="15"/>
      <c r="N5" s="13" t="s">
        <v>193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4" t="s">
        <v>59</v>
      </c>
      <c r="K6" s="125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199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6" t="s">
        <v>58</v>
      </c>
      <c r="K7" s="96"/>
      <c r="L7" s="33"/>
      <c r="M7" s="33"/>
      <c r="N7" s="33"/>
      <c r="O7" s="33"/>
      <c r="P7" s="33"/>
      <c r="Q7" s="33"/>
      <c r="R7" s="33"/>
      <c r="S7" s="127"/>
      <c r="T7" s="127"/>
      <c r="U7" s="127"/>
      <c r="V7" s="127"/>
      <c r="W7" s="127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258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2">
        <v>1</v>
      </c>
      <c r="B9" s="122">
        <v>2</v>
      </c>
      <c r="C9" s="122">
        <v>3</v>
      </c>
      <c r="D9" s="122">
        <v>4</v>
      </c>
      <c r="E9" s="122">
        <v>5</v>
      </c>
      <c r="F9" s="122">
        <v>6</v>
      </c>
      <c r="G9" s="122">
        <v>7</v>
      </c>
      <c r="H9" s="122">
        <v>8</v>
      </c>
      <c r="I9" s="122">
        <v>9</v>
      </c>
      <c r="J9" s="122">
        <v>10</v>
      </c>
      <c r="K9" s="122">
        <v>11</v>
      </c>
      <c r="L9" s="122">
        <v>12</v>
      </c>
      <c r="M9" s="122">
        <v>13</v>
      </c>
      <c r="N9" s="122">
        <v>14</v>
      </c>
      <c r="O9" s="122">
        <v>15</v>
      </c>
      <c r="P9" s="122">
        <v>16</v>
      </c>
      <c r="Q9" s="122">
        <v>17</v>
      </c>
      <c r="R9" s="122">
        <v>18</v>
      </c>
      <c r="S9" s="122">
        <v>19</v>
      </c>
      <c r="T9" s="122">
        <v>20</v>
      </c>
      <c r="U9" s="122">
        <v>21</v>
      </c>
      <c r="V9" s="122">
        <v>22</v>
      </c>
      <c r="W9" s="122">
        <v>23</v>
      </c>
    </row>
    <row r="10" ht="18.75" customHeight="1" spans="1:23">
      <c r="A10" s="22"/>
      <c r="B10" s="22"/>
      <c r="C10" s="22" t="s">
        <v>259</v>
      </c>
      <c r="D10" s="22"/>
      <c r="E10" s="22"/>
      <c r="F10" s="22"/>
      <c r="G10" s="22"/>
      <c r="H10" s="22"/>
      <c r="I10" s="24">
        <v>270000</v>
      </c>
      <c r="J10" s="24">
        <v>270000</v>
      </c>
      <c r="K10" s="24">
        <v>270000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3" t="s">
        <v>260</v>
      </c>
      <c r="B11" s="123" t="s">
        <v>261</v>
      </c>
      <c r="C11" s="22" t="s">
        <v>259</v>
      </c>
      <c r="D11" s="123" t="s">
        <v>71</v>
      </c>
      <c r="E11" s="123" t="s">
        <v>95</v>
      </c>
      <c r="F11" s="123" t="s">
        <v>94</v>
      </c>
      <c r="G11" s="123" t="s">
        <v>248</v>
      </c>
      <c r="H11" s="123" t="s">
        <v>249</v>
      </c>
      <c r="I11" s="24">
        <v>270000</v>
      </c>
      <c r="J11" s="24">
        <v>270000</v>
      </c>
      <c r="K11" s="24">
        <v>270000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36" t="s">
        <v>122</v>
      </c>
      <c r="B12" s="37"/>
      <c r="C12" s="37"/>
      <c r="D12" s="37"/>
      <c r="E12" s="37"/>
      <c r="F12" s="37"/>
      <c r="G12" s="37"/>
      <c r="H12" s="38"/>
      <c r="I12" s="24">
        <v>270000</v>
      </c>
      <c r="J12" s="24">
        <v>270000</v>
      </c>
      <c r="K12" s="24">
        <v>270000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2" customHeight="1"/>
  <cols>
    <col min="1" max="1" width="34.287037037037" customWidth="1"/>
    <col min="2" max="2" width="48" customWidth="1"/>
    <col min="3" max="5" width="18.287037037037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8" t="s">
        <v>262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3"/>
      <c r="G3" s="7"/>
      <c r="H3" s="53"/>
      <c r="I3" s="53"/>
      <c r="J3" s="7"/>
    </row>
    <row r="4" ht="18.75" customHeight="1" spans="1:8">
      <c r="A4" s="8" t="str">
        <f>"单位名称："&amp;"凤庆县搬迁安置办公室"</f>
        <v>单位名称：凤庆县搬迁安置办公室</v>
      </c>
      <c r="B4" s="4"/>
      <c r="C4" s="4"/>
      <c r="D4" s="4"/>
      <c r="E4" s="4"/>
      <c r="F4" s="54"/>
      <c r="G4" s="4"/>
      <c r="H4" s="54"/>
    </row>
    <row r="5" ht="18.75" customHeight="1" spans="1:10">
      <c r="A5" s="48" t="s">
        <v>263</v>
      </c>
      <c r="B5" s="48" t="s">
        <v>264</v>
      </c>
      <c r="C5" s="48" t="s">
        <v>265</v>
      </c>
      <c r="D5" s="48" t="s">
        <v>266</v>
      </c>
      <c r="E5" s="48" t="s">
        <v>267</v>
      </c>
      <c r="F5" s="55" t="s">
        <v>268</v>
      </c>
      <c r="G5" s="48" t="s">
        <v>269</v>
      </c>
      <c r="H5" s="55" t="s">
        <v>270</v>
      </c>
      <c r="I5" s="55" t="s">
        <v>271</v>
      </c>
      <c r="J5" s="48" t="s">
        <v>272</v>
      </c>
    </row>
    <row r="6" ht="18.75" customHeight="1" spans="1:10">
      <c r="A6" s="119">
        <v>1</v>
      </c>
      <c r="B6" s="119">
        <v>2</v>
      </c>
      <c r="C6" s="119">
        <v>3</v>
      </c>
      <c r="D6" s="119">
        <v>4</v>
      </c>
      <c r="E6" s="119">
        <v>5</v>
      </c>
      <c r="F6" s="119">
        <v>6</v>
      </c>
      <c r="G6" s="119">
        <v>7</v>
      </c>
      <c r="H6" s="119">
        <v>8</v>
      </c>
      <c r="I6" s="119">
        <v>9</v>
      </c>
      <c r="J6" s="119">
        <v>10</v>
      </c>
    </row>
    <row r="7" ht="18.75" customHeight="1" spans="1:10">
      <c r="A7" s="35" t="s">
        <v>71</v>
      </c>
      <c r="B7" s="49"/>
      <c r="C7" s="49"/>
      <c r="D7" s="49"/>
      <c r="E7" s="56"/>
      <c r="F7" s="57"/>
      <c r="G7" s="56"/>
      <c r="H7" s="57"/>
      <c r="I7" s="57"/>
      <c r="J7" s="56"/>
    </row>
    <row r="8" ht="18.75" customHeight="1" spans="1:10">
      <c r="A8" s="120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7" t="s">
        <v>259</v>
      </c>
      <c r="B9" s="22" t="s">
        <v>273</v>
      </c>
      <c r="C9" s="22" t="s">
        <v>274</v>
      </c>
      <c r="D9" s="22" t="s">
        <v>275</v>
      </c>
      <c r="E9" s="35" t="s">
        <v>276</v>
      </c>
      <c r="F9" s="22" t="s">
        <v>277</v>
      </c>
      <c r="G9" s="35" t="s">
        <v>278</v>
      </c>
      <c r="H9" s="22" t="s">
        <v>279</v>
      </c>
      <c r="I9" s="22" t="s">
        <v>280</v>
      </c>
      <c r="J9" s="35" t="s">
        <v>281</v>
      </c>
    </row>
    <row r="10" ht="18.75" customHeight="1" spans="1:10">
      <c r="A10" s="217" t="s">
        <v>259</v>
      </c>
      <c r="B10" s="22" t="s">
        <v>273</v>
      </c>
      <c r="C10" s="22" t="s">
        <v>274</v>
      </c>
      <c r="D10" s="22" t="s">
        <v>275</v>
      </c>
      <c r="E10" s="35" t="s">
        <v>282</v>
      </c>
      <c r="F10" s="22" t="s">
        <v>283</v>
      </c>
      <c r="G10" s="35" t="s">
        <v>164</v>
      </c>
      <c r="H10" s="22" t="s">
        <v>284</v>
      </c>
      <c r="I10" s="22" t="s">
        <v>280</v>
      </c>
      <c r="J10" s="35" t="s">
        <v>285</v>
      </c>
    </row>
    <row r="11" ht="18.75" customHeight="1" spans="1:10">
      <c r="A11" s="217" t="s">
        <v>259</v>
      </c>
      <c r="B11" s="22" t="s">
        <v>273</v>
      </c>
      <c r="C11" s="22" t="s">
        <v>274</v>
      </c>
      <c r="D11" s="22" t="s">
        <v>286</v>
      </c>
      <c r="E11" s="35" t="s">
        <v>287</v>
      </c>
      <c r="F11" s="22" t="s">
        <v>277</v>
      </c>
      <c r="G11" s="35" t="s">
        <v>288</v>
      </c>
      <c r="H11" s="22" t="s">
        <v>289</v>
      </c>
      <c r="I11" s="22" t="s">
        <v>280</v>
      </c>
      <c r="J11" s="35" t="s">
        <v>290</v>
      </c>
    </row>
    <row r="12" ht="18.75" customHeight="1" spans="1:10">
      <c r="A12" s="217" t="s">
        <v>259</v>
      </c>
      <c r="B12" s="22" t="s">
        <v>273</v>
      </c>
      <c r="C12" s="22" t="s">
        <v>274</v>
      </c>
      <c r="D12" s="22" t="s">
        <v>286</v>
      </c>
      <c r="E12" s="35" t="s">
        <v>291</v>
      </c>
      <c r="F12" s="22" t="s">
        <v>283</v>
      </c>
      <c r="G12" s="35" t="s">
        <v>288</v>
      </c>
      <c r="H12" s="22" t="s">
        <v>289</v>
      </c>
      <c r="I12" s="22" t="s">
        <v>280</v>
      </c>
      <c r="J12" s="35" t="s">
        <v>292</v>
      </c>
    </row>
    <row r="13" ht="18.75" customHeight="1" spans="1:10">
      <c r="A13" s="217" t="s">
        <v>259</v>
      </c>
      <c r="B13" s="22" t="s">
        <v>273</v>
      </c>
      <c r="C13" s="22" t="s">
        <v>274</v>
      </c>
      <c r="D13" s="22" t="s">
        <v>286</v>
      </c>
      <c r="E13" s="35" t="s">
        <v>293</v>
      </c>
      <c r="F13" s="22" t="s">
        <v>283</v>
      </c>
      <c r="G13" s="35" t="s">
        <v>288</v>
      </c>
      <c r="H13" s="22" t="s">
        <v>289</v>
      </c>
      <c r="I13" s="22" t="s">
        <v>280</v>
      </c>
      <c r="J13" s="35" t="s">
        <v>294</v>
      </c>
    </row>
    <row r="14" ht="18.75" customHeight="1" spans="1:10">
      <c r="A14" s="217" t="s">
        <v>259</v>
      </c>
      <c r="B14" s="22" t="s">
        <v>273</v>
      </c>
      <c r="C14" s="22" t="s">
        <v>274</v>
      </c>
      <c r="D14" s="22" t="s">
        <v>286</v>
      </c>
      <c r="E14" s="35" t="s">
        <v>295</v>
      </c>
      <c r="F14" s="22" t="s">
        <v>283</v>
      </c>
      <c r="G14" s="35" t="s">
        <v>288</v>
      </c>
      <c r="H14" s="22" t="s">
        <v>289</v>
      </c>
      <c r="I14" s="22" t="s">
        <v>280</v>
      </c>
      <c r="J14" s="35" t="s">
        <v>296</v>
      </c>
    </row>
    <row r="15" ht="18.75" customHeight="1" spans="1:10">
      <c r="A15" s="217" t="s">
        <v>259</v>
      </c>
      <c r="B15" s="22" t="s">
        <v>273</v>
      </c>
      <c r="C15" s="22" t="s">
        <v>274</v>
      </c>
      <c r="D15" s="22" t="s">
        <v>297</v>
      </c>
      <c r="E15" s="35" t="s">
        <v>298</v>
      </c>
      <c r="F15" s="22" t="s">
        <v>277</v>
      </c>
      <c r="G15" s="35" t="s">
        <v>288</v>
      </c>
      <c r="H15" s="22" t="s">
        <v>289</v>
      </c>
      <c r="I15" s="22" t="s">
        <v>280</v>
      </c>
      <c r="J15" s="35" t="s">
        <v>299</v>
      </c>
    </row>
    <row r="16" ht="18.75" customHeight="1" spans="1:10">
      <c r="A16" s="217" t="s">
        <v>259</v>
      </c>
      <c r="B16" s="22" t="s">
        <v>273</v>
      </c>
      <c r="C16" s="22" t="s">
        <v>300</v>
      </c>
      <c r="D16" s="22" t="s">
        <v>301</v>
      </c>
      <c r="E16" s="35" t="s">
        <v>302</v>
      </c>
      <c r="F16" s="22" t="s">
        <v>283</v>
      </c>
      <c r="G16" s="35" t="s">
        <v>288</v>
      </c>
      <c r="H16" s="22" t="s">
        <v>289</v>
      </c>
      <c r="I16" s="22" t="s">
        <v>280</v>
      </c>
      <c r="J16" s="35" t="s">
        <v>303</v>
      </c>
    </row>
    <row r="17" ht="18.75" customHeight="1" spans="1:10">
      <c r="A17" s="217" t="s">
        <v>259</v>
      </c>
      <c r="B17" s="22" t="s">
        <v>273</v>
      </c>
      <c r="C17" s="22" t="s">
        <v>304</v>
      </c>
      <c r="D17" s="22" t="s">
        <v>305</v>
      </c>
      <c r="E17" s="35" t="s">
        <v>306</v>
      </c>
      <c r="F17" s="22" t="s">
        <v>283</v>
      </c>
      <c r="G17" s="35" t="s">
        <v>288</v>
      </c>
      <c r="H17" s="22" t="s">
        <v>289</v>
      </c>
      <c r="I17" s="22" t="s">
        <v>280</v>
      </c>
      <c r="J17" s="35" t="s">
        <v>307</v>
      </c>
    </row>
  </sheetData>
  <mergeCells count="4">
    <mergeCell ref="A3:J3"/>
    <mergeCell ref="A4:H4"/>
    <mergeCell ref="A9:A17"/>
    <mergeCell ref="B9:B1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MHDN</cp:lastModifiedBy>
  <dcterms:created xsi:type="dcterms:W3CDTF">2025-03-13T06:38:00Z</dcterms:created>
  <dcterms:modified xsi:type="dcterms:W3CDTF">2025-03-13T14:42:17Z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3F9AF754548E4EC28188FD07D933BEF0_13</vt:lpwstr>
  </property>
  <property fmtid="{D5CDD505-2E9C-101B-9397-08002B2CF9AE}" pid="3" name="KSOProductBuildVer">
    <vt:lpwstr>2052-12.1.0.17827</vt:lpwstr>
  </property>
</Properties>
</file>