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<sst xmlns="http://schemas.openxmlformats.org/spreadsheetml/2006/main" count="813" uniqueCount="346">
  <si>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</si>
  <si>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</si>
  <si>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</si>
  <si>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</si>
  <si>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</si>
  <si>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</si>
  <si>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</si>
  <si>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</si>
  <si>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</si>
  <si>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</si>
  <si>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</si>
  <si>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</si>
  <si>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</si>
  <si>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</si>
  <si>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</si>
  <si>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</si>
  <si>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</si>
  <si>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</si>
  <si>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</si>
  <si>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</si>
  <si>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</si>
  <si>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</si>
  <si>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</si>
  <si>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</si>
  <si>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</si>
  <si>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</si>
  <si>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</si>
  <si>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</si>
  <si>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</si>
  <si>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</si>
  <si>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</si>
  <si>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</si>
  <si>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</si>
  <si>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</si>
  <si>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</si>
  <si>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</si>
  <si>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</si>
  <si>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</si>
  <si>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</si>
  <si>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</si>
  <si>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</si>
  <si>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</si>
  <si>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</si>
  <si>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</si>
  <si>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</si>
  <si>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</si>
  <si>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</si>
  <si>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</si>
  <si>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</si>
  <si>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</si>
  <si>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</si>
  <si>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</si>
  <si>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</si>
  <si>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</si>
  <si>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</si>
  <si>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</si>
  <si>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</si>
  <si>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</si>
  <si>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</si>
  <si>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</si>
  <si>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</si>
  <si>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</si>
  <si>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</si>
  <si>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</si>
  <si>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</si>
  <si>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</si>
  <si>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</si>
  <si>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</si>
  <si>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</si>
  <si>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</si>
  <si>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344</t>
  </si>
  <si>
    <t>凤庆县检验检测所</t>
  </si>
  <si>
    <t>344001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</si>
  <si>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</si>
  <si>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</si>
  <si>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</si>
  <si>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</si>
  <si>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</si>
  <si>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</si>
  <si>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</si>
  <si>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</si>
  <si>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</si>
  <si>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</si>
  <si>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</si>
  <si>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</si>
  <si>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</si>
  <si>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</si>
  <si>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20138</t>
  </si>
  <si>
    <t>市场监督管理事务</t>
  </si>
  <si>
    <t>2013850</t>
  </si>
  <si>
    <t>事业运行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</si>
  <si>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</si>
  <si>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</si>
  <si>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</si>
  <si>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</si>
  <si>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</si>
  <si>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</si>
  <si>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</si>
  <si>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</si>
  <si>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</si>
  <si>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</si>
  <si>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</si>
  <si>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</si>
  <si>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</si>
  <si>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</si>
  <si>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</si>
  <si>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</si>
  <si>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</si>
  <si>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</si>
  <si>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</si>
  <si>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</si>
  <si>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</si>
  <si>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</si>
  <si>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</si>
  <si>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</si>
  <si>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</si>
  <si>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</si>
  <si>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</si>
  <si>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</si>
  <si>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</si>
  <si>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</si>
  <si>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</si>
  <si>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</si>
  <si>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</si>
  <si>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</si>
  <si>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</si>
  <si>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</si>
  <si>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</si>
  <si>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</si>
  <si>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</si>
  <si>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</si>
  <si>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</si>
  <si>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</si>
  <si>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</si>
  <si>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</si>
  <si>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</si>
  <si>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</si>
  <si>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</si>
  <si>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</si>
  <si>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</si>
  <si>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</si>
  <si>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</si>
  <si>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</si>
  <si>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</si>
  <si>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</si>
  <si>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</si>
  <si>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</si>
  <si>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</si>
  <si>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</si>
  <si>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</si>
  <si>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</si>
  <si>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</si>
  <si>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</si>
  <si>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</si>
  <si>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</si>
  <si>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</si>
  <si>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</si>
  <si>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</si>
  <si>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</si>
  <si>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</si>
  <si>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</si>
  <si>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</si>
  <si>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</si>
  <si>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</si>
  <si>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</si>
  <si>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</si>
  <si>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</si>
  <si>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</si>
  <si>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</si>
  <si>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</si>
  <si>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</si>
  <si>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</si>
  <si>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</si>
  <si>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</si>
  <si>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</si>
  <si>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</si>
  <si>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</si>
  <si>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</si>
  <si>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</si>
  <si>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</si>
  <si>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</si>
  <si>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</si>
  <si>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</si>
  <si>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</si>
  <si>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</si>
  <si>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</si>
  <si>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</si>
  <si>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</si>
  <si>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</si>
  <si>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</si>
  <si>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530921251100003802703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</si>
  <si>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</si>
  <si>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</si>
  <si>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</si>
  <si>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</si>
  <si>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</si>
  <si>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</si>
  <si>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</si>
  <si>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530921251100003802716</t>
  </si>
  <si>
    <t>事业人员绩效工资（2017年提高标准部分）</t>
  </si>
  <si>
    <t>530921251100003802705</t>
  </si>
  <si>
    <t>社会保障缴费</t>
  </si>
  <si>
    <t>30108</t>
  </si>
  <si>
    <t>机关事业单位基本养老保险缴费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</si>
  <si>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</si>
  <si>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</si>
  <si>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</si>
  <si>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</si>
  <si>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</si>
  <si>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</si>
  <si>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530921251100003802717</t>
  </si>
  <si>
    <t>30113</t>
  </si>
  <si>
    <t>530921251100003809526</t>
  </si>
  <si>
    <t>公务接待费(公用经费)</t>
  </si>
  <si>
    <t>30217</t>
  </si>
  <si>
    <t>530921251100003802725</t>
  </si>
  <si>
    <t>职工教育经费（事业）</t>
  </si>
  <si>
    <t>30216</t>
  </si>
  <si>
    <t>培训费</t>
  </si>
  <si>
    <t>530921251100003802720</t>
  </si>
  <si>
    <t>工会经费</t>
  </si>
  <si>
    <t>30228</t>
  </si>
  <si>
    <t>530921251100003802723</t>
  </si>
  <si>
    <t>福利费</t>
  </si>
  <si>
    <t>30229</t>
  </si>
  <si>
    <t>530921251100003802718</t>
  </si>
  <si>
    <t>公务用车运行维护费</t>
  </si>
  <si>
    <t>30231</t>
  </si>
  <si>
    <t>530921251100003891417</t>
  </si>
  <si>
    <t>事业人员调整工资支出资金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</si>
  <si>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</si>
  <si>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</si>
  <si>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</si>
  <si>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</si>
  <si>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</si>
  <si>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</si>
  <si>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</si>
  <si>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检验检测工作经费</t>
  </si>
  <si>
    <t>其他运转类</t>
  </si>
  <si>
    <t>530921251100003806798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</si>
  <si>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</si>
  <si>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</si>
  <si>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</si>
  <si>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</si>
  <si>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</si>
  <si>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</si>
  <si>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</si>
  <si>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</si>
  <si>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</si>
  <si>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</si>
  <si>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</si>
  <si>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</si>
  <si>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</si>
  <si>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</si>
  <si>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30218</t>
  </si>
  <si>
    <t>专用材料费</t>
  </si>
  <si>
    <t>30226</t>
  </si>
  <si>
    <t>劳务费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</si>
  <si>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</si>
  <si>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</si>
  <si>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</si>
  <si>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</si>
  <si>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</si>
  <si>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</si>
  <si>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</si>
  <si>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</si>
  <si>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</si>
  <si>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</si>
  <si>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</si>
  <si>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开展检验检测工作，计划完成检验检测定量分析800个，快速检测5000个，食品检测1400个，完成实验室能力资质认证，为全县食品安全、农产品质量安全监管提供有效技术支撑；负责开展服务重点产业技术研究，完成2个地方标准制定，为地方产业发展提供技术支持，便于检验检测顺利开展相关工作。</t>
  </si>
  <si>
    <t>产出指标</t>
  </si>
  <si>
    <t>数量指标</t>
  </si>
  <si>
    <t>定量检测数</t>
  </si>
  <si>
    <t>&gt;</t>
  </si>
  <si>
    <t>800</t>
  </si>
  <si>
    <t>个</t>
  </si>
  <si>
    <t>定量指标</t>
  </si>
  <si>
    <t>检验检测工作所需</t>
  </si>
  <si>
    <t>快速检测</t>
  </si>
  <si>
    <t>&gt;=</t>
  </si>
  <si>
    <t>5000</t>
  </si>
  <si>
    <t>食品安全检测</t>
  </si>
  <si>
    <t>1400</t>
  </si>
  <si>
    <t>质量指标</t>
  </si>
  <si>
    <t>检验检测数据的准确率</t>
  </si>
  <si>
    <t>=</t>
  </si>
  <si>
    <t>100</t>
  </si>
  <si>
    <t>%</t>
  </si>
  <si>
    <t>时效指标</t>
  </si>
  <si>
    <t>食品、农产品的检测的及时性</t>
  </si>
  <si>
    <t>定性指标</t>
  </si>
  <si>
    <t>成本指标</t>
  </si>
  <si>
    <t>经济成本指标</t>
  </si>
  <si>
    <t>&lt;=</t>
  </si>
  <si>
    <t>25</t>
  </si>
  <si>
    <t>万元</t>
  </si>
  <si>
    <t>根据《中共凤庆县委机构编制委员会关于组建凤庆县检验检测所的通知》（凤编委【2024】2号）文件要求，检验检测所开展日常工作所需。</t>
  </si>
  <si>
    <t>效益指标</t>
  </si>
  <si>
    <t>社会效益</t>
  </si>
  <si>
    <t>保障检验检测工作顺利开展</t>
  </si>
  <si>
    <t>保障</t>
  </si>
  <si>
    <t>是/否</t>
  </si>
  <si>
    <t>满意度指标</t>
  </si>
  <si>
    <t>服务对象满意度</t>
  </si>
  <si>
    <t>使用人员满意度</t>
  </si>
  <si>
    <t>90</t>
  </si>
  <si>
    <t>反映使用对象使用的满意度。
使用人员满意度=（满意的使用人员/问卷调查人数）*100%</t>
  </si>
  <si>
    <t>预算06表</t>
  </si>
  <si>
    <t>政府性基金预算支出预算表</t>
  </si>
  <si>
    <t>单位名称：临沧市发展和改革委员会</t>
  </si>
  <si>
    <t>本年政府性基金预算支出</t>
  </si>
  <si>
    <t>此表无数据，公开表为空表。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</si>
  <si>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</si>
  <si>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</si>
  <si>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</si>
  <si>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</si>
  <si>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</si>
  <si>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</si>
  <si>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</si>
  <si>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</si>
  <si>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</si>
  <si>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</si>
  <si>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</si>
  <si>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</si>
  <si>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</si>
  <si>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</si>
  <si>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</si>
  <si>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</si>
  <si>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</si>
  <si>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</si>
  <si>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</si>
  <si>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</si>
  <si>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</si>
  <si>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</si>
  <si>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</si>
  <si>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</si>
  <si>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</si>
  <si>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</si>
  <si>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</si>
  <si>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</si>
  <si>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</si>
  <si>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</si>
  <si>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</si>
  <si>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229 其他运转类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</si>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</sst>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0" fontId="8" fillId="0" borderId="7">
      <alignment horizontal="right" vertical="center"/>
    </xf>
    <xf numFmtId="178" fontId="8" fillId="0" borderId="7">
      <alignment horizontal="right" vertical="center"/>
    </xf>
    <xf numFmtId="49" fontId="8" fillId="0" borderId="7">
      <alignment horizontal="left" vertical="center" wrapText="1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80" fontId="8" fillId="0" borderId="7">
      <alignment horizontal="right" vertical="center"/>
    </xf>
  </cellStyleXfs>
  <cellXfs count="213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8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3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8" fontId="18" fillId="0" borderId="7" xfId="0" applyNumberFormat="1" applyFont="1" applyBorder="1" applyAlignment="1" applyProtection="1">
      <alignment horizontal="right" vertical="center"/>
    </xf>
    <xf numFmtId="178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8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left" vertical="center" wrapText="1" inden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14" activePane="bottomLeft" state="frozen"/>
      <selection/>
      <selection pane="bottomLeft" activeCell="B8" sqref="B8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0" t="s">
        <v>0</v>
      </c>
    </row>
    <row r="3" ht="36" customHeight="1" spans="1:4">
      <c r="A3" s="6" t="str">
        <f>"2025"&amp;"年部门财务收支预算总表"</f>
        <v>2025年部门财务收支预算总表</v>
      </c>
      <c r="B3" s="206"/>
      <c r="C3" s="206"/>
      <c r="D3" s="206"/>
    </row>
    <row r="4" ht="18.75" customHeight="1" spans="1:4">
      <c r="A4" s="42" t="str">
        <f>"单位名称："&amp;"凤庆县检验检测所"</f>
        <v>单位名称：凤庆县检验检测所</v>
      </c>
      <c r="B4" s="207"/>
      <c r="C4" s="207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1" t="s">
        <v>6</v>
      </c>
      <c r="B8" s="24">
        <v>1259397.07</v>
      </c>
      <c r="C8" s="131" t="s">
        <v>7</v>
      </c>
      <c r="D8" s="24">
        <v>1016582.84</v>
      </c>
    </row>
    <row r="9" ht="18.75" customHeight="1" spans="1:4">
      <c r="A9" s="131" t="s">
        <v>8</v>
      </c>
      <c r="B9" s="24"/>
      <c r="C9" s="131" t="s">
        <v>9</v>
      </c>
      <c r="D9" s="24"/>
    </row>
    <row r="10" ht="18.75" customHeight="1" spans="1:4">
      <c r="A10" s="131" t="s">
        <v>10</v>
      </c>
      <c r="B10" s="24"/>
      <c r="C10" s="131" t="s">
        <v>11</v>
      </c>
      <c r="D10" s="24"/>
    </row>
    <row r="11" ht="18.75" customHeight="1" spans="1:4">
      <c r="A11" s="131" t="s">
        <v>12</v>
      </c>
      <c r="B11" s="24"/>
      <c r="C11" s="131" t="s">
        <v>13</v>
      </c>
      <c r="D11" s="24"/>
    </row>
    <row r="12" ht="18.75" customHeight="1" spans="1:4">
      <c r="A12" s="208" t="s">
        <v>14</v>
      </c>
      <c r="B12" s="24"/>
      <c r="C12" s="163" t="s">
        <v>15</v>
      </c>
      <c r="D12" s="24"/>
    </row>
    <row r="13" ht="18.75" customHeight="1" spans="1:4">
      <c r="A13" s="166" t="s">
        <v>16</v>
      </c>
      <c r="B13" s="24"/>
      <c r="C13" s="165" t="s">
        <v>17</v>
      </c>
      <c r="D13" s="24"/>
    </row>
    <row r="14" ht="18.75" customHeight="1" spans="1:4">
      <c r="A14" s="166" t="s">
        <v>18</v>
      </c>
      <c r="B14" s="24"/>
      <c r="C14" s="165" t="s">
        <v>19</v>
      </c>
      <c r="D14" s="24"/>
    </row>
    <row r="15" ht="18.75" customHeight="1" spans="1:4">
      <c r="A15" s="166" t="s">
        <v>20</v>
      </c>
      <c r="B15" s="24"/>
      <c r="C15" s="165" t="s">
        <v>21</v>
      </c>
      <c r="D15" s="24">
        <v>109230.72</v>
      </c>
    </row>
    <row r="16" ht="18.75" customHeight="1" spans="1:4">
      <c r="A16" s="166" t="s">
        <v>22</v>
      </c>
      <c r="B16" s="24"/>
      <c r="C16" s="165" t="s">
        <v>23</v>
      </c>
      <c r="D16" s="24">
        <v>51660.51</v>
      </c>
    </row>
    <row r="17" ht="18.75" customHeight="1" spans="1:4">
      <c r="A17" s="166" t="s">
        <v>24</v>
      </c>
      <c r="B17" s="24"/>
      <c r="C17" s="166" t="s">
        <v>25</v>
      </c>
      <c r="D17" s="24"/>
    </row>
    <row r="18" ht="18.75" customHeight="1" spans="1:4">
      <c r="A18" s="166" t="s">
        <v>26</v>
      </c>
      <c r="B18" s="24"/>
      <c r="C18" s="166" t="s">
        <v>27</v>
      </c>
      <c r="D18" s="24"/>
    </row>
    <row r="19" ht="18.75" customHeight="1" spans="1:4">
      <c r="A19" s="167" t="s">
        <v>26</v>
      </c>
      <c r="B19" s="24"/>
      <c r="C19" s="165" t="s">
        <v>28</v>
      </c>
      <c r="D19" s="24"/>
    </row>
    <row r="20" ht="18.75" customHeight="1" spans="1:4">
      <c r="A20" s="167" t="s">
        <v>26</v>
      </c>
      <c r="B20" s="24"/>
      <c r="C20" s="165" t="s">
        <v>29</v>
      </c>
      <c r="D20" s="24"/>
    </row>
    <row r="21" ht="18.75" customHeight="1" spans="1:4">
      <c r="A21" s="167" t="s">
        <v>26</v>
      </c>
      <c r="B21" s="24"/>
      <c r="C21" s="165" t="s">
        <v>30</v>
      </c>
      <c r="D21" s="24"/>
    </row>
    <row r="22" ht="18.75" customHeight="1" spans="1:4">
      <c r="A22" s="167" t="s">
        <v>26</v>
      </c>
      <c r="B22" s="24"/>
      <c r="C22" s="165" t="s">
        <v>31</v>
      </c>
      <c r="D22" s="24"/>
    </row>
    <row r="23" ht="18.75" customHeight="1" spans="1:4">
      <c r="A23" s="167" t="s">
        <v>26</v>
      </c>
      <c r="B23" s="24"/>
      <c r="C23" s="165" t="s">
        <v>32</v>
      </c>
      <c r="D23" s="24"/>
    </row>
    <row r="24" ht="18.75" customHeight="1" spans="1:4">
      <c r="A24" s="167" t="s">
        <v>26</v>
      </c>
      <c r="B24" s="24"/>
      <c r="C24" s="165" t="s">
        <v>33</v>
      </c>
      <c r="D24" s="24"/>
    </row>
    <row r="25" ht="18.75" customHeight="1" spans="1:4">
      <c r="A25" s="167" t="s">
        <v>26</v>
      </c>
      <c r="B25" s="24"/>
      <c r="C25" s="165" t="s">
        <v>34</v>
      </c>
      <c r="D25" s="24"/>
    </row>
    <row r="26" ht="18.75" customHeight="1" spans="1:4">
      <c r="A26" s="167" t="s">
        <v>26</v>
      </c>
      <c r="B26" s="24"/>
      <c r="C26" s="165" t="s">
        <v>35</v>
      </c>
      <c r="D26" s="24">
        <v>81923</v>
      </c>
    </row>
    <row r="27" ht="18.75" customHeight="1" spans="1:4">
      <c r="A27" s="167" t="s">
        <v>26</v>
      </c>
      <c r="B27" s="24"/>
      <c r="C27" s="165" t="s">
        <v>36</v>
      </c>
      <c r="D27" s="24"/>
    </row>
    <row r="28" ht="18.75" customHeight="1" spans="1:4">
      <c r="A28" s="167" t="s">
        <v>26</v>
      </c>
      <c r="B28" s="24"/>
      <c r="C28" s="165" t="s">
        <v>37</v>
      </c>
      <c r="D28" s="24"/>
    </row>
    <row r="29" ht="18.75" customHeight="1" spans="1:4">
      <c r="A29" s="167" t="s">
        <v>26</v>
      </c>
      <c r="B29" s="24"/>
      <c r="C29" s="165" t="s">
        <v>38</v>
      </c>
      <c r="D29" s="24"/>
    </row>
    <row r="30" ht="18.75" customHeight="1" spans="1:4">
      <c r="A30" s="167" t="s">
        <v>26</v>
      </c>
      <c r="B30" s="24"/>
      <c r="C30" s="165" t="s">
        <v>39</v>
      </c>
      <c r="D30" s="24"/>
    </row>
    <row r="31" ht="18.75" customHeight="1" spans="1:4">
      <c r="A31" s="168" t="s">
        <v>26</v>
      </c>
      <c r="B31" s="24"/>
      <c r="C31" s="166" t="s">
        <v>40</v>
      </c>
      <c r="D31" s="24"/>
    </row>
    <row r="32" ht="18.75" customHeight="1" spans="1:4">
      <c r="A32" s="168" t="s">
        <v>26</v>
      </c>
      <c r="B32" s="24"/>
      <c r="C32" s="166" t="s">
        <v>41</v>
      </c>
      <c r="D32" s="24"/>
    </row>
    <row r="33" ht="18.75" customHeight="1" spans="1:4">
      <c r="A33" s="168" t="s">
        <v>26</v>
      </c>
      <c r="B33" s="24"/>
      <c r="C33" s="166" t="s">
        <v>42</v>
      </c>
      <c r="D33" s="24"/>
    </row>
    <row r="34" ht="18.75" customHeight="1" spans="1:4">
      <c r="A34" s="209"/>
      <c r="B34" s="169"/>
      <c r="C34" s="166" t="s">
        <v>43</v>
      </c>
      <c r="D34" s="24"/>
    </row>
    <row r="35" ht="18.75" customHeight="1" spans="1:4">
      <c r="A35" s="209" t="s">
        <v>44</v>
      </c>
      <c r="B35" s="169">
        <f>SUM(B8:B12)</f>
        <v>1259397.07</v>
      </c>
      <c r="C35" s="210" t="s">
        <v>45</v>
      </c>
      <c r="D35" s="169">
        <v>1259397.07</v>
      </c>
    </row>
    <row r="36" ht="18.75" customHeight="1" spans="1:4">
      <c r="A36" s="211" t="s">
        <v>46</v>
      </c>
      <c r="B36" s="24"/>
      <c r="C36" s="131" t="s">
        <v>47</v>
      </c>
      <c r="D36" s="24"/>
    </row>
    <row r="37" ht="18.75" customHeight="1" spans="1:4">
      <c r="A37" s="211" t="s">
        <v>48</v>
      </c>
      <c r="B37" s="24"/>
      <c r="C37" s="131" t="s">
        <v>48</v>
      </c>
      <c r="D37" s="24"/>
    </row>
    <row r="38" ht="18.75" customHeight="1" spans="1:4">
      <c r="A38" s="211" t="s">
        <v>49</v>
      </c>
      <c r="B38" s="24">
        <f>B36-B37</f>
        <v>0</v>
      </c>
      <c r="C38" s="131" t="s">
        <v>50</v>
      </c>
      <c r="D38" s="24"/>
    </row>
    <row r="39" ht="18.75" customHeight="1" spans="1:4">
      <c r="A39" s="212" t="s">
        <v>51</v>
      </c>
      <c r="B39" s="169">
        <f t="shared" ref="B39:D39" si="1">B35+B36</f>
        <v>1259397.07</v>
      </c>
      <c r="C39" s="210" t="s">
        <v>52</v>
      </c>
      <c r="D39" s="169">
        <f t="shared" si="1"/>
        <v>1259397.07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99">
        <v>1</v>
      </c>
      <c r="B2" s="100">
        <v>0</v>
      </c>
      <c r="C2" s="99">
        <v>1</v>
      </c>
      <c r="D2" s="101"/>
      <c r="E2" s="101"/>
      <c r="F2" s="40" t="s">
        <v>307</v>
      </c>
    </row>
    <row r="3" ht="32.25" customHeight="1" spans="1:6">
      <c r="A3" s="102" t="str">
        <f>"2025"&amp;"年部门政府性基金预算支出预算表"</f>
        <v>2025年部门政府性基金预算支出预算表</v>
      </c>
      <c r="B3" s="103" t="s">
        <v>308</v>
      </c>
      <c r="C3" s="104"/>
      <c r="D3" s="105"/>
      <c r="E3" s="105"/>
      <c r="F3" s="105"/>
    </row>
    <row r="4" ht="18.75" customHeight="1" spans="1:6">
      <c r="A4" s="8" t="str">
        <f>"单位名称："&amp;"凤庆县检验检测所"</f>
        <v>单位名称：凤庆县检验检测所</v>
      </c>
      <c r="B4" s="8" t="s">
        <v>309</v>
      </c>
      <c r="C4" s="99"/>
      <c r="D4" s="101"/>
      <c r="E4" s="101"/>
      <c r="F4" s="40" t="s">
        <v>1</v>
      </c>
    </row>
    <row r="5" ht="18.75" customHeight="1" spans="1:6">
      <c r="A5" s="106" t="s">
        <v>173</v>
      </c>
      <c r="B5" s="107" t="s">
        <v>74</v>
      </c>
      <c r="C5" s="108" t="s">
        <v>75</v>
      </c>
      <c r="D5" s="14" t="s">
        <v>310</v>
      </c>
      <c r="E5" s="14"/>
      <c r="F5" s="15"/>
    </row>
    <row r="6" ht="18.75" customHeight="1" spans="1:6">
      <c r="A6" s="109"/>
      <c r="B6" s="110"/>
      <c r="C6" s="96"/>
      <c r="D6" s="95" t="s">
        <v>56</v>
      </c>
      <c r="E6" s="95" t="s">
        <v>76</v>
      </c>
      <c r="F6" s="95" t="s">
        <v>77</v>
      </c>
    </row>
    <row r="7" ht="18.75" customHeight="1" spans="1:6">
      <c r="A7" s="109">
        <v>1</v>
      </c>
      <c r="B7" s="111" t="s">
        <v>154</v>
      </c>
      <c r="C7" s="96">
        <v>3</v>
      </c>
      <c r="D7" s="95">
        <v>4</v>
      </c>
      <c r="E7" s="95">
        <v>5</v>
      </c>
      <c r="F7" s="95">
        <v>6</v>
      </c>
    </row>
    <row r="8" ht="18.75" customHeight="1" spans="1:6">
      <c r="A8" s="112"/>
      <c r="B8" s="83"/>
      <c r="C8" s="83"/>
      <c r="D8" s="24"/>
      <c r="E8" s="24"/>
      <c r="F8" s="24"/>
    </row>
    <row r="9" ht="18.75" customHeight="1" spans="1:6">
      <c r="A9" s="112"/>
      <c r="B9" s="83"/>
      <c r="C9" s="83"/>
      <c r="D9" s="24"/>
      <c r="E9" s="24"/>
      <c r="F9" s="24"/>
    </row>
    <row r="10" ht="18.75" customHeight="1" spans="1:6">
      <c r="A10" s="113" t="s">
        <v>111</v>
      </c>
      <c r="B10" s="114" t="s">
        <v>111</v>
      </c>
      <c r="C10" s="115" t="s">
        <v>111</v>
      </c>
      <c r="D10" s="24"/>
      <c r="E10" s="24"/>
      <c r="F10" s="24"/>
    </row>
    <row r="11" customHeight="1" spans="1:1">
      <c r="A11" t="s">
        <v>311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39"/>
      <c r="P2" s="39"/>
      <c r="Q2" s="40" t="s">
        <v>312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2"/>
      <c r="L3" s="7"/>
      <c r="M3" s="7"/>
      <c r="N3" s="7"/>
      <c r="O3" s="52"/>
      <c r="P3" s="52"/>
      <c r="Q3" s="7"/>
    </row>
    <row r="4" ht="18.75" customHeight="1" spans="1:17">
      <c r="A4" s="42" t="str">
        <f>"单位名称："&amp;"凤庆县检验检测所"</f>
        <v>单位名称：凤庆县检验检测所</v>
      </c>
      <c r="B4" s="94"/>
      <c r="C4" s="94"/>
      <c r="D4" s="94"/>
      <c r="E4" s="94"/>
      <c r="F4" s="94"/>
      <c r="G4" s="94"/>
      <c r="H4" s="94"/>
      <c r="I4" s="94"/>
      <c r="J4" s="94"/>
      <c r="O4" s="64"/>
      <c r="P4" s="64"/>
      <c r="Q4" s="40" t="s">
        <v>160</v>
      </c>
    </row>
    <row r="5" ht="18.75" customHeight="1" spans="1:17">
      <c r="A5" s="12" t="s">
        <v>313</v>
      </c>
      <c r="B5" s="73" t="s">
        <v>314</v>
      </c>
      <c r="C5" s="73" t="s">
        <v>315</v>
      </c>
      <c r="D5" s="73" t="s">
        <v>316</v>
      </c>
      <c r="E5" s="73" t="s">
        <v>317</v>
      </c>
      <c r="F5" s="73" t="s">
        <v>318</v>
      </c>
      <c r="G5" s="45" t="s">
        <v>180</v>
      </c>
      <c r="H5" s="45"/>
      <c r="I5" s="45"/>
      <c r="J5" s="45"/>
      <c r="K5" s="75"/>
      <c r="L5" s="45"/>
      <c r="M5" s="45"/>
      <c r="N5" s="45"/>
      <c r="O5" s="65"/>
      <c r="P5" s="75"/>
      <c r="Q5" s="46"/>
    </row>
    <row r="6" ht="18.75" customHeight="1" spans="1:17">
      <c r="A6" s="17"/>
      <c r="B6" s="76"/>
      <c r="C6" s="76"/>
      <c r="D6" s="76"/>
      <c r="E6" s="76"/>
      <c r="F6" s="76"/>
      <c r="G6" s="76" t="s">
        <v>56</v>
      </c>
      <c r="H6" s="76" t="s">
        <v>59</v>
      </c>
      <c r="I6" s="76" t="s">
        <v>319</v>
      </c>
      <c r="J6" s="76" t="s">
        <v>320</v>
      </c>
      <c r="K6" s="77" t="s">
        <v>321</v>
      </c>
      <c r="L6" s="90" t="s">
        <v>79</v>
      </c>
      <c r="M6" s="90"/>
      <c r="N6" s="90"/>
      <c r="O6" s="91"/>
      <c r="P6" s="92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58</v>
      </c>
      <c r="I7" s="78"/>
      <c r="J7" s="78"/>
      <c r="K7" s="79"/>
      <c r="L7" s="78" t="s">
        <v>58</v>
      </c>
      <c r="M7" s="78" t="s">
        <v>65</v>
      </c>
      <c r="N7" s="78" t="s">
        <v>188</v>
      </c>
      <c r="O7" s="93" t="s">
        <v>67</v>
      </c>
      <c r="P7" s="79" t="s">
        <v>68</v>
      </c>
      <c r="Q7" s="78" t="s">
        <v>69</v>
      </c>
    </row>
    <row r="8" ht="18.75" customHeight="1" spans="1:17">
      <c r="A8" s="34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18.75" customHeight="1" spans="1:17">
      <c r="A9" s="81"/>
      <c r="B9" s="82"/>
      <c r="C9" s="82"/>
      <c r="D9" s="82"/>
      <c r="E9" s="97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81"/>
      <c r="B10" s="82"/>
      <c r="C10" s="82"/>
      <c r="D10" s="82"/>
      <c r="E10" s="98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84" t="s">
        <v>111</v>
      </c>
      <c r="B11" s="85"/>
      <c r="C11" s="85"/>
      <c r="D11" s="85"/>
      <c r="E11" s="97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customHeight="1" spans="1:1">
      <c r="A12" t="s">
        <v>311</v>
      </c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39"/>
      <c r="M2" s="87"/>
      <c r="N2" s="88" t="s">
        <v>322</v>
      </c>
    </row>
    <row r="3" ht="34.5" customHeight="1" spans="1:14">
      <c r="A3" s="41" t="str">
        <f>"2025"&amp;"年部门政府购买服务预算表"</f>
        <v>2025年部门政府购买服务预算表</v>
      </c>
      <c r="B3" s="70"/>
      <c r="C3" s="52"/>
      <c r="D3" s="70"/>
      <c r="E3" s="70"/>
      <c r="F3" s="70"/>
      <c r="G3" s="70"/>
      <c r="H3" s="71"/>
      <c r="I3" s="70"/>
      <c r="J3" s="70"/>
      <c r="K3" s="70"/>
      <c r="L3" s="52"/>
      <c r="M3" s="71"/>
      <c r="N3" s="70"/>
    </row>
    <row r="4" ht="18.75" customHeight="1" spans="1:14">
      <c r="A4" s="60" t="str">
        <f>"单位名称："&amp;"凤庆县检验检测所"</f>
        <v>单位名称：凤庆县检验检测所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4"/>
      <c r="M4" s="89"/>
      <c r="N4" s="88" t="s">
        <v>160</v>
      </c>
    </row>
    <row r="5" ht="18.75" customHeight="1" spans="1:14">
      <c r="A5" s="12" t="s">
        <v>313</v>
      </c>
      <c r="B5" s="73" t="s">
        <v>323</v>
      </c>
      <c r="C5" s="74" t="s">
        <v>324</v>
      </c>
      <c r="D5" s="45" t="s">
        <v>180</v>
      </c>
      <c r="E5" s="45"/>
      <c r="F5" s="45"/>
      <c r="G5" s="45"/>
      <c r="H5" s="75"/>
      <c r="I5" s="45"/>
      <c r="J5" s="45"/>
      <c r="K5" s="45"/>
      <c r="L5" s="65"/>
      <c r="M5" s="75"/>
      <c r="N5" s="46"/>
    </row>
    <row r="6" ht="18.75" customHeight="1" spans="1:14">
      <c r="A6" s="17"/>
      <c r="B6" s="76"/>
      <c r="C6" s="77"/>
      <c r="D6" s="76" t="s">
        <v>56</v>
      </c>
      <c r="E6" s="76" t="s">
        <v>59</v>
      </c>
      <c r="F6" s="76" t="s">
        <v>319</v>
      </c>
      <c r="G6" s="76" t="s">
        <v>320</v>
      </c>
      <c r="H6" s="77" t="s">
        <v>321</v>
      </c>
      <c r="I6" s="90" t="s">
        <v>79</v>
      </c>
      <c r="J6" s="90"/>
      <c r="K6" s="90"/>
      <c r="L6" s="91"/>
      <c r="M6" s="92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58</v>
      </c>
      <c r="J7" s="78" t="s">
        <v>65</v>
      </c>
      <c r="K7" s="78" t="s">
        <v>188</v>
      </c>
      <c r="L7" s="93" t="s">
        <v>67</v>
      </c>
      <c r="M7" s="79" t="s">
        <v>68</v>
      </c>
      <c r="N7" s="78" t="s">
        <v>69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/>
      <c r="B9" s="82"/>
      <c r="C9" s="8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1"/>
      <c r="B10" s="82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4" t="s">
        <v>111</v>
      </c>
      <c r="B11" s="85"/>
      <c r="C11" s="8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t="s">
        <v>311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8"/>
      <c r="G2" s="39"/>
      <c r="H2" s="39"/>
      <c r="I2" s="39" t="s">
        <v>325</v>
      </c>
    </row>
    <row r="3" ht="27.75" customHeight="1" spans="1:9">
      <c r="A3" s="59" t="str">
        <f>"2025"&amp;"年县对下转移支付预算表"</f>
        <v>2025年县对下转移支付预算表</v>
      </c>
      <c r="B3" s="7"/>
      <c r="C3" s="7"/>
      <c r="D3" s="7"/>
      <c r="E3" s="7"/>
      <c r="F3" s="7"/>
      <c r="G3" s="52"/>
      <c r="H3" s="52"/>
      <c r="I3" s="7"/>
    </row>
    <row r="4" ht="18.75" customHeight="1" spans="1:9">
      <c r="A4" s="60" t="str">
        <f>"单位名称："&amp;"凤庆县检验检测所"</f>
        <v>单位名称：凤庆县检验检测所</v>
      </c>
      <c r="B4" s="61"/>
      <c r="C4" s="61"/>
      <c r="D4" s="62"/>
      <c r="E4" s="63"/>
      <c r="G4" s="64"/>
      <c r="H4" s="64"/>
      <c r="I4" s="39" t="s">
        <v>160</v>
      </c>
    </row>
    <row r="5" ht="18.75" customHeight="1" spans="1:9">
      <c r="A5" s="32" t="s">
        <v>326</v>
      </c>
      <c r="B5" s="13" t="s">
        <v>180</v>
      </c>
      <c r="C5" s="14"/>
      <c r="D5" s="14"/>
      <c r="E5" s="13" t="s">
        <v>327</v>
      </c>
      <c r="F5" s="14"/>
      <c r="G5" s="65"/>
      <c r="H5" s="65"/>
      <c r="I5" s="15"/>
    </row>
    <row r="6" ht="18.75" customHeight="1" spans="1:9">
      <c r="A6" s="34"/>
      <c r="B6" s="33" t="s">
        <v>56</v>
      </c>
      <c r="C6" s="12" t="s">
        <v>59</v>
      </c>
      <c r="D6" s="66" t="s">
        <v>328</v>
      </c>
      <c r="E6" s="67" t="s">
        <v>329</v>
      </c>
      <c r="F6" s="67" t="s">
        <v>329</v>
      </c>
      <c r="G6" s="67" t="s">
        <v>329</v>
      </c>
      <c r="H6" s="67" t="s">
        <v>329</v>
      </c>
      <c r="I6" s="67" t="s">
        <v>329</v>
      </c>
    </row>
    <row r="7" ht="18.75" customHeight="1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1">
      <c r="A10" t="s">
        <v>311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330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"单位名称："&amp;"凤庆县检验检测所"</f>
        <v>单位名称：凤庆县检验检测所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259</v>
      </c>
      <c r="B5" s="47" t="s">
        <v>260</v>
      </c>
      <c r="C5" s="47" t="s">
        <v>261</v>
      </c>
      <c r="D5" s="47" t="s">
        <v>262</v>
      </c>
      <c r="E5" s="47" t="s">
        <v>263</v>
      </c>
      <c r="F5" s="54" t="s">
        <v>264</v>
      </c>
      <c r="G5" s="47" t="s">
        <v>265</v>
      </c>
      <c r="H5" s="54" t="s">
        <v>266</v>
      </c>
      <c r="I5" s="54" t="s">
        <v>267</v>
      </c>
      <c r="J5" s="47" t="s">
        <v>268</v>
      </c>
    </row>
    <row r="6" ht="18.7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54">
        <v>6</v>
      </c>
      <c r="G6" s="47">
        <v>7</v>
      </c>
      <c r="H6" s="54">
        <v>8</v>
      </c>
      <c r="I6" s="54">
        <v>9</v>
      </c>
      <c r="J6" s="47">
        <v>10</v>
      </c>
    </row>
    <row r="7" ht="18.75" customHeight="1" spans="1:10">
      <c r="A7" s="22"/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  <row r="9" customHeight="1" spans="1:1">
      <c r="A9" t="s">
        <v>311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D22" sqref="D22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0" t="s">
        <v>331</v>
      </c>
    </row>
    <row r="3" ht="34.5" customHeight="1" spans="1:8">
      <c r="A3" s="41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2" t="str">
        <f>"单位名称："&amp;"凤庆县检验检测所"</f>
        <v>单位名称：凤庆县检验检测所</v>
      </c>
      <c r="B4" s="9"/>
      <c r="C4" s="4"/>
      <c r="H4" s="43" t="s">
        <v>160</v>
      </c>
    </row>
    <row r="5" ht="18.75" customHeight="1" spans="1:8">
      <c r="A5" s="12" t="s">
        <v>173</v>
      </c>
      <c r="B5" s="12" t="s">
        <v>332</v>
      </c>
      <c r="C5" s="12" t="s">
        <v>333</v>
      </c>
      <c r="D5" s="12" t="s">
        <v>334</v>
      </c>
      <c r="E5" s="12" t="s">
        <v>335</v>
      </c>
      <c r="F5" s="44" t="s">
        <v>336</v>
      </c>
      <c r="G5" s="45"/>
      <c r="H5" s="46"/>
    </row>
    <row r="6" ht="18.75" customHeight="1" spans="1:8">
      <c r="A6" s="19"/>
      <c r="B6" s="19"/>
      <c r="C6" s="19"/>
      <c r="D6" s="19"/>
      <c r="E6" s="19"/>
      <c r="F6" s="47" t="s">
        <v>317</v>
      </c>
      <c r="G6" s="47" t="s">
        <v>337</v>
      </c>
      <c r="H6" s="47" t="s">
        <v>338</v>
      </c>
    </row>
    <row r="7" ht="18.75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18.75" customHeight="1" spans="1:8">
      <c r="A8" s="48"/>
      <c r="B8" s="48"/>
      <c r="C8" s="35"/>
      <c r="D8" s="35"/>
      <c r="E8" s="35"/>
      <c r="F8" s="49"/>
      <c r="G8" s="24"/>
      <c r="H8" s="24"/>
    </row>
    <row r="9" ht="18.75" customHeight="1" spans="1:8">
      <c r="A9" s="27" t="s">
        <v>56</v>
      </c>
      <c r="B9" s="50"/>
      <c r="C9" s="50"/>
      <c r="D9" s="50"/>
      <c r="E9" s="51"/>
      <c r="F9" s="49"/>
      <c r="G9" s="24"/>
      <c r="H9" s="24"/>
    </row>
    <row r="10" customHeight="1" spans="1:1">
      <c r="A10" t="s">
        <v>311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39" t="s">
        <v>339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"单位名称："&amp;"凤庆县检验检测所"</f>
        <v>单位名称：凤庆县检验检测所</v>
      </c>
      <c r="B4" s="9"/>
      <c r="C4" s="9"/>
      <c r="D4" s="9"/>
      <c r="E4" s="9"/>
      <c r="F4" s="9"/>
      <c r="G4" s="9"/>
      <c r="H4" s="10"/>
      <c r="I4" s="10"/>
      <c r="J4" s="10"/>
      <c r="K4" s="5" t="s">
        <v>160</v>
      </c>
    </row>
    <row r="5" ht="18.75" customHeight="1" spans="1:11">
      <c r="A5" s="11" t="s">
        <v>231</v>
      </c>
      <c r="B5" s="11" t="s">
        <v>175</v>
      </c>
      <c r="C5" s="11" t="s">
        <v>232</v>
      </c>
      <c r="D5" s="12" t="s">
        <v>176</v>
      </c>
      <c r="E5" s="12" t="s">
        <v>177</v>
      </c>
      <c r="F5" s="12" t="s">
        <v>233</v>
      </c>
      <c r="G5" s="12" t="s">
        <v>234</v>
      </c>
      <c r="H5" s="32" t="s">
        <v>56</v>
      </c>
      <c r="I5" s="13" t="s">
        <v>340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111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1">
      <c r="A12" t="s">
        <v>311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showZeros="0" tabSelected="1" workbookViewId="0">
      <pane ySplit="1" topLeftCell="A2" activePane="bottomLeft" state="frozen"/>
      <selection/>
      <selection pane="bottomLeft" activeCell="A13" sqref="A13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341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"单位名称："&amp;"凤庆县检验检测所"</f>
        <v>单位名称：凤庆县检验检测所</v>
      </c>
      <c r="B4" s="9"/>
      <c r="C4" s="9"/>
      <c r="D4" s="9"/>
      <c r="E4" s="10"/>
      <c r="F4" s="10"/>
      <c r="G4" s="5" t="s">
        <v>160</v>
      </c>
    </row>
    <row r="5" ht="18.75" customHeight="1" spans="1:7">
      <c r="A5" s="11" t="s">
        <v>232</v>
      </c>
      <c r="B5" s="11" t="s">
        <v>231</v>
      </c>
      <c r="C5" s="11" t="s">
        <v>175</v>
      </c>
      <c r="D5" s="12" t="s">
        <v>342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100000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100000</v>
      </c>
      <c r="F10" s="24"/>
      <c r="G10" s="24"/>
    </row>
    <row r="11" ht="18.75" customHeight="1" spans="1:7">
      <c r="A11" s="26"/>
      <c r="B11" s="22" t="s">
        <v>343</v>
      </c>
      <c r="C11" s="22" t="s">
        <v>237</v>
      </c>
      <c r="D11" s="22" t="s">
        <v>344</v>
      </c>
      <c r="E11" s="24">
        <v>100000</v>
      </c>
      <c r="F11" s="24"/>
      <c r="G11" s="24"/>
    </row>
    <row r="12" ht="18.75" customHeight="1" spans="1:7">
      <c r="A12" s="27" t="s">
        <v>56</v>
      </c>
      <c r="B12" s="28" t="s">
        <v>345</v>
      </c>
      <c r="C12" s="28"/>
      <c r="D12" s="29"/>
      <c r="E12" s="24">
        <v>100000</v>
      </c>
      <c r="F12" s="24"/>
      <c r="G12" s="24"/>
    </row>
    <row r="13" customHeight="1" spans="1:1">
      <c r="A13" t="s">
        <v>311</v>
      </c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B8" sqref="B8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199"/>
      <c r="O2" s="68"/>
      <c r="P2" s="68"/>
      <c r="Q2" s="68"/>
      <c r="R2" s="68"/>
      <c r="S2" s="39" t="s">
        <v>53</v>
      </c>
    </row>
    <row r="3" ht="57.75" customHeight="1" spans="1:19">
      <c r="A3" s="127" t="str">
        <f>"2025"&amp;"年部门收入预算表"</f>
        <v>2025年部门收入预算表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200"/>
      <c r="P3" s="200"/>
      <c r="Q3" s="200"/>
      <c r="R3" s="200"/>
      <c r="S3" s="200"/>
    </row>
    <row r="4" ht="18.75" customHeight="1" spans="1:19">
      <c r="A4" s="42" t="str">
        <f>"单位名称："&amp;"凤庆县检验检测所"</f>
        <v>单位名称：凤庆县检验检测所</v>
      </c>
      <c r="B4" s="94"/>
      <c r="C4" s="94"/>
      <c r="D4" s="94"/>
      <c r="E4" s="94"/>
      <c r="F4" s="94"/>
      <c r="G4" s="94"/>
      <c r="H4" s="94"/>
      <c r="I4" s="94"/>
      <c r="J4" s="72"/>
      <c r="K4" s="94"/>
      <c r="L4" s="94"/>
      <c r="M4" s="94"/>
      <c r="N4" s="94"/>
      <c r="O4" s="72"/>
      <c r="P4" s="72"/>
      <c r="Q4" s="72"/>
      <c r="R4" s="72"/>
      <c r="S4" s="39" t="s">
        <v>1</v>
      </c>
    </row>
    <row r="5" ht="18.75" customHeight="1" spans="1:19">
      <c r="A5" s="183" t="s">
        <v>54</v>
      </c>
      <c r="B5" s="184" t="s">
        <v>55</v>
      </c>
      <c r="C5" s="184" t="s">
        <v>56</v>
      </c>
      <c r="D5" s="185" t="s">
        <v>57</v>
      </c>
      <c r="E5" s="186"/>
      <c r="F5" s="186"/>
      <c r="G5" s="186"/>
      <c r="H5" s="186"/>
      <c r="I5" s="186"/>
      <c r="J5" s="201"/>
      <c r="K5" s="186"/>
      <c r="L5" s="186"/>
      <c r="M5" s="186"/>
      <c r="N5" s="202"/>
      <c r="O5" s="185" t="s">
        <v>46</v>
      </c>
      <c r="P5" s="185"/>
      <c r="Q5" s="185"/>
      <c r="R5" s="185"/>
      <c r="S5" s="205"/>
    </row>
    <row r="6" ht="18.75" customHeight="1" spans="1:19">
      <c r="A6" s="187"/>
      <c r="B6" s="188"/>
      <c r="C6" s="188"/>
      <c r="D6" s="189" t="s">
        <v>58</v>
      </c>
      <c r="E6" s="189" t="s">
        <v>59</v>
      </c>
      <c r="F6" s="189" t="s">
        <v>60</v>
      </c>
      <c r="G6" s="189" t="s">
        <v>61</v>
      </c>
      <c r="H6" s="189" t="s">
        <v>62</v>
      </c>
      <c r="I6" s="203" t="s">
        <v>63</v>
      </c>
      <c r="J6" s="203"/>
      <c r="K6" s="203"/>
      <c r="L6" s="203"/>
      <c r="M6" s="203"/>
      <c r="N6" s="192"/>
      <c r="O6" s="189" t="s">
        <v>58</v>
      </c>
      <c r="P6" s="189" t="s">
        <v>59</v>
      </c>
      <c r="Q6" s="189" t="s">
        <v>60</v>
      </c>
      <c r="R6" s="189" t="s">
        <v>61</v>
      </c>
      <c r="S6" s="189" t="s">
        <v>64</v>
      </c>
    </row>
    <row r="7" ht="18.75" customHeight="1" spans="1:19">
      <c r="A7" s="190"/>
      <c r="B7" s="191"/>
      <c r="C7" s="191"/>
      <c r="D7" s="192"/>
      <c r="E7" s="192"/>
      <c r="F7" s="192"/>
      <c r="G7" s="192"/>
      <c r="H7" s="192"/>
      <c r="I7" s="191" t="s">
        <v>58</v>
      </c>
      <c r="J7" s="191" t="s">
        <v>65</v>
      </c>
      <c r="K7" s="191" t="s">
        <v>66</v>
      </c>
      <c r="L7" s="191" t="s">
        <v>67</v>
      </c>
      <c r="M7" s="191" t="s">
        <v>68</v>
      </c>
      <c r="N7" s="191" t="s">
        <v>69</v>
      </c>
      <c r="O7" s="204"/>
      <c r="P7" s="204"/>
      <c r="Q7" s="204"/>
      <c r="R7" s="204"/>
      <c r="S7" s="192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3" t="s">
        <v>70</v>
      </c>
      <c r="B9" s="194" t="s">
        <v>71</v>
      </c>
      <c r="C9" s="24">
        <v>1259397.07</v>
      </c>
      <c r="D9" s="24">
        <v>1259397.07</v>
      </c>
      <c r="E9" s="24">
        <v>1259397.07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195" t="s">
        <v>72</v>
      </c>
      <c r="B10" s="196" t="s">
        <v>71</v>
      </c>
      <c r="C10" s="24">
        <v>1259397.07</v>
      </c>
      <c r="D10" s="24">
        <v>1259397.07</v>
      </c>
      <c r="E10" s="24">
        <v>1259397.07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197" t="s">
        <v>56</v>
      </c>
      <c r="B11" s="198"/>
      <c r="C11" s="24">
        <v>1259397.07</v>
      </c>
      <c r="D11" s="24">
        <v>1259397.07</v>
      </c>
      <c r="E11" s="24">
        <v>1259397.07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1"/>
  <sheetViews>
    <sheetView showZeros="0" workbookViewId="0">
      <pane ySplit="1" topLeftCell="A2" activePane="bottomLeft" state="frozen"/>
      <selection/>
      <selection pane="bottomLeft" activeCell="A17" sqref="$A17:$XFD17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1"/>
      <c r="E2" s="2"/>
      <c r="F2" s="2"/>
      <c r="G2" s="2"/>
      <c r="H2" s="171"/>
      <c r="I2" s="2"/>
      <c r="J2" s="171"/>
      <c r="K2" s="2"/>
      <c r="L2" s="2"/>
      <c r="M2" s="2"/>
      <c r="N2" s="2"/>
      <c r="O2" s="40" t="s">
        <v>73</v>
      </c>
    </row>
    <row r="3" ht="42" customHeight="1" spans="1:15">
      <c r="A3" s="6" t="str">
        <f>"2025"&amp;"年部门支出预算表"</f>
        <v>2025年部门支出预算表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ht="18.75" customHeight="1" spans="1:15">
      <c r="A4" s="173" t="str">
        <f>"单位名称："&amp;"凤庆县检验检测所"</f>
        <v>单位名称：凤庆县检验检测所</v>
      </c>
      <c r="B4" s="174"/>
      <c r="C4" s="63"/>
      <c r="D4" s="31"/>
      <c r="E4" s="63"/>
      <c r="F4" s="63"/>
      <c r="G4" s="63"/>
      <c r="H4" s="31"/>
      <c r="I4" s="63"/>
      <c r="J4" s="31"/>
      <c r="K4" s="63"/>
      <c r="L4" s="63"/>
      <c r="M4" s="181"/>
      <c r="N4" s="181"/>
      <c r="O4" s="40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5" t="s">
        <v>76</v>
      </c>
      <c r="F5" s="137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7" t="s">
        <v>58</v>
      </c>
      <c r="E6" s="93" t="s">
        <v>76</v>
      </c>
      <c r="F6" s="93" t="s">
        <v>77</v>
      </c>
      <c r="G6" s="19"/>
      <c r="H6" s="19"/>
      <c r="I6" s="19"/>
      <c r="J6" s="67" t="s">
        <v>58</v>
      </c>
      <c r="K6" s="47" t="s">
        <v>80</v>
      </c>
      <c r="L6" s="47" t="s">
        <v>81</v>
      </c>
      <c r="M6" s="47" t="s">
        <v>82</v>
      </c>
      <c r="N6" s="47" t="s">
        <v>83</v>
      </c>
      <c r="O6" s="47" t="s">
        <v>84</v>
      </c>
    </row>
    <row r="7" ht="18.75" customHeight="1" spans="1:15">
      <c r="A7" s="116">
        <v>1</v>
      </c>
      <c r="B7" s="116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</row>
    <row r="8" ht="18.75" customHeight="1" spans="1:15">
      <c r="A8" s="131" t="s">
        <v>85</v>
      </c>
      <c r="B8" s="160" t="s">
        <v>86</v>
      </c>
      <c r="C8" s="24">
        <v>1016582.84</v>
      </c>
      <c r="D8" s="24">
        <v>1016582.84</v>
      </c>
      <c r="E8" s="24">
        <v>916582.84</v>
      </c>
      <c r="F8" s="24">
        <v>100000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5" t="s">
        <v>87</v>
      </c>
      <c r="B9" s="213" t="s">
        <v>88</v>
      </c>
      <c r="C9" s="24">
        <v>1016582.84</v>
      </c>
      <c r="D9" s="24">
        <v>1016582.84</v>
      </c>
      <c r="E9" s="24">
        <v>916582.84</v>
      </c>
      <c r="F9" s="24">
        <v>100000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7" t="s">
        <v>89</v>
      </c>
      <c r="B10" s="214" t="s">
        <v>90</v>
      </c>
      <c r="C10" s="24">
        <v>1016582.84</v>
      </c>
      <c r="D10" s="24">
        <v>1016582.84</v>
      </c>
      <c r="E10" s="24">
        <v>916582.84</v>
      </c>
      <c r="F10" s="24">
        <v>100000</v>
      </c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31" t="s">
        <v>91</v>
      </c>
      <c r="B11" s="160" t="s">
        <v>92</v>
      </c>
      <c r="C11" s="24">
        <v>109230.72</v>
      </c>
      <c r="D11" s="24">
        <v>109230.72</v>
      </c>
      <c r="E11" s="24">
        <v>109230.72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5" t="s">
        <v>93</v>
      </c>
      <c r="B12" s="213" t="s">
        <v>94</v>
      </c>
      <c r="C12" s="24">
        <v>109230.72</v>
      </c>
      <c r="D12" s="24">
        <v>109230.72</v>
      </c>
      <c r="E12" s="24">
        <v>109230.72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7" t="s">
        <v>95</v>
      </c>
      <c r="B13" s="214" t="s">
        <v>96</v>
      </c>
      <c r="C13" s="24">
        <v>109230.72</v>
      </c>
      <c r="D13" s="24">
        <v>109230.72</v>
      </c>
      <c r="E13" s="24">
        <v>109230.72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31" t="s">
        <v>97</v>
      </c>
      <c r="B14" s="160" t="s">
        <v>98</v>
      </c>
      <c r="C14" s="24">
        <v>51660.51</v>
      </c>
      <c r="D14" s="24">
        <v>51660.51</v>
      </c>
      <c r="E14" s="24">
        <v>51660.51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5" t="s">
        <v>99</v>
      </c>
      <c r="B15" s="213" t="s">
        <v>100</v>
      </c>
      <c r="C15" s="24">
        <v>51660.51</v>
      </c>
      <c r="D15" s="24">
        <v>51660.51</v>
      </c>
      <c r="E15" s="24">
        <v>51660.51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7" t="s">
        <v>101</v>
      </c>
      <c r="B16" s="214" t="s">
        <v>102</v>
      </c>
      <c r="C16" s="24">
        <v>48471.13</v>
      </c>
      <c r="D16" s="24">
        <v>48471.13</v>
      </c>
      <c r="E16" s="24">
        <v>48471.13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7" t="s">
        <v>103</v>
      </c>
      <c r="B17" s="214" t="s">
        <v>104</v>
      </c>
      <c r="C17" s="24">
        <v>3189.38</v>
      </c>
      <c r="D17" s="24">
        <v>3189.38</v>
      </c>
      <c r="E17" s="24">
        <v>3189.38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31" t="s">
        <v>105</v>
      </c>
      <c r="B18" s="160" t="s">
        <v>106</v>
      </c>
      <c r="C18" s="24">
        <v>81923</v>
      </c>
      <c r="D18" s="24">
        <v>81923</v>
      </c>
      <c r="E18" s="24">
        <v>81923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75" t="s">
        <v>107</v>
      </c>
      <c r="B19" s="213" t="s">
        <v>108</v>
      </c>
      <c r="C19" s="24">
        <v>81923</v>
      </c>
      <c r="D19" s="24">
        <v>81923</v>
      </c>
      <c r="E19" s="24">
        <v>81923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7" t="s">
        <v>109</v>
      </c>
      <c r="B20" s="214" t="s">
        <v>110</v>
      </c>
      <c r="C20" s="24">
        <v>81923</v>
      </c>
      <c r="D20" s="24">
        <v>81923</v>
      </c>
      <c r="E20" s="24">
        <v>81923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9" t="s">
        <v>111</v>
      </c>
      <c r="B21" s="180" t="s">
        <v>111</v>
      </c>
      <c r="C21" s="24">
        <v>1259397.07</v>
      </c>
      <c r="D21" s="24">
        <v>1259397.07</v>
      </c>
      <c r="E21" s="24">
        <v>1159397.07</v>
      </c>
      <c r="F21" s="24">
        <v>100000</v>
      </c>
      <c r="G21" s="24"/>
      <c r="H21" s="24"/>
      <c r="I21" s="24"/>
      <c r="J21" s="24"/>
      <c r="K21" s="24"/>
      <c r="L21" s="24"/>
      <c r="M21" s="24"/>
      <c r="N21" s="24"/>
      <c r="O21" s="24"/>
    </row>
  </sheetData>
  <mergeCells count="11">
    <mergeCell ref="A3:O3"/>
    <mergeCell ref="A4:L4"/>
    <mergeCell ref="D5:F5"/>
    <mergeCell ref="J5:O5"/>
    <mergeCell ref="A21:B21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" activePane="bottomLeft" state="frozen"/>
      <selection/>
      <selection pane="bottomLeft" activeCell="B8" sqref="B8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0" t="s">
        <v>112</v>
      </c>
    </row>
    <row r="3" ht="36" customHeight="1" spans="1:4">
      <c r="A3" s="6" t="str">
        <f>"2025"&amp;"年部门财政拨款收支预算总表"</f>
        <v>2025年部门财政拨款收支预算总表</v>
      </c>
      <c r="B3" s="158"/>
      <c r="C3" s="158"/>
      <c r="D3" s="158"/>
    </row>
    <row r="4" ht="18.75" customHeight="1" spans="1:4">
      <c r="A4" s="8" t="str">
        <f>"单位名称："&amp;"凤庆县检验检测所"</f>
        <v>单位名称：凤庆县检验检测所</v>
      </c>
      <c r="B4" s="159"/>
      <c r="C4" s="159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6" t="str">
        <f t="shared" ref="B6:D6" si="0">"2025"&amp;"年预算数"</f>
        <v>2025年预算数</v>
      </c>
      <c r="C6" s="32" t="s">
        <v>113</v>
      </c>
      <c r="D6" s="106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0" t="s">
        <v>114</v>
      </c>
      <c r="B8" s="24">
        <v>1259397.07</v>
      </c>
      <c r="C8" s="23" t="s">
        <v>115</v>
      </c>
      <c r="D8" s="24">
        <v>1259397.07</v>
      </c>
    </row>
    <row r="9" ht="18.75" customHeight="1" spans="1:4">
      <c r="A9" s="161" t="s">
        <v>116</v>
      </c>
      <c r="B9" s="24">
        <v>1259397.07</v>
      </c>
      <c r="C9" s="23" t="s">
        <v>117</v>
      </c>
      <c r="D9" s="24">
        <v>1016582.84</v>
      </c>
    </row>
    <row r="10" ht="18.75" customHeight="1" spans="1:4">
      <c r="A10" s="161" t="s">
        <v>118</v>
      </c>
      <c r="B10" s="24"/>
      <c r="C10" s="23" t="s">
        <v>119</v>
      </c>
      <c r="D10" s="24"/>
    </row>
    <row r="11" ht="18.75" customHeight="1" spans="1:4">
      <c r="A11" s="161" t="s">
        <v>120</v>
      </c>
      <c r="B11" s="24"/>
      <c r="C11" s="23" t="s">
        <v>121</v>
      </c>
      <c r="D11" s="24"/>
    </row>
    <row r="12" ht="18.75" customHeight="1" spans="1:4">
      <c r="A12" s="162" t="s">
        <v>122</v>
      </c>
      <c r="B12" s="24"/>
      <c r="C12" s="163" t="s">
        <v>123</v>
      </c>
      <c r="D12" s="24"/>
    </row>
    <row r="13" ht="18.75" customHeight="1" spans="1:4">
      <c r="A13" s="164" t="s">
        <v>116</v>
      </c>
      <c r="B13" s="24"/>
      <c r="C13" s="165" t="s">
        <v>124</v>
      </c>
      <c r="D13" s="24"/>
    </row>
    <row r="14" ht="18.75" customHeight="1" spans="1:4">
      <c r="A14" s="164" t="s">
        <v>118</v>
      </c>
      <c r="B14" s="24"/>
      <c r="C14" s="165" t="s">
        <v>125</v>
      </c>
      <c r="D14" s="24"/>
    </row>
    <row r="15" ht="18.75" customHeight="1" spans="1:4">
      <c r="A15" s="164" t="s">
        <v>120</v>
      </c>
      <c r="B15" s="24"/>
      <c r="C15" s="165" t="s">
        <v>126</v>
      </c>
      <c r="D15" s="24"/>
    </row>
    <row r="16" ht="18.75" customHeight="1" spans="1:4">
      <c r="A16" s="164" t="s">
        <v>26</v>
      </c>
      <c r="B16" s="24"/>
      <c r="C16" s="165" t="s">
        <v>127</v>
      </c>
      <c r="D16" s="24">
        <v>109230.72</v>
      </c>
    </row>
    <row r="17" ht="18.75" customHeight="1" spans="1:4">
      <c r="A17" s="164" t="s">
        <v>26</v>
      </c>
      <c r="B17" s="24" t="s">
        <v>26</v>
      </c>
      <c r="C17" s="165" t="s">
        <v>128</v>
      </c>
      <c r="D17" s="24">
        <v>51660.51</v>
      </c>
    </row>
    <row r="18" ht="18.75" customHeight="1" spans="1:4">
      <c r="A18" s="166" t="s">
        <v>26</v>
      </c>
      <c r="B18" s="24" t="s">
        <v>26</v>
      </c>
      <c r="C18" s="165" t="s">
        <v>129</v>
      </c>
      <c r="D18" s="24"/>
    </row>
    <row r="19" ht="18.75" customHeight="1" spans="1:4">
      <c r="A19" s="166" t="s">
        <v>26</v>
      </c>
      <c r="B19" s="24" t="s">
        <v>26</v>
      </c>
      <c r="C19" s="165" t="s">
        <v>130</v>
      </c>
      <c r="D19" s="24"/>
    </row>
    <row r="20" ht="18.75" customHeight="1" spans="1:4">
      <c r="A20" s="167" t="s">
        <v>26</v>
      </c>
      <c r="B20" s="24" t="s">
        <v>26</v>
      </c>
      <c r="C20" s="165" t="s">
        <v>131</v>
      </c>
      <c r="D20" s="24"/>
    </row>
    <row r="21" ht="18.75" customHeight="1" spans="1:4">
      <c r="A21" s="167" t="s">
        <v>26</v>
      </c>
      <c r="B21" s="24" t="s">
        <v>26</v>
      </c>
      <c r="C21" s="165" t="s">
        <v>132</v>
      </c>
      <c r="D21" s="24"/>
    </row>
    <row r="22" ht="18.75" customHeight="1" spans="1:4">
      <c r="A22" s="167" t="s">
        <v>26</v>
      </c>
      <c r="B22" s="24" t="s">
        <v>26</v>
      </c>
      <c r="C22" s="165" t="s">
        <v>133</v>
      </c>
      <c r="D22" s="24"/>
    </row>
    <row r="23" ht="18.75" customHeight="1" spans="1:4">
      <c r="A23" s="167" t="s">
        <v>26</v>
      </c>
      <c r="B23" s="24" t="s">
        <v>26</v>
      </c>
      <c r="C23" s="165" t="s">
        <v>134</v>
      </c>
      <c r="D23" s="24"/>
    </row>
    <row r="24" ht="18.75" customHeight="1" spans="1:4">
      <c r="A24" s="167" t="s">
        <v>26</v>
      </c>
      <c r="B24" s="24" t="s">
        <v>26</v>
      </c>
      <c r="C24" s="165" t="s">
        <v>135</v>
      </c>
      <c r="D24" s="24"/>
    </row>
    <row r="25" ht="18.75" customHeight="1" spans="1:4">
      <c r="A25" s="167" t="s">
        <v>26</v>
      </c>
      <c r="B25" s="24" t="s">
        <v>26</v>
      </c>
      <c r="C25" s="165" t="s">
        <v>136</v>
      </c>
      <c r="D25" s="24"/>
    </row>
    <row r="26" ht="18.75" customHeight="1" spans="1:4">
      <c r="A26" s="167" t="s">
        <v>26</v>
      </c>
      <c r="B26" s="24" t="s">
        <v>26</v>
      </c>
      <c r="C26" s="165" t="s">
        <v>137</v>
      </c>
      <c r="D26" s="24"/>
    </row>
    <row r="27" ht="18.75" customHeight="1" spans="1:4">
      <c r="A27" s="167" t="s">
        <v>26</v>
      </c>
      <c r="B27" s="24" t="s">
        <v>26</v>
      </c>
      <c r="C27" s="165" t="s">
        <v>138</v>
      </c>
      <c r="D27" s="24">
        <v>81923</v>
      </c>
    </row>
    <row r="28" ht="18.75" customHeight="1" spans="1:4">
      <c r="A28" s="167" t="s">
        <v>26</v>
      </c>
      <c r="B28" s="24" t="s">
        <v>26</v>
      </c>
      <c r="C28" s="165" t="s">
        <v>139</v>
      </c>
      <c r="D28" s="24"/>
    </row>
    <row r="29" ht="18.75" customHeight="1" spans="1:4">
      <c r="A29" s="167" t="s">
        <v>26</v>
      </c>
      <c r="B29" s="24" t="s">
        <v>26</v>
      </c>
      <c r="C29" s="165" t="s">
        <v>140</v>
      </c>
      <c r="D29" s="24"/>
    </row>
    <row r="30" ht="18.75" customHeight="1" spans="1:4">
      <c r="A30" s="167" t="s">
        <v>26</v>
      </c>
      <c r="B30" s="24" t="s">
        <v>26</v>
      </c>
      <c r="C30" s="165" t="s">
        <v>141</v>
      </c>
      <c r="D30" s="24"/>
    </row>
    <row r="31" ht="18.75" customHeight="1" spans="1:4">
      <c r="A31" s="167" t="s">
        <v>26</v>
      </c>
      <c r="B31" s="24" t="s">
        <v>26</v>
      </c>
      <c r="C31" s="165" t="s">
        <v>142</v>
      </c>
      <c r="D31" s="24"/>
    </row>
    <row r="32" ht="18.75" customHeight="1" spans="1:4">
      <c r="A32" s="168" t="s">
        <v>26</v>
      </c>
      <c r="B32" s="24" t="s">
        <v>26</v>
      </c>
      <c r="C32" s="165" t="s">
        <v>143</v>
      </c>
      <c r="D32" s="24"/>
    </row>
    <row r="33" ht="18.75" customHeight="1" spans="1:4">
      <c r="A33" s="168" t="s">
        <v>26</v>
      </c>
      <c r="B33" s="24" t="s">
        <v>26</v>
      </c>
      <c r="C33" s="165" t="s">
        <v>144</v>
      </c>
      <c r="D33" s="24"/>
    </row>
    <row r="34" ht="18.75" customHeight="1" spans="1:4">
      <c r="A34" s="168" t="s">
        <v>26</v>
      </c>
      <c r="B34" s="24" t="s">
        <v>26</v>
      </c>
      <c r="C34" s="165" t="s">
        <v>145</v>
      </c>
      <c r="D34" s="24"/>
    </row>
    <row r="35" ht="18.75" customHeight="1" spans="1:4">
      <c r="A35" s="168"/>
      <c r="B35" s="24"/>
      <c r="C35" s="165" t="s">
        <v>146</v>
      </c>
      <c r="D35" s="24"/>
    </row>
    <row r="36" ht="18.75" customHeight="1" spans="1:4">
      <c r="A36" s="168" t="s">
        <v>26</v>
      </c>
      <c r="B36" s="24" t="s">
        <v>26</v>
      </c>
      <c r="C36" s="165" t="s">
        <v>147</v>
      </c>
      <c r="D36" s="24"/>
    </row>
    <row r="37" ht="18.75" customHeight="1" spans="1:4">
      <c r="A37" s="56" t="s">
        <v>148</v>
      </c>
      <c r="B37" s="169">
        <v>1259397.07</v>
      </c>
      <c r="C37" s="170" t="s">
        <v>52</v>
      </c>
      <c r="D37" s="169">
        <v>1259397.07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1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49"/>
      <c r="F2" s="58"/>
      <c r="G2" s="40" t="s">
        <v>149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0"/>
      <c r="C3" s="150"/>
      <c r="D3" s="150"/>
      <c r="E3" s="150"/>
      <c r="F3" s="150"/>
      <c r="G3" s="150"/>
    </row>
    <row r="4" ht="18" customHeight="1" spans="1:7">
      <c r="A4" s="151" t="str">
        <f>"单位名称："&amp;"凤庆县检验检测所"</f>
        <v>单位名称：凤庆县检验检测所</v>
      </c>
      <c r="B4" s="30"/>
      <c r="C4" s="31"/>
      <c r="D4" s="31"/>
      <c r="E4" s="31"/>
      <c r="F4" s="101"/>
      <c r="G4" s="40" t="s">
        <v>1</v>
      </c>
    </row>
    <row r="5" ht="20.25" customHeight="1" spans="1:7">
      <c r="A5" s="152" t="s">
        <v>150</v>
      </c>
      <c r="B5" s="153"/>
      <c r="C5" s="106" t="s">
        <v>56</v>
      </c>
      <c r="D5" s="129" t="s">
        <v>76</v>
      </c>
      <c r="E5" s="14"/>
      <c r="F5" s="15"/>
      <c r="G5" s="122" t="s">
        <v>77</v>
      </c>
    </row>
    <row r="6" ht="20.25" customHeight="1" spans="1:7">
      <c r="A6" s="154" t="s">
        <v>74</v>
      </c>
      <c r="B6" s="154" t="s">
        <v>75</v>
      </c>
      <c r="C6" s="34"/>
      <c r="D6" s="67" t="s">
        <v>58</v>
      </c>
      <c r="E6" s="67" t="s">
        <v>151</v>
      </c>
      <c r="F6" s="67" t="s">
        <v>152</v>
      </c>
      <c r="G6" s="95"/>
    </row>
    <row r="7" ht="19.5" customHeight="1" spans="1:7">
      <c r="A7" s="154" t="s">
        <v>153</v>
      </c>
      <c r="B7" s="154" t="s">
        <v>154</v>
      </c>
      <c r="C7" s="154" t="s">
        <v>155</v>
      </c>
      <c r="D7" s="67">
        <v>4</v>
      </c>
      <c r="E7" s="155" t="s">
        <v>156</v>
      </c>
      <c r="F7" s="155" t="s">
        <v>157</v>
      </c>
      <c r="G7" s="154" t="s">
        <v>158</v>
      </c>
    </row>
    <row r="8" ht="18" customHeight="1" spans="1:7">
      <c r="A8" s="35" t="s">
        <v>85</v>
      </c>
      <c r="B8" s="35" t="s">
        <v>86</v>
      </c>
      <c r="C8" s="24">
        <v>1016582.84</v>
      </c>
      <c r="D8" s="24">
        <v>916582.84</v>
      </c>
      <c r="E8" s="24">
        <v>854144.84</v>
      </c>
      <c r="F8" s="24">
        <v>62438</v>
      </c>
      <c r="G8" s="24">
        <v>100000</v>
      </c>
    </row>
    <row r="9" ht="18" customHeight="1" spans="1:7">
      <c r="A9" s="117" t="s">
        <v>87</v>
      </c>
      <c r="B9" s="117" t="s">
        <v>88</v>
      </c>
      <c r="C9" s="24">
        <v>1016582.84</v>
      </c>
      <c r="D9" s="24">
        <v>916582.84</v>
      </c>
      <c r="E9" s="24">
        <v>854144.84</v>
      </c>
      <c r="F9" s="24">
        <v>62438</v>
      </c>
      <c r="G9" s="24">
        <v>100000</v>
      </c>
    </row>
    <row r="10" ht="18" customHeight="1" spans="1:7">
      <c r="A10" s="118" t="s">
        <v>89</v>
      </c>
      <c r="B10" s="118" t="s">
        <v>90</v>
      </c>
      <c r="C10" s="24">
        <v>1016582.84</v>
      </c>
      <c r="D10" s="24">
        <v>916582.84</v>
      </c>
      <c r="E10" s="24">
        <v>854144.84</v>
      </c>
      <c r="F10" s="24">
        <v>62438</v>
      </c>
      <c r="G10" s="24">
        <v>100000</v>
      </c>
    </row>
    <row r="11" ht="18" customHeight="1" spans="1:7">
      <c r="A11" s="35" t="s">
        <v>91</v>
      </c>
      <c r="B11" s="35" t="s">
        <v>92</v>
      </c>
      <c r="C11" s="24">
        <v>109230.72</v>
      </c>
      <c r="D11" s="24">
        <v>109230.72</v>
      </c>
      <c r="E11" s="24">
        <v>109230.72</v>
      </c>
      <c r="F11" s="24"/>
      <c r="G11" s="24"/>
    </row>
    <row r="12" ht="18" customHeight="1" spans="1:7">
      <c r="A12" s="117" t="s">
        <v>93</v>
      </c>
      <c r="B12" s="117" t="s">
        <v>94</v>
      </c>
      <c r="C12" s="24">
        <v>109230.72</v>
      </c>
      <c r="D12" s="24">
        <v>109230.72</v>
      </c>
      <c r="E12" s="24">
        <v>109230.72</v>
      </c>
      <c r="F12" s="24"/>
      <c r="G12" s="24"/>
    </row>
    <row r="13" ht="18" customHeight="1" spans="1:7">
      <c r="A13" s="118" t="s">
        <v>95</v>
      </c>
      <c r="B13" s="118" t="s">
        <v>96</v>
      </c>
      <c r="C13" s="24">
        <v>109230.72</v>
      </c>
      <c r="D13" s="24">
        <v>109230.72</v>
      </c>
      <c r="E13" s="24">
        <v>109230.72</v>
      </c>
      <c r="F13" s="24"/>
      <c r="G13" s="24"/>
    </row>
    <row r="14" ht="18" customHeight="1" spans="1:7">
      <c r="A14" s="35" t="s">
        <v>97</v>
      </c>
      <c r="B14" s="35" t="s">
        <v>98</v>
      </c>
      <c r="C14" s="24">
        <v>51660.51</v>
      </c>
      <c r="D14" s="24">
        <v>51660.51</v>
      </c>
      <c r="E14" s="24">
        <v>51660.51</v>
      </c>
      <c r="F14" s="24"/>
      <c r="G14" s="24"/>
    </row>
    <row r="15" ht="18" customHeight="1" spans="1:7">
      <c r="A15" s="117" t="s">
        <v>99</v>
      </c>
      <c r="B15" s="117" t="s">
        <v>100</v>
      </c>
      <c r="C15" s="24">
        <v>51660.51</v>
      </c>
      <c r="D15" s="24">
        <v>51660.51</v>
      </c>
      <c r="E15" s="24">
        <v>51660.51</v>
      </c>
      <c r="F15" s="24"/>
      <c r="G15" s="24"/>
    </row>
    <row r="16" ht="18" customHeight="1" spans="1:7">
      <c r="A16" s="118" t="s">
        <v>101</v>
      </c>
      <c r="B16" s="118" t="s">
        <v>102</v>
      </c>
      <c r="C16" s="24">
        <v>48471.13</v>
      </c>
      <c r="D16" s="24">
        <v>48471.13</v>
      </c>
      <c r="E16" s="24">
        <v>48471.13</v>
      </c>
      <c r="F16" s="24"/>
      <c r="G16" s="24"/>
    </row>
    <row r="17" ht="18" customHeight="1" spans="1:7">
      <c r="A17" s="118" t="s">
        <v>103</v>
      </c>
      <c r="B17" s="118" t="s">
        <v>104</v>
      </c>
      <c r="C17" s="24">
        <v>3189.38</v>
      </c>
      <c r="D17" s="24">
        <v>3189.38</v>
      </c>
      <c r="E17" s="24">
        <v>3189.38</v>
      </c>
      <c r="F17" s="24"/>
      <c r="G17" s="24"/>
    </row>
    <row r="18" ht="18" customHeight="1" spans="1:7">
      <c r="A18" s="35" t="s">
        <v>105</v>
      </c>
      <c r="B18" s="35" t="s">
        <v>106</v>
      </c>
      <c r="C18" s="24">
        <v>81923</v>
      </c>
      <c r="D18" s="24">
        <v>81923</v>
      </c>
      <c r="E18" s="24">
        <v>81923</v>
      </c>
      <c r="F18" s="24"/>
      <c r="G18" s="24"/>
    </row>
    <row r="19" ht="18" customHeight="1" spans="1:7">
      <c r="A19" s="117" t="s">
        <v>107</v>
      </c>
      <c r="B19" s="117" t="s">
        <v>108</v>
      </c>
      <c r="C19" s="24">
        <v>81923</v>
      </c>
      <c r="D19" s="24">
        <v>81923</v>
      </c>
      <c r="E19" s="24">
        <v>81923</v>
      </c>
      <c r="F19" s="24"/>
      <c r="G19" s="24"/>
    </row>
    <row r="20" ht="18" customHeight="1" spans="1:7">
      <c r="A20" s="118" t="s">
        <v>109</v>
      </c>
      <c r="B20" s="118" t="s">
        <v>110</v>
      </c>
      <c r="C20" s="24">
        <v>81923</v>
      </c>
      <c r="D20" s="24">
        <v>81923</v>
      </c>
      <c r="E20" s="24">
        <v>81923</v>
      </c>
      <c r="F20" s="24"/>
      <c r="G20" s="24"/>
    </row>
    <row r="21" ht="18" customHeight="1" spans="1:7">
      <c r="A21" s="156" t="s">
        <v>111</v>
      </c>
      <c r="B21" s="157" t="s">
        <v>111</v>
      </c>
      <c r="C21" s="24">
        <v>1259397.07</v>
      </c>
      <c r="D21" s="24">
        <v>1159397.07</v>
      </c>
      <c r="E21" s="24">
        <v>1096959.07</v>
      </c>
      <c r="F21" s="24">
        <v>62438</v>
      </c>
      <c r="G21" s="24">
        <v>100000</v>
      </c>
    </row>
  </sheetData>
  <mergeCells count="7">
    <mergeCell ref="A3:G3"/>
    <mergeCell ref="A4:E4"/>
    <mergeCell ref="A5:B5"/>
    <mergeCell ref="D5:F5"/>
    <mergeCell ref="A21:B21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G8" sqref="G8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38"/>
      <c r="B1" s="138"/>
      <c r="C1" s="138"/>
      <c r="D1" s="138"/>
      <c r="E1" s="138"/>
      <c r="F1" s="138"/>
      <c r="G1" s="138"/>
    </row>
    <row r="2" ht="15" customHeight="1" spans="1:7">
      <c r="A2" s="139"/>
      <c r="B2" s="140"/>
      <c r="C2" s="141"/>
      <c r="D2" s="63"/>
      <c r="G2" s="88" t="s">
        <v>159</v>
      </c>
    </row>
    <row r="3" ht="39" customHeight="1" spans="1:7">
      <c r="A3" s="127" t="str">
        <f>"2025"&amp;"年“三公”经费支出预算表"</f>
        <v>2025年“三公”经费支出预算表</v>
      </c>
      <c r="B3" s="52"/>
      <c r="C3" s="52"/>
      <c r="D3" s="52"/>
      <c r="E3" s="52"/>
      <c r="F3" s="52"/>
      <c r="G3" s="52"/>
    </row>
    <row r="4" ht="18.75" customHeight="1" spans="1:7">
      <c r="A4" s="42" t="str">
        <f>"单位名称："&amp;"凤庆县检验检测所"</f>
        <v>单位名称：凤庆县检验检测所</v>
      </c>
      <c r="B4" s="140"/>
      <c r="C4" s="141"/>
      <c r="D4" s="63"/>
      <c r="E4" s="31"/>
      <c r="G4" s="88" t="s">
        <v>160</v>
      </c>
    </row>
    <row r="5" ht="18.75" customHeight="1" spans="1:7">
      <c r="A5" s="11" t="s">
        <v>161</v>
      </c>
      <c r="B5" s="11" t="s">
        <v>162</v>
      </c>
      <c r="C5" s="32" t="s">
        <v>163</v>
      </c>
      <c r="D5" s="13" t="s">
        <v>164</v>
      </c>
      <c r="E5" s="14"/>
      <c r="F5" s="15"/>
      <c r="G5" s="32" t="s">
        <v>165</v>
      </c>
    </row>
    <row r="6" ht="18.75" customHeight="1" spans="1:7">
      <c r="A6" s="18"/>
      <c r="B6" s="142"/>
      <c r="C6" s="34"/>
      <c r="D6" s="67" t="s">
        <v>58</v>
      </c>
      <c r="E6" s="67" t="s">
        <v>166</v>
      </c>
      <c r="F6" s="67" t="s">
        <v>167</v>
      </c>
      <c r="G6" s="34"/>
    </row>
    <row r="7" ht="18.75" customHeight="1" spans="1:7">
      <c r="A7" s="143" t="s">
        <v>56</v>
      </c>
      <c r="B7" s="144">
        <v>1</v>
      </c>
      <c r="C7" s="145">
        <v>2</v>
      </c>
      <c r="D7" s="146">
        <v>3</v>
      </c>
      <c r="E7" s="146">
        <v>4</v>
      </c>
      <c r="F7" s="146">
        <v>5</v>
      </c>
      <c r="G7" s="145">
        <v>6</v>
      </c>
    </row>
    <row r="8" ht="18.75" customHeight="1" spans="1:7">
      <c r="A8" s="143" t="s">
        <v>56</v>
      </c>
      <c r="B8" s="147">
        <v>38400</v>
      </c>
      <c r="C8" s="147"/>
      <c r="D8" s="147">
        <v>20000</v>
      </c>
      <c r="E8" s="147"/>
      <c r="F8" s="147">
        <v>20000</v>
      </c>
      <c r="G8" s="147">
        <v>18400</v>
      </c>
    </row>
    <row r="9" ht="18.75" customHeight="1" spans="1:7">
      <c r="A9" s="148" t="s">
        <v>168</v>
      </c>
      <c r="B9" s="147"/>
      <c r="C9" s="147"/>
      <c r="D9" s="147"/>
      <c r="E9" s="147"/>
      <c r="F9" s="147"/>
      <c r="G9" s="147"/>
    </row>
    <row r="10" ht="18.75" customHeight="1" spans="1:7">
      <c r="A10" s="148" t="s">
        <v>169</v>
      </c>
      <c r="B10" s="147">
        <v>38400</v>
      </c>
      <c r="C10" s="147"/>
      <c r="D10" s="147">
        <v>20000</v>
      </c>
      <c r="E10" s="147"/>
      <c r="F10" s="147">
        <v>20000</v>
      </c>
      <c r="G10" s="147">
        <v>18400</v>
      </c>
    </row>
    <row r="11" ht="18.75" customHeight="1" spans="1:7">
      <c r="A11" s="148" t="s">
        <v>170</v>
      </c>
      <c r="B11" s="147"/>
      <c r="C11" s="147"/>
      <c r="D11" s="147"/>
      <c r="E11" s="147"/>
      <c r="F11" s="147"/>
      <c r="G11" s="147"/>
    </row>
    <row r="12" ht="18.75" customHeight="1" spans="1:7">
      <c r="A12" s="148" t="s">
        <v>171</v>
      </c>
      <c r="B12" s="147"/>
      <c r="C12" s="147"/>
      <c r="D12" s="147"/>
      <c r="E12" s="147"/>
      <c r="F12" s="147"/>
      <c r="G12" s="147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5"/>
  <sheetViews>
    <sheetView showZeros="0" workbookViewId="0">
      <pane ySplit="1" topLeftCell="A3" activePane="bottomLeft" state="frozen"/>
      <selection/>
      <selection pane="bottomLeft" activeCell="E23" sqref="E23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5"/>
      <c r="D2" s="126"/>
      <c r="E2" s="126"/>
      <c r="F2" s="126"/>
      <c r="G2" s="126"/>
      <c r="H2" s="68"/>
      <c r="I2" s="68"/>
      <c r="J2" s="68"/>
      <c r="K2" s="68"/>
      <c r="L2" s="68"/>
      <c r="M2" s="68"/>
      <c r="N2" s="31"/>
      <c r="O2" s="31"/>
      <c r="P2" s="31"/>
      <c r="Q2" s="68"/>
      <c r="U2" s="125"/>
      <c r="W2" s="39" t="s">
        <v>172</v>
      </c>
    </row>
    <row r="3" ht="39.75" customHeight="1" spans="1:23">
      <c r="A3" s="127" t="str">
        <f>"2025"&amp;"年部门基本支出预算表"</f>
        <v>2025年部门基本支出预算表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7"/>
      <c r="O3" s="7"/>
      <c r="P3" s="7"/>
      <c r="Q3" s="52"/>
      <c r="R3" s="52"/>
      <c r="S3" s="52"/>
      <c r="T3" s="52"/>
      <c r="U3" s="52"/>
      <c r="V3" s="52"/>
      <c r="W3" s="52"/>
    </row>
    <row r="4" ht="18.75" customHeight="1" spans="1:23">
      <c r="A4" s="8" t="str">
        <f>"单位名称："&amp;"凤庆县检验检测所"</f>
        <v>单位名称：凤庆县检验检测所</v>
      </c>
      <c r="B4" s="128"/>
      <c r="C4" s="128"/>
      <c r="D4" s="128"/>
      <c r="E4" s="128"/>
      <c r="F4" s="128"/>
      <c r="G4" s="128"/>
      <c r="H4" s="72"/>
      <c r="I4" s="72"/>
      <c r="J4" s="72"/>
      <c r="K4" s="72"/>
      <c r="L4" s="72"/>
      <c r="M4" s="72"/>
      <c r="N4" s="94"/>
      <c r="O4" s="94"/>
      <c r="P4" s="94"/>
      <c r="Q4" s="72"/>
      <c r="U4" s="125"/>
      <c r="W4" s="39" t="s">
        <v>160</v>
      </c>
    </row>
    <row r="5" ht="18" customHeight="1" spans="1:23">
      <c r="A5" s="11" t="s">
        <v>173</v>
      </c>
      <c r="B5" s="11" t="s">
        <v>174</v>
      </c>
      <c r="C5" s="11" t="s">
        <v>175</v>
      </c>
      <c r="D5" s="11" t="s">
        <v>176</v>
      </c>
      <c r="E5" s="11" t="s">
        <v>177</v>
      </c>
      <c r="F5" s="11" t="s">
        <v>178</v>
      </c>
      <c r="G5" s="11" t="s">
        <v>179</v>
      </c>
      <c r="H5" s="129" t="s">
        <v>180</v>
      </c>
      <c r="I5" s="65" t="s">
        <v>180</v>
      </c>
      <c r="J5" s="65"/>
      <c r="K5" s="65"/>
      <c r="L5" s="65"/>
      <c r="M5" s="65"/>
      <c r="N5" s="14"/>
      <c r="O5" s="14"/>
      <c r="P5" s="14"/>
      <c r="Q5" s="75" t="s">
        <v>62</v>
      </c>
      <c r="R5" s="65" t="s">
        <v>79</v>
      </c>
      <c r="S5" s="65"/>
      <c r="T5" s="65"/>
      <c r="U5" s="65"/>
      <c r="V5" s="65"/>
      <c r="W5" s="135"/>
    </row>
    <row r="6" ht="18" customHeight="1" spans="1:23">
      <c r="A6" s="16"/>
      <c r="B6" s="124"/>
      <c r="C6" s="16"/>
      <c r="D6" s="16"/>
      <c r="E6" s="16"/>
      <c r="F6" s="16"/>
      <c r="G6" s="16"/>
      <c r="H6" s="106" t="s">
        <v>181</v>
      </c>
      <c r="I6" s="129" t="s">
        <v>59</v>
      </c>
      <c r="J6" s="65"/>
      <c r="K6" s="65"/>
      <c r="L6" s="65"/>
      <c r="M6" s="135"/>
      <c r="N6" s="13" t="s">
        <v>182</v>
      </c>
      <c r="O6" s="14"/>
      <c r="P6" s="15"/>
      <c r="Q6" s="11" t="s">
        <v>62</v>
      </c>
      <c r="R6" s="129" t="s">
        <v>79</v>
      </c>
      <c r="S6" s="75" t="s">
        <v>65</v>
      </c>
      <c r="T6" s="65" t="s">
        <v>79</v>
      </c>
      <c r="U6" s="75" t="s">
        <v>67</v>
      </c>
      <c r="V6" s="75" t="s">
        <v>68</v>
      </c>
      <c r="W6" s="137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6" t="s">
        <v>183</v>
      </c>
      <c r="J7" s="11" t="s">
        <v>184</v>
      </c>
      <c r="K7" s="11" t="s">
        <v>185</v>
      </c>
      <c r="L7" s="11" t="s">
        <v>186</v>
      </c>
      <c r="M7" s="11" t="s">
        <v>187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188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09"/>
      <c r="B8" s="109"/>
      <c r="C8" s="109"/>
      <c r="D8" s="109"/>
      <c r="E8" s="109"/>
      <c r="F8" s="109"/>
      <c r="G8" s="109"/>
      <c r="H8" s="109"/>
      <c r="I8" s="93"/>
      <c r="J8" s="18" t="s">
        <v>189</v>
      </c>
      <c r="K8" s="18" t="s">
        <v>185</v>
      </c>
      <c r="L8" s="18" t="s">
        <v>186</v>
      </c>
      <c r="M8" s="18" t="s">
        <v>187</v>
      </c>
      <c r="N8" s="18" t="s">
        <v>185</v>
      </c>
      <c r="O8" s="18" t="s">
        <v>186</v>
      </c>
      <c r="P8" s="18" t="s">
        <v>187</v>
      </c>
      <c r="Q8" s="18" t="s">
        <v>62</v>
      </c>
      <c r="R8" s="18" t="s">
        <v>58</v>
      </c>
      <c r="S8" s="18" t="s">
        <v>65</v>
      </c>
      <c r="T8" s="18" t="s">
        <v>188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0">
        <v>1</v>
      </c>
      <c r="B9" s="130">
        <v>2</v>
      </c>
      <c r="C9" s="130">
        <v>3</v>
      </c>
      <c r="D9" s="130">
        <v>4</v>
      </c>
      <c r="E9" s="130">
        <v>5</v>
      </c>
      <c r="F9" s="130">
        <v>6</v>
      </c>
      <c r="G9" s="130">
        <v>7</v>
      </c>
      <c r="H9" s="130">
        <v>8</v>
      </c>
      <c r="I9" s="130">
        <v>9</v>
      </c>
      <c r="J9" s="130">
        <v>10</v>
      </c>
      <c r="K9" s="130">
        <v>11</v>
      </c>
      <c r="L9" s="130">
        <v>12</v>
      </c>
      <c r="M9" s="130">
        <v>13</v>
      </c>
      <c r="N9" s="130">
        <v>14</v>
      </c>
      <c r="O9" s="130">
        <v>15</v>
      </c>
      <c r="P9" s="130">
        <v>16</v>
      </c>
      <c r="Q9" s="130">
        <v>17</v>
      </c>
      <c r="R9" s="130">
        <v>18</v>
      </c>
      <c r="S9" s="130">
        <v>19</v>
      </c>
      <c r="T9" s="130">
        <v>20</v>
      </c>
      <c r="U9" s="130">
        <v>21</v>
      </c>
      <c r="V9" s="130">
        <v>22</v>
      </c>
      <c r="W9" s="130">
        <v>23</v>
      </c>
    </row>
    <row r="10" ht="21" customHeight="1" spans="1:23">
      <c r="A10" s="131" t="s">
        <v>71</v>
      </c>
      <c r="B10" s="131"/>
      <c r="C10" s="131"/>
      <c r="D10" s="131"/>
      <c r="E10" s="131"/>
      <c r="F10" s="131"/>
      <c r="G10" s="131"/>
      <c r="H10" s="24">
        <v>1159397.07</v>
      </c>
      <c r="I10" s="24">
        <v>1159397.07</v>
      </c>
      <c r="J10" s="24"/>
      <c r="K10" s="24"/>
      <c r="L10" s="24">
        <v>1159397.07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2" t="s">
        <v>71</v>
      </c>
      <c r="B11" s="22"/>
      <c r="C11" s="22"/>
      <c r="D11" s="22"/>
      <c r="E11" s="22"/>
      <c r="F11" s="22"/>
      <c r="G11" s="22"/>
      <c r="H11" s="24">
        <v>1159397.07</v>
      </c>
      <c r="I11" s="24">
        <v>1159397.07</v>
      </c>
      <c r="J11" s="24"/>
      <c r="K11" s="24"/>
      <c r="L11" s="24">
        <v>1159397.07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190</v>
      </c>
      <c r="C12" s="22" t="s">
        <v>191</v>
      </c>
      <c r="D12" s="22" t="s">
        <v>89</v>
      </c>
      <c r="E12" s="22" t="s">
        <v>90</v>
      </c>
      <c r="F12" s="22" t="s">
        <v>192</v>
      </c>
      <c r="G12" s="22" t="s">
        <v>193</v>
      </c>
      <c r="H12" s="24">
        <v>359208</v>
      </c>
      <c r="I12" s="24">
        <v>359208</v>
      </c>
      <c r="J12" s="24"/>
      <c r="K12" s="24"/>
      <c r="L12" s="24">
        <v>359208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190</v>
      </c>
      <c r="C13" s="22" t="s">
        <v>191</v>
      </c>
      <c r="D13" s="22" t="s">
        <v>89</v>
      </c>
      <c r="E13" s="22" t="s">
        <v>90</v>
      </c>
      <c r="F13" s="22" t="s">
        <v>194</v>
      </c>
      <c r="G13" s="22" t="s">
        <v>195</v>
      </c>
      <c r="H13" s="24">
        <v>40680</v>
      </c>
      <c r="I13" s="24">
        <v>40680</v>
      </c>
      <c r="J13" s="24"/>
      <c r="K13" s="24"/>
      <c r="L13" s="24">
        <v>40680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190</v>
      </c>
      <c r="C14" s="22" t="s">
        <v>191</v>
      </c>
      <c r="D14" s="22" t="s">
        <v>89</v>
      </c>
      <c r="E14" s="22" t="s">
        <v>90</v>
      </c>
      <c r="F14" s="22" t="s">
        <v>196</v>
      </c>
      <c r="G14" s="22" t="s">
        <v>197</v>
      </c>
      <c r="H14" s="24">
        <v>106080</v>
      </c>
      <c r="I14" s="24">
        <v>106080</v>
      </c>
      <c r="J14" s="24"/>
      <c r="K14" s="24"/>
      <c r="L14" s="24">
        <v>106080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198</v>
      </c>
      <c r="C15" s="22" t="s">
        <v>199</v>
      </c>
      <c r="D15" s="22" t="s">
        <v>89</v>
      </c>
      <c r="E15" s="22" t="s">
        <v>90</v>
      </c>
      <c r="F15" s="22" t="s">
        <v>196</v>
      </c>
      <c r="G15" s="22" t="s">
        <v>197</v>
      </c>
      <c r="H15" s="24">
        <v>144000</v>
      </c>
      <c r="I15" s="24">
        <v>144000</v>
      </c>
      <c r="J15" s="24"/>
      <c r="K15" s="24"/>
      <c r="L15" s="24">
        <v>144000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190</v>
      </c>
      <c r="C16" s="22" t="s">
        <v>191</v>
      </c>
      <c r="D16" s="22" t="s">
        <v>89</v>
      </c>
      <c r="E16" s="22" t="s">
        <v>90</v>
      </c>
      <c r="F16" s="22" t="s">
        <v>196</v>
      </c>
      <c r="G16" s="22" t="s">
        <v>197</v>
      </c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190</v>
      </c>
      <c r="C17" s="22" t="s">
        <v>191</v>
      </c>
      <c r="D17" s="22" t="s">
        <v>89</v>
      </c>
      <c r="E17" s="22" t="s">
        <v>90</v>
      </c>
      <c r="F17" s="22" t="s">
        <v>196</v>
      </c>
      <c r="G17" s="22" t="s">
        <v>197</v>
      </c>
      <c r="H17" s="24">
        <v>176724</v>
      </c>
      <c r="I17" s="24">
        <v>176724</v>
      </c>
      <c r="J17" s="24"/>
      <c r="K17" s="24"/>
      <c r="L17" s="24">
        <v>176724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200</v>
      </c>
      <c r="C18" s="22" t="s">
        <v>201</v>
      </c>
      <c r="D18" s="22" t="s">
        <v>95</v>
      </c>
      <c r="E18" s="22" t="s">
        <v>96</v>
      </c>
      <c r="F18" s="22" t="s">
        <v>202</v>
      </c>
      <c r="G18" s="22" t="s">
        <v>203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200</v>
      </c>
      <c r="C19" s="22" t="s">
        <v>201</v>
      </c>
      <c r="D19" s="22" t="s">
        <v>95</v>
      </c>
      <c r="E19" s="22" t="s">
        <v>96</v>
      </c>
      <c r="F19" s="22" t="s">
        <v>202</v>
      </c>
      <c r="G19" s="22" t="s">
        <v>203</v>
      </c>
      <c r="H19" s="24">
        <v>109230.72</v>
      </c>
      <c r="I19" s="24">
        <v>109230.72</v>
      </c>
      <c r="J19" s="24"/>
      <c r="K19" s="24"/>
      <c r="L19" s="24">
        <v>109230.72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200</v>
      </c>
      <c r="C20" s="22" t="s">
        <v>201</v>
      </c>
      <c r="D20" s="22" t="s">
        <v>204</v>
      </c>
      <c r="E20" s="22" t="s">
        <v>205</v>
      </c>
      <c r="F20" s="22" t="s">
        <v>206</v>
      </c>
      <c r="G20" s="22" t="s">
        <v>207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200</v>
      </c>
      <c r="C21" s="22" t="s">
        <v>201</v>
      </c>
      <c r="D21" s="22" t="s">
        <v>101</v>
      </c>
      <c r="E21" s="22" t="s">
        <v>102</v>
      </c>
      <c r="F21" s="22" t="s">
        <v>206</v>
      </c>
      <c r="G21" s="22" t="s">
        <v>207</v>
      </c>
      <c r="H21" s="24">
        <v>48471.13</v>
      </c>
      <c r="I21" s="24">
        <v>48471.13</v>
      </c>
      <c r="J21" s="24"/>
      <c r="K21" s="24"/>
      <c r="L21" s="24">
        <v>48471.13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200</v>
      </c>
      <c r="C22" s="22" t="s">
        <v>201</v>
      </c>
      <c r="D22" s="22" t="s">
        <v>103</v>
      </c>
      <c r="E22" s="22" t="s">
        <v>104</v>
      </c>
      <c r="F22" s="22" t="s">
        <v>208</v>
      </c>
      <c r="G22" s="22" t="s">
        <v>209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200</v>
      </c>
      <c r="C23" s="22" t="s">
        <v>201</v>
      </c>
      <c r="D23" s="22" t="s">
        <v>103</v>
      </c>
      <c r="E23" s="22" t="s">
        <v>104</v>
      </c>
      <c r="F23" s="22" t="s">
        <v>208</v>
      </c>
      <c r="G23" s="22" t="s">
        <v>209</v>
      </c>
      <c r="H23" s="24">
        <v>1824</v>
      </c>
      <c r="I23" s="24">
        <v>1824</v>
      </c>
      <c r="J23" s="24"/>
      <c r="K23" s="24"/>
      <c r="L23" s="24">
        <v>1824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200</v>
      </c>
      <c r="C24" s="22" t="s">
        <v>201</v>
      </c>
      <c r="D24" s="22" t="s">
        <v>89</v>
      </c>
      <c r="E24" s="22" t="s">
        <v>90</v>
      </c>
      <c r="F24" s="22" t="s">
        <v>208</v>
      </c>
      <c r="G24" s="22" t="s">
        <v>209</v>
      </c>
      <c r="H24" s="24">
        <v>4778.84</v>
      </c>
      <c r="I24" s="24">
        <v>4778.84</v>
      </c>
      <c r="J24" s="24"/>
      <c r="K24" s="24"/>
      <c r="L24" s="24">
        <v>4778.84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200</v>
      </c>
      <c r="C25" s="22" t="s">
        <v>201</v>
      </c>
      <c r="D25" s="22" t="s">
        <v>103</v>
      </c>
      <c r="E25" s="22" t="s">
        <v>104</v>
      </c>
      <c r="F25" s="22" t="s">
        <v>208</v>
      </c>
      <c r="G25" s="22" t="s">
        <v>209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200</v>
      </c>
      <c r="C26" s="22" t="s">
        <v>201</v>
      </c>
      <c r="D26" s="22" t="s">
        <v>103</v>
      </c>
      <c r="E26" s="22" t="s">
        <v>104</v>
      </c>
      <c r="F26" s="22" t="s">
        <v>208</v>
      </c>
      <c r="G26" s="22" t="s">
        <v>209</v>
      </c>
      <c r="H26" s="24">
        <v>1365.38</v>
      </c>
      <c r="I26" s="24">
        <v>1365.38</v>
      </c>
      <c r="J26" s="24"/>
      <c r="K26" s="24"/>
      <c r="L26" s="24">
        <v>1365.38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210</v>
      </c>
      <c r="C27" s="22" t="s">
        <v>110</v>
      </c>
      <c r="D27" s="22" t="s">
        <v>109</v>
      </c>
      <c r="E27" s="22" t="s">
        <v>110</v>
      </c>
      <c r="F27" s="22" t="s">
        <v>211</v>
      </c>
      <c r="G27" s="22" t="s">
        <v>110</v>
      </c>
      <c r="H27" s="24">
        <v>81923</v>
      </c>
      <c r="I27" s="24">
        <v>81923</v>
      </c>
      <c r="J27" s="24"/>
      <c r="K27" s="24"/>
      <c r="L27" s="24">
        <v>81923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210</v>
      </c>
      <c r="C28" s="22" t="s">
        <v>110</v>
      </c>
      <c r="D28" s="22" t="s">
        <v>109</v>
      </c>
      <c r="E28" s="22" t="s">
        <v>110</v>
      </c>
      <c r="F28" s="22" t="s">
        <v>211</v>
      </c>
      <c r="G28" s="22" t="s">
        <v>110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212</v>
      </c>
      <c r="C29" s="22" t="s">
        <v>213</v>
      </c>
      <c r="D29" s="22" t="s">
        <v>89</v>
      </c>
      <c r="E29" s="22" t="s">
        <v>90</v>
      </c>
      <c r="F29" s="22" t="s">
        <v>214</v>
      </c>
      <c r="G29" s="22" t="s">
        <v>165</v>
      </c>
      <c r="H29" s="24">
        <v>18400</v>
      </c>
      <c r="I29" s="24">
        <v>18400</v>
      </c>
      <c r="J29" s="24"/>
      <c r="K29" s="24"/>
      <c r="L29" s="24">
        <v>18400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215</v>
      </c>
      <c r="C30" s="22" t="s">
        <v>216</v>
      </c>
      <c r="D30" s="22" t="s">
        <v>89</v>
      </c>
      <c r="E30" s="22" t="s">
        <v>90</v>
      </c>
      <c r="F30" s="22" t="s">
        <v>217</v>
      </c>
      <c r="G30" s="22" t="s">
        <v>218</v>
      </c>
      <c r="H30" s="24">
        <v>10240</v>
      </c>
      <c r="I30" s="24">
        <v>10240</v>
      </c>
      <c r="J30" s="24"/>
      <c r="K30" s="24"/>
      <c r="L30" s="24">
        <v>10240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219</v>
      </c>
      <c r="C31" s="22" t="s">
        <v>220</v>
      </c>
      <c r="D31" s="22" t="s">
        <v>89</v>
      </c>
      <c r="E31" s="22" t="s">
        <v>90</v>
      </c>
      <c r="F31" s="22" t="s">
        <v>221</v>
      </c>
      <c r="G31" s="22" t="s">
        <v>220</v>
      </c>
      <c r="H31" s="24">
        <v>13654</v>
      </c>
      <c r="I31" s="24">
        <v>13654</v>
      </c>
      <c r="J31" s="24"/>
      <c r="K31" s="24"/>
      <c r="L31" s="24">
        <v>13654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222</v>
      </c>
      <c r="C32" s="22" t="s">
        <v>223</v>
      </c>
      <c r="D32" s="22" t="s">
        <v>89</v>
      </c>
      <c r="E32" s="22" t="s">
        <v>90</v>
      </c>
      <c r="F32" s="22" t="s">
        <v>224</v>
      </c>
      <c r="G32" s="22" t="s">
        <v>223</v>
      </c>
      <c r="H32" s="24">
        <v>144</v>
      </c>
      <c r="I32" s="24">
        <v>144</v>
      </c>
      <c r="J32" s="24"/>
      <c r="K32" s="24"/>
      <c r="L32" s="24">
        <v>144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225</v>
      </c>
      <c r="C33" s="22" t="s">
        <v>226</v>
      </c>
      <c r="D33" s="22" t="s">
        <v>89</v>
      </c>
      <c r="E33" s="22" t="s">
        <v>90</v>
      </c>
      <c r="F33" s="22" t="s">
        <v>227</v>
      </c>
      <c r="G33" s="22" t="s">
        <v>226</v>
      </c>
      <c r="H33" s="24">
        <v>20000</v>
      </c>
      <c r="I33" s="24">
        <v>20000</v>
      </c>
      <c r="J33" s="24"/>
      <c r="K33" s="24"/>
      <c r="L33" s="24">
        <v>20000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228</v>
      </c>
      <c r="C34" s="22" t="s">
        <v>229</v>
      </c>
      <c r="D34" s="22" t="s">
        <v>89</v>
      </c>
      <c r="E34" s="22" t="s">
        <v>90</v>
      </c>
      <c r="F34" s="22" t="s">
        <v>192</v>
      </c>
      <c r="G34" s="22" t="s">
        <v>193</v>
      </c>
      <c r="H34" s="24">
        <v>22674</v>
      </c>
      <c r="I34" s="24">
        <v>22674</v>
      </c>
      <c r="J34" s="24"/>
      <c r="K34" s="24"/>
      <c r="L34" s="24">
        <v>22674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36" t="s">
        <v>111</v>
      </c>
      <c r="B35" s="133"/>
      <c r="C35" s="133"/>
      <c r="D35" s="133"/>
      <c r="E35" s="133"/>
      <c r="F35" s="133"/>
      <c r="G35" s="134"/>
      <c r="H35" s="24">
        <v>1159397.07</v>
      </c>
      <c r="I35" s="24">
        <v>1159397.07</v>
      </c>
      <c r="J35" s="24"/>
      <c r="K35" s="24"/>
      <c r="L35" s="24">
        <v>1159397.07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</sheetData>
  <mergeCells count="30">
    <mergeCell ref="A3:W3"/>
    <mergeCell ref="A4:G4"/>
    <mergeCell ref="H5:W5"/>
    <mergeCell ref="I6:M6"/>
    <mergeCell ref="N6:P6"/>
    <mergeCell ref="R6:W6"/>
    <mergeCell ref="A35:G35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0"/>
  <sheetViews>
    <sheetView showZeros="0" workbookViewId="0">
      <pane ySplit="1" topLeftCell="A2" activePane="bottomLeft" state="frozen"/>
      <selection/>
      <selection pane="bottomLeft" activeCell="B5" sqref="B5:B8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0" t="s">
        <v>230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"单位名称："&amp;"凤庆县检验检测所"</f>
        <v>单位名称：凤庆县检验检测所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0" t="s">
        <v>160</v>
      </c>
    </row>
    <row r="5" ht="18.75" customHeight="1" spans="1:23">
      <c r="A5" s="11" t="s">
        <v>231</v>
      </c>
      <c r="B5" s="12" t="s">
        <v>174</v>
      </c>
      <c r="C5" s="11" t="s">
        <v>175</v>
      </c>
      <c r="D5" s="11" t="s">
        <v>232</v>
      </c>
      <c r="E5" s="12" t="s">
        <v>176</v>
      </c>
      <c r="F5" s="12" t="s">
        <v>177</v>
      </c>
      <c r="G5" s="12" t="s">
        <v>233</v>
      </c>
      <c r="H5" s="12" t="s">
        <v>234</v>
      </c>
      <c r="I5" s="32" t="s">
        <v>56</v>
      </c>
      <c r="J5" s="13" t="s">
        <v>235</v>
      </c>
      <c r="K5" s="14"/>
      <c r="L5" s="14"/>
      <c r="M5" s="15"/>
      <c r="N5" s="13" t="s">
        <v>182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1" t="s">
        <v>59</v>
      </c>
      <c r="K6" s="122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188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3" t="s">
        <v>58</v>
      </c>
      <c r="K7" s="95"/>
      <c r="L7" s="33"/>
      <c r="M7" s="33"/>
      <c r="N7" s="33"/>
      <c r="O7" s="33"/>
      <c r="P7" s="33"/>
      <c r="Q7" s="33"/>
      <c r="R7" s="33"/>
      <c r="S7" s="124"/>
      <c r="T7" s="124"/>
      <c r="U7" s="124"/>
      <c r="V7" s="124"/>
      <c r="W7" s="124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7" t="s">
        <v>58</v>
      </c>
      <c r="K8" s="47" t="s">
        <v>236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19">
        <v>1</v>
      </c>
      <c r="B9" s="119">
        <v>2</v>
      </c>
      <c r="C9" s="119">
        <v>3</v>
      </c>
      <c r="D9" s="119">
        <v>4</v>
      </c>
      <c r="E9" s="119">
        <v>5</v>
      </c>
      <c r="F9" s="119">
        <v>6</v>
      </c>
      <c r="G9" s="119">
        <v>7</v>
      </c>
      <c r="H9" s="119">
        <v>8</v>
      </c>
      <c r="I9" s="119">
        <v>9</v>
      </c>
      <c r="J9" s="119">
        <v>10</v>
      </c>
      <c r="K9" s="119">
        <v>11</v>
      </c>
      <c r="L9" s="119">
        <v>12</v>
      </c>
      <c r="M9" s="119">
        <v>13</v>
      </c>
      <c r="N9" s="119">
        <v>14</v>
      </c>
      <c r="O9" s="119">
        <v>15</v>
      </c>
      <c r="P9" s="119">
        <v>16</v>
      </c>
      <c r="Q9" s="119">
        <v>17</v>
      </c>
      <c r="R9" s="119">
        <v>18</v>
      </c>
      <c r="S9" s="119">
        <v>19</v>
      </c>
      <c r="T9" s="119">
        <v>20</v>
      </c>
      <c r="U9" s="119">
        <v>21</v>
      </c>
      <c r="V9" s="119">
        <v>22</v>
      </c>
      <c r="W9" s="119">
        <v>23</v>
      </c>
    </row>
    <row r="10" ht="18.75" customHeight="1" spans="1:23">
      <c r="A10" s="22"/>
      <c r="B10" s="22"/>
      <c r="C10" s="22" t="s">
        <v>237</v>
      </c>
      <c r="D10" s="22"/>
      <c r="E10" s="22"/>
      <c r="F10" s="22"/>
      <c r="G10" s="22"/>
      <c r="H10" s="22"/>
      <c r="I10" s="24">
        <v>100000</v>
      </c>
      <c r="J10" s="24">
        <v>100000</v>
      </c>
      <c r="K10" s="24">
        <v>100000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0" t="s">
        <v>238</v>
      </c>
      <c r="B11" s="120" t="s">
        <v>239</v>
      </c>
      <c r="C11" s="22" t="s">
        <v>237</v>
      </c>
      <c r="D11" s="120" t="s">
        <v>71</v>
      </c>
      <c r="E11" s="120" t="s">
        <v>89</v>
      </c>
      <c r="F11" s="120" t="s">
        <v>90</v>
      </c>
      <c r="G11" s="120" t="s">
        <v>240</v>
      </c>
      <c r="H11" s="120" t="s">
        <v>241</v>
      </c>
      <c r="I11" s="24">
        <v>35000</v>
      </c>
      <c r="J11" s="24">
        <v>35000</v>
      </c>
      <c r="K11" s="24">
        <v>35000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120" t="s">
        <v>238</v>
      </c>
      <c r="B12" s="120" t="s">
        <v>239</v>
      </c>
      <c r="C12" s="22" t="s">
        <v>237</v>
      </c>
      <c r="D12" s="120" t="s">
        <v>71</v>
      </c>
      <c r="E12" s="120" t="s">
        <v>89</v>
      </c>
      <c r="F12" s="120" t="s">
        <v>90</v>
      </c>
      <c r="G12" s="120" t="s">
        <v>242</v>
      </c>
      <c r="H12" s="120" t="s">
        <v>243</v>
      </c>
      <c r="I12" s="24">
        <v>2000</v>
      </c>
      <c r="J12" s="24">
        <v>2000</v>
      </c>
      <c r="K12" s="24">
        <v>2000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0" t="s">
        <v>238</v>
      </c>
      <c r="B13" s="120" t="s">
        <v>239</v>
      </c>
      <c r="C13" s="22" t="s">
        <v>237</v>
      </c>
      <c r="D13" s="120" t="s">
        <v>71</v>
      </c>
      <c r="E13" s="120" t="s">
        <v>89</v>
      </c>
      <c r="F13" s="120" t="s">
        <v>90</v>
      </c>
      <c r="G13" s="120" t="s">
        <v>244</v>
      </c>
      <c r="H13" s="120" t="s">
        <v>245</v>
      </c>
      <c r="I13" s="24">
        <v>1200</v>
      </c>
      <c r="J13" s="24">
        <v>1200</v>
      </c>
      <c r="K13" s="24">
        <v>1200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120" t="s">
        <v>238</v>
      </c>
      <c r="B14" s="120" t="s">
        <v>239</v>
      </c>
      <c r="C14" s="22" t="s">
        <v>237</v>
      </c>
      <c r="D14" s="120" t="s">
        <v>71</v>
      </c>
      <c r="E14" s="120" t="s">
        <v>89</v>
      </c>
      <c r="F14" s="120" t="s">
        <v>90</v>
      </c>
      <c r="G14" s="120" t="s">
        <v>246</v>
      </c>
      <c r="H14" s="120" t="s">
        <v>247</v>
      </c>
      <c r="I14" s="24">
        <v>3000</v>
      </c>
      <c r="J14" s="24">
        <v>3000</v>
      </c>
      <c r="K14" s="24">
        <v>3000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0" t="s">
        <v>238</v>
      </c>
      <c r="B15" s="120" t="s">
        <v>239</v>
      </c>
      <c r="C15" s="22" t="s">
        <v>237</v>
      </c>
      <c r="D15" s="120" t="s">
        <v>71</v>
      </c>
      <c r="E15" s="120" t="s">
        <v>89</v>
      </c>
      <c r="F15" s="120" t="s">
        <v>90</v>
      </c>
      <c r="G15" s="120" t="s">
        <v>248</v>
      </c>
      <c r="H15" s="120" t="s">
        <v>249</v>
      </c>
      <c r="I15" s="24">
        <v>5000</v>
      </c>
      <c r="J15" s="24">
        <v>5000</v>
      </c>
      <c r="K15" s="24">
        <v>5000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20" t="s">
        <v>238</v>
      </c>
      <c r="B16" s="120" t="s">
        <v>239</v>
      </c>
      <c r="C16" s="22" t="s">
        <v>237</v>
      </c>
      <c r="D16" s="120" t="s">
        <v>71</v>
      </c>
      <c r="E16" s="120" t="s">
        <v>89</v>
      </c>
      <c r="F16" s="120" t="s">
        <v>90</v>
      </c>
      <c r="G16" s="120" t="s">
        <v>250</v>
      </c>
      <c r="H16" s="120" t="s">
        <v>251</v>
      </c>
      <c r="I16" s="24">
        <v>30000</v>
      </c>
      <c r="J16" s="24">
        <v>30000</v>
      </c>
      <c r="K16" s="24">
        <v>30000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20" t="s">
        <v>238</v>
      </c>
      <c r="B17" s="120" t="s">
        <v>239</v>
      </c>
      <c r="C17" s="22" t="s">
        <v>237</v>
      </c>
      <c r="D17" s="120" t="s">
        <v>71</v>
      </c>
      <c r="E17" s="120" t="s">
        <v>89</v>
      </c>
      <c r="F17" s="120" t="s">
        <v>90</v>
      </c>
      <c r="G17" s="120" t="s">
        <v>252</v>
      </c>
      <c r="H17" s="120" t="s">
        <v>253</v>
      </c>
      <c r="I17" s="24">
        <v>5000</v>
      </c>
      <c r="J17" s="24">
        <v>5000</v>
      </c>
      <c r="K17" s="24">
        <v>5000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120" t="s">
        <v>238</v>
      </c>
      <c r="B18" s="120" t="s">
        <v>239</v>
      </c>
      <c r="C18" s="22" t="s">
        <v>237</v>
      </c>
      <c r="D18" s="120" t="s">
        <v>71</v>
      </c>
      <c r="E18" s="120" t="s">
        <v>89</v>
      </c>
      <c r="F18" s="120" t="s">
        <v>90</v>
      </c>
      <c r="G18" s="120" t="s">
        <v>254</v>
      </c>
      <c r="H18" s="120" t="s">
        <v>255</v>
      </c>
      <c r="I18" s="24">
        <v>10800</v>
      </c>
      <c r="J18" s="24">
        <v>10800</v>
      </c>
      <c r="K18" s="24">
        <v>10800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0" t="s">
        <v>238</v>
      </c>
      <c r="B19" s="120" t="s">
        <v>239</v>
      </c>
      <c r="C19" s="22" t="s">
        <v>237</v>
      </c>
      <c r="D19" s="120" t="s">
        <v>71</v>
      </c>
      <c r="E19" s="120" t="s">
        <v>89</v>
      </c>
      <c r="F19" s="120" t="s">
        <v>90</v>
      </c>
      <c r="G19" s="120" t="s">
        <v>256</v>
      </c>
      <c r="H19" s="120" t="s">
        <v>257</v>
      </c>
      <c r="I19" s="24">
        <v>8000</v>
      </c>
      <c r="J19" s="24">
        <v>8000</v>
      </c>
      <c r="K19" s="24">
        <v>8000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36" t="s">
        <v>111</v>
      </c>
      <c r="B20" s="37"/>
      <c r="C20" s="37"/>
      <c r="D20" s="37"/>
      <c r="E20" s="37"/>
      <c r="F20" s="37"/>
      <c r="G20" s="37"/>
      <c r="H20" s="38"/>
      <c r="I20" s="24">
        <v>100000</v>
      </c>
      <c r="J20" s="24">
        <v>100000</v>
      </c>
      <c r="K20" s="24">
        <v>100000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</sheetData>
  <mergeCells count="28">
    <mergeCell ref="A3:W3"/>
    <mergeCell ref="A4:H4"/>
    <mergeCell ref="J5:M5"/>
    <mergeCell ref="N5:P5"/>
    <mergeCell ref="R5:W5"/>
    <mergeCell ref="A20:H20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6"/>
  <sheetViews>
    <sheetView showZeros="0" workbookViewId="0">
      <pane ySplit="1" topLeftCell="A2" activePane="bottomLeft" state="frozen"/>
      <selection/>
      <selection pane="bottomLeft" activeCell="B9" sqref="B9:B16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7" t="s">
        <v>258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"单位名称："&amp;"凤庆县检验检测所"</f>
        <v>单位名称：凤庆县检验检测所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259</v>
      </c>
      <c r="B5" s="47" t="s">
        <v>260</v>
      </c>
      <c r="C5" s="47" t="s">
        <v>261</v>
      </c>
      <c r="D5" s="47" t="s">
        <v>262</v>
      </c>
      <c r="E5" s="47" t="s">
        <v>263</v>
      </c>
      <c r="F5" s="54" t="s">
        <v>264</v>
      </c>
      <c r="G5" s="47" t="s">
        <v>265</v>
      </c>
      <c r="H5" s="54" t="s">
        <v>266</v>
      </c>
      <c r="I5" s="54" t="s">
        <v>267</v>
      </c>
      <c r="J5" s="47" t="s">
        <v>268</v>
      </c>
    </row>
    <row r="6" ht="18.75" customHeight="1" spans="1:10">
      <c r="A6" s="116">
        <v>1</v>
      </c>
      <c r="B6" s="116">
        <v>2</v>
      </c>
      <c r="C6" s="116">
        <v>3</v>
      </c>
      <c r="D6" s="116">
        <v>4</v>
      </c>
      <c r="E6" s="116">
        <v>5</v>
      </c>
      <c r="F6" s="116">
        <v>6</v>
      </c>
      <c r="G6" s="116">
        <v>7</v>
      </c>
      <c r="H6" s="116">
        <v>8</v>
      </c>
      <c r="I6" s="116">
        <v>9</v>
      </c>
      <c r="J6" s="116">
        <v>10</v>
      </c>
    </row>
    <row r="7" ht="18.75" customHeight="1" spans="1:10">
      <c r="A7" s="35" t="s">
        <v>71</v>
      </c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117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5" t="s">
        <v>237</v>
      </c>
      <c r="B9" s="22" t="s">
        <v>269</v>
      </c>
      <c r="C9" s="22" t="s">
        <v>270</v>
      </c>
      <c r="D9" s="22" t="s">
        <v>271</v>
      </c>
      <c r="E9" s="35" t="s">
        <v>272</v>
      </c>
      <c r="F9" s="22" t="s">
        <v>273</v>
      </c>
      <c r="G9" s="35" t="s">
        <v>274</v>
      </c>
      <c r="H9" s="22" t="s">
        <v>275</v>
      </c>
      <c r="I9" s="22" t="s">
        <v>276</v>
      </c>
      <c r="J9" s="35" t="s">
        <v>277</v>
      </c>
    </row>
    <row r="10" ht="18.75" customHeight="1" spans="1:10">
      <c r="A10" s="215" t="s">
        <v>237</v>
      </c>
      <c r="B10" s="22" t="s">
        <v>269</v>
      </c>
      <c r="C10" s="22" t="s">
        <v>270</v>
      </c>
      <c r="D10" s="22" t="s">
        <v>271</v>
      </c>
      <c r="E10" s="35" t="s">
        <v>278</v>
      </c>
      <c r="F10" s="22" t="s">
        <v>279</v>
      </c>
      <c r="G10" s="35" t="s">
        <v>280</v>
      </c>
      <c r="H10" s="22" t="s">
        <v>275</v>
      </c>
      <c r="I10" s="22" t="s">
        <v>276</v>
      </c>
      <c r="J10" s="35" t="s">
        <v>277</v>
      </c>
    </row>
    <row r="11" ht="18.75" customHeight="1" spans="1:10">
      <c r="A11" s="215" t="s">
        <v>237</v>
      </c>
      <c r="B11" s="22" t="s">
        <v>269</v>
      </c>
      <c r="C11" s="22" t="s">
        <v>270</v>
      </c>
      <c r="D11" s="22" t="s">
        <v>271</v>
      </c>
      <c r="E11" s="35" t="s">
        <v>281</v>
      </c>
      <c r="F11" s="22" t="s">
        <v>279</v>
      </c>
      <c r="G11" s="35" t="s">
        <v>282</v>
      </c>
      <c r="H11" s="22" t="s">
        <v>275</v>
      </c>
      <c r="I11" s="22" t="s">
        <v>276</v>
      </c>
      <c r="J11" s="35" t="s">
        <v>277</v>
      </c>
    </row>
    <row r="12" ht="18.75" customHeight="1" spans="1:10">
      <c r="A12" s="215" t="s">
        <v>237</v>
      </c>
      <c r="B12" s="22" t="s">
        <v>269</v>
      </c>
      <c r="C12" s="22" t="s">
        <v>270</v>
      </c>
      <c r="D12" s="22" t="s">
        <v>283</v>
      </c>
      <c r="E12" s="35" t="s">
        <v>284</v>
      </c>
      <c r="F12" s="22" t="s">
        <v>285</v>
      </c>
      <c r="G12" s="35" t="s">
        <v>286</v>
      </c>
      <c r="H12" s="22" t="s">
        <v>287</v>
      </c>
      <c r="I12" s="22" t="s">
        <v>276</v>
      </c>
      <c r="J12" s="35" t="s">
        <v>277</v>
      </c>
    </row>
    <row r="13" ht="18.75" customHeight="1" spans="1:10">
      <c r="A13" s="215" t="s">
        <v>237</v>
      </c>
      <c r="B13" s="22" t="s">
        <v>269</v>
      </c>
      <c r="C13" s="22" t="s">
        <v>270</v>
      </c>
      <c r="D13" s="22" t="s">
        <v>288</v>
      </c>
      <c r="E13" s="35" t="s">
        <v>289</v>
      </c>
      <c r="F13" s="22" t="s">
        <v>285</v>
      </c>
      <c r="G13" s="35" t="s">
        <v>286</v>
      </c>
      <c r="H13" s="22" t="s">
        <v>287</v>
      </c>
      <c r="I13" s="22" t="s">
        <v>290</v>
      </c>
      <c r="J13" s="35" t="s">
        <v>277</v>
      </c>
    </row>
    <row r="14" ht="18.75" customHeight="1" spans="1:10">
      <c r="A14" s="215" t="s">
        <v>237</v>
      </c>
      <c r="B14" s="22" t="s">
        <v>269</v>
      </c>
      <c r="C14" s="22" t="s">
        <v>270</v>
      </c>
      <c r="D14" s="22" t="s">
        <v>291</v>
      </c>
      <c r="E14" s="35" t="s">
        <v>292</v>
      </c>
      <c r="F14" s="22" t="s">
        <v>293</v>
      </c>
      <c r="G14" s="35" t="s">
        <v>294</v>
      </c>
      <c r="H14" s="22" t="s">
        <v>295</v>
      </c>
      <c r="I14" s="22" t="s">
        <v>276</v>
      </c>
      <c r="J14" s="35" t="s">
        <v>296</v>
      </c>
    </row>
    <row r="15" ht="18.75" customHeight="1" spans="1:10">
      <c r="A15" s="215" t="s">
        <v>237</v>
      </c>
      <c r="B15" s="22" t="s">
        <v>269</v>
      </c>
      <c r="C15" s="22" t="s">
        <v>297</v>
      </c>
      <c r="D15" s="22" t="s">
        <v>298</v>
      </c>
      <c r="E15" s="35" t="s">
        <v>299</v>
      </c>
      <c r="F15" s="22" t="s">
        <v>285</v>
      </c>
      <c r="G15" s="35" t="s">
        <v>300</v>
      </c>
      <c r="H15" s="22" t="s">
        <v>301</v>
      </c>
      <c r="I15" s="22" t="s">
        <v>290</v>
      </c>
      <c r="J15" s="35" t="s">
        <v>277</v>
      </c>
    </row>
    <row r="16" ht="18.75" customHeight="1" spans="1:10">
      <c r="A16" s="215" t="s">
        <v>237</v>
      </c>
      <c r="B16" s="22" t="s">
        <v>269</v>
      </c>
      <c r="C16" s="22" t="s">
        <v>302</v>
      </c>
      <c r="D16" s="22" t="s">
        <v>303</v>
      </c>
      <c r="E16" s="35" t="s">
        <v>304</v>
      </c>
      <c r="F16" s="22" t="s">
        <v>279</v>
      </c>
      <c r="G16" s="35" t="s">
        <v>305</v>
      </c>
      <c r="H16" s="22" t="s">
        <v>287</v>
      </c>
      <c r="I16" s="22" t="s">
        <v>290</v>
      </c>
      <c r="J16" s="35" t="s">
        <v>306</v>
      </c>
    </row>
  </sheetData>
  <mergeCells count="4">
    <mergeCell ref="A3:J3"/>
    <mergeCell ref="A4:H4"/>
    <mergeCell ref="A9:A16"/>
    <mergeCell ref="B9:B16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MHDN</cp:lastModifiedBy>
  <dcterms:created xsi:type="dcterms:W3CDTF">2025-03-12T00:47:00Z</dcterms:created>
  <dcterms:modified xsi:type="dcterms:W3CDTF">2025-03-17T02:02:12Z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293A2FDE2A0049DFBA0D1EA1278CC0F8_12</vt:lpwstr>
  </property>
</Properties>
</file>