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95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externalReferences>
    <externalReference r:id="rId18"/>
  </externalReference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<sst xmlns="http://schemas.openxmlformats.org/spreadsheetml/2006/main" count="1266" uniqueCount="476">
  <si>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</si>
  <si>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</si>
  <si>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</si>
  <si>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</si>
  <si>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</si>
  <si>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</si>
  <si>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</si>
  <si>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</si>
  <si>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</si>
  <si>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</si>
  <si>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</si>
  <si>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</si>
  <si>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</si>
  <si>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</si>
  <si>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</si>
  <si>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</si>
  <si>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</si>
  <si>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</si>
  <si>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</si>
  <si>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</si>
  <si>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</si>
  <si>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</si>
  <si>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</si>
  <si>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</si>
  <si>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</si>
  <si>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</si>
  <si>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</si>
  <si>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</si>
  <si>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</si>
  <si>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</si>
  <si>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</si>
  <si>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</si>
  <si>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</si>
  <si>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</si>
  <si>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</si>
  <si>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</si>
  <si>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</si>
  <si>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</si>
  <si>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</si>
  <si>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</si>
  <si>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</si>
  <si>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</si>
  <si>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</si>
  <si>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</si>
  <si>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</si>
  <si>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</si>
  <si>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</si>
  <si>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</si>
  <si>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</si>
  <si>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</si>
  <si>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</si>
  <si>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</si>
  <si>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</si>
  <si>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</si>
  <si>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</si>
  <si>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</si>
  <si>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</si>
  <si>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</si>
  <si>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</si>
  <si>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</si>
  <si>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</si>
  <si>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</si>
  <si>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</si>
  <si>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</si>
  <si>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</si>
  <si>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</si>
  <si>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</si>
  <si>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</si>
  <si>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</si>
  <si>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</si>
  <si>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</t>
  </si>
  <si>
    <t>凤庆县水务局</t>
  </si>
  <si>
    <t>126001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</si>
  <si>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</si>
  <si>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</si>
  <si>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</si>
  <si>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</si>
  <si>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</si>
  <si>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</si>
  <si>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</si>
  <si>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</si>
  <si>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</si>
  <si>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</si>
  <si>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</si>
  <si>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</si>
  <si>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</si>
  <si>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</si>
  <si>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20132</t>
  </si>
  <si>
    <t>组织事务</t>
  </si>
  <si>
    <t>2013202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</si>
  <si>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</si>
  <si>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</si>
  <si>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</si>
  <si>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</si>
  <si>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</si>
  <si>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</si>
  <si>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</si>
  <si>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</si>
  <si>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</si>
  <si>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</si>
  <si>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</si>
  <si>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</si>
  <si>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</si>
  <si>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</si>
  <si>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</si>
  <si>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</si>
  <si>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</si>
  <si>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</si>
  <si>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</si>
  <si>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</si>
  <si>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</si>
  <si>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</si>
  <si>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</si>
  <si>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</si>
  <si>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</si>
  <si>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</si>
  <si>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</si>
  <si>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</si>
  <si>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</si>
  <si>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行政运行</t>
  </si>
  <si>
    <t>21303</t>
  </si>
  <si>
    <t>水利</t>
  </si>
  <si>
    <t>2130301</t>
  </si>
  <si>
    <t>2130311</t>
  </si>
  <si>
    <t>水资源节约管理与保护</t>
  </si>
  <si>
    <t>2130314</t>
  </si>
  <si>
    <t>防汛</t>
  </si>
  <si>
    <t>2130315</t>
  </si>
  <si>
    <t>抗旱</t>
  </si>
  <si>
    <t>2130317</t>
  </si>
  <si>
    <t>水利技术推广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</si>
  <si>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</si>
  <si>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</si>
  <si>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</si>
  <si>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</si>
  <si>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</si>
  <si>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</si>
  <si>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</si>
  <si>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</si>
  <si>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</si>
  <si>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</si>
  <si>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</si>
  <si>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</si>
  <si>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</si>
  <si>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</si>
  <si>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</si>
  <si>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</si>
  <si>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</si>
  <si>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</si>
  <si>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</si>
  <si>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</si>
  <si>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</si>
  <si>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</si>
  <si>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</si>
  <si>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</si>
  <si>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</si>
  <si>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</si>
  <si>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</si>
  <si>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</si>
  <si>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</si>
  <si>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</si>
  <si>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</si>
  <si>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</si>
  <si>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</si>
  <si>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</si>
  <si>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</si>
  <si>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</si>
  <si>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</si>
  <si>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</si>
  <si>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</si>
  <si>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</si>
  <si>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</si>
  <si>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</si>
  <si>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</si>
  <si>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</si>
  <si>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</si>
  <si>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</si>
  <si>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</si>
  <si>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</si>
  <si>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</si>
  <si>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</si>
  <si>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</si>
  <si>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</si>
  <si>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</si>
  <si>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</si>
  <si>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2130101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</si>
  <si>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</si>
  <si>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</si>
  <si>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</si>
  <si>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</si>
  <si>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</si>
  <si>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</si>
  <si>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</si>
  <si>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</si>
  <si>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</si>
  <si>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</si>
  <si>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</si>
  <si>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</si>
  <si>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</si>
  <si>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</si>
  <si>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</si>
  <si>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</si>
  <si>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</si>
  <si>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</si>
  <si>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</si>
  <si>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</si>
  <si>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</si>
  <si>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</si>
  <si>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</si>
  <si>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</si>
  <si>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</si>
  <si>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</si>
  <si>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</si>
  <si>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</si>
  <si>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</si>
  <si>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</si>
  <si>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</si>
  <si>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530921210000000006203</t>
  </si>
  <si>
    <t>事业人员支出工资</t>
  </si>
  <si>
    <t>30101</t>
  </si>
  <si>
    <t>基本工资</t>
  </si>
  <si>
    <t>530921210000000006202</t>
  </si>
  <si>
    <t>行政人员支出工资</t>
  </si>
  <si>
    <t>30102</t>
  </si>
  <si>
    <t>津贴补贴</t>
  </si>
  <si>
    <t>30103</t>
  </si>
  <si>
    <t>奖金</t>
  </si>
  <si>
    <t>530921231100001415361</t>
  </si>
  <si>
    <t>行政人员绩效考核奖励（2017年提高标准部分）</t>
  </si>
  <si>
    <t>30107</t>
  </si>
  <si>
    <t>绩效工资</t>
  </si>
  <si>
    <t>530921231100001415369</t>
  </si>
  <si>
    <t>事业人员绩效工资（2017年提高标准部分）</t>
  </si>
  <si>
    <t>530921210000000006204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</si>
  <si>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</si>
  <si>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</si>
  <si>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</si>
  <si>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</si>
  <si>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</si>
  <si>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</si>
  <si>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</si>
  <si>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530921210000000006205</t>
  </si>
  <si>
    <t>30113</t>
  </si>
  <si>
    <t>530921210000000006213</t>
  </si>
  <si>
    <t>一般公用经费</t>
  </si>
  <si>
    <t>30211</t>
  </si>
  <si>
    <t>差旅费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</si>
  <si>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</si>
  <si>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</si>
  <si>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</si>
  <si>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</si>
  <si>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</si>
  <si>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</si>
  <si>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</si>
  <si>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</si>
  <si>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530921241100002336102</t>
  </si>
  <si>
    <t>公务接待费(公用经费)</t>
  </si>
  <si>
    <t>30217</t>
  </si>
  <si>
    <t>30226</t>
  </si>
  <si>
    <t>劳务费</t>
  </si>
  <si>
    <t>530921231100001415372</t>
  </si>
  <si>
    <t>职工教育经费（行政）</t>
  </si>
  <si>
    <t>30216</t>
  </si>
  <si>
    <t>培训费</t>
  </si>
  <si>
    <t>530921231100001415365</t>
  </si>
  <si>
    <t>职工教育经费（事业）</t>
  </si>
  <si>
    <t>530921210000000006211</t>
  </si>
  <si>
    <t>工会经费</t>
  </si>
  <si>
    <t>30228</t>
  </si>
  <si>
    <t>530921210000000006212</t>
  </si>
  <si>
    <t>福利费</t>
  </si>
  <si>
    <t>30229</t>
  </si>
  <si>
    <t>530921210000000006208</t>
  </si>
  <si>
    <t>公务用车运行维护费</t>
  </si>
  <si>
    <t>30231</t>
  </si>
  <si>
    <t>530921210000000006209</t>
  </si>
  <si>
    <t>行政人员公务交通补贴</t>
  </si>
  <si>
    <t>30239</t>
  </si>
  <si>
    <t>其他交通费用</t>
  </si>
  <si>
    <t>530921210000000006206</t>
  </si>
  <si>
    <t>离退休费</t>
  </si>
  <si>
    <t>30301</t>
  </si>
  <si>
    <t>离休费</t>
  </si>
  <si>
    <t>30302</t>
  </si>
  <si>
    <t>退休费</t>
  </si>
  <si>
    <t>530921241100002336101</t>
  </si>
  <si>
    <t>其他财政补助人员</t>
  </si>
  <si>
    <t>30305</t>
  </si>
  <si>
    <t>生活补助</t>
  </si>
  <si>
    <t>530921241100002336098</t>
  </si>
  <si>
    <t>机关事业单位职工及军人抚恤补助</t>
  </si>
  <si>
    <t>530921241100002342534</t>
  </si>
  <si>
    <t>离休人员医疗费</t>
  </si>
  <si>
    <t>30307</t>
  </si>
  <si>
    <t>医疗费补助</t>
  </si>
  <si>
    <t>530921251100003891947</t>
  </si>
  <si>
    <t>行政人员调整工资支出资金</t>
  </si>
  <si>
    <t>530921251100003892157</t>
  </si>
  <si>
    <t>事业人员调整工资支出资金</t>
  </si>
  <si>
    <t>530921251100003892849</t>
  </si>
  <si>
    <t>离休人员调整工资支出资金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</si>
  <si>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</si>
  <si>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</si>
  <si>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</si>
  <si>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</si>
  <si>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</si>
  <si>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</si>
  <si>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</si>
  <si>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凤庆县河（湖）长制工作经费</t>
  </si>
  <si>
    <t>事业发展类</t>
  </si>
  <si>
    <t>530921241100002369747</t>
  </si>
  <si>
    <t>31005</t>
  </si>
  <si>
    <t>基础设施建设</t>
  </si>
  <si>
    <t>凤庆县抗旱防汛县级预算经费</t>
  </si>
  <si>
    <t>530921241100002369652</t>
  </si>
  <si>
    <t>凤庆县山洪灾害项目县级配套经费</t>
  </si>
  <si>
    <t>530921241100002369622</t>
  </si>
  <si>
    <t>离退休干部党组织工作经费</t>
  </si>
  <si>
    <t>专项业务类</t>
  </si>
  <si>
    <t>530921251100003813258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</si>
  <si>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</si>
  <si>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</si>
  <si>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</si>
  <si>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</si>
  <si>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</si>
  <si>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</si>
  <si>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</si>
  <si>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</si>
  <si>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</si>
  <si>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</si>
  <si>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</si>
  <si>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用于2024年度河长制工作经费，使河湖管理工作有限运行。</t>
  </si>
  <si>
    <t>产出指标</t>
  </si>
  <si>
    <t>数量指标</t>
  </si>
  <si>
    <t>编制一河一策河流方案件数</t>
  </si>
  <si>
    <t>&gt;=</t>
  </si>
  <si>
    <t>40</t>
  </si>
  <si>
    <t>%</t>
  </si>
  <si>
    <t>定量指标</t>
  </si>
  <si>
    <t>反映编制一河一策河流方案件数情况。</t>
  </si>
  <si>
    <t>编制一河一策水库方案件数</t>
  </si>
  <si>
    <t>15</t>
  </si>
  <si>
    <t>反映编制一河一策水库方案件数情况。</t>
  </si>
  <si>
    <t>质量指标</t>
  </si>
  <si>
    <t>编制方案合格率</t>
  </si>
  <si>
    <t>100</t>
  </si>
  <si>
    <t>反映编制方案合格率情况。</t>
  </si>
  <si>
    <t>时效指标</t>
  </si>
  <si>
    <t>编制按时完成率</t>
  </si>
  <si>
    <t>反映编制按时完成率情况。</t>
  </si>
  <si>
    <t>效益指标</t>
  </si>
  <si>
    <t>社会效益</t>
  </si>
  <si>
    <t>编制方案实施周期</t>
  </si>
  <si>
    <t>=</t>
  </si>
  <si>
    <t>年</t>
  </si>
  <si>
    <t>反映编制方案实施周期情况。</t>
  </si>
  <si>
    <t>满意度指标</t>
  </si>
  <si>
    <t>服务对象满意度</t>
  </si>
  <si>
    <t>项目区群众满意度</t>
  </si>
  <si>
    <t>90</t>
  </si>
  <si>
    <t>反映受益人群满意度情况。</t>
  </si>
  <si>
    <t>我县山洪灾害防治自动雨水情监测站33个：其中雨量站21个，水位站7个，气象代建5个；运行期超过10年，到了更新换代的阶段，所建自动站因设备老旧，用软件方式不能达到《技术要求》，通过重新建设逐年替换设备，以满足《实施方案》确立的“水文标准”要求。</t>
  </si>
  <si>
    <t>更换专用光纤数量</t>
  </si>
  <si>
    <t>14</t>
  </si>
  <si>
    <t>条</t>
  </si>
  <si>
    <t>反映更换专用光纤数量情况。</t>
  </si>
  <si>
    <t>更换数据卡数量</t>
  </si>
  <si>
    <t>116</t>
  </si>
  <si>
    <t>张</t>
  </si>
  <si>
    <t>反映换数据卡数量情况。</t>
  </si>
  <si>
    <t>自动监测点个数</t>
  </si>
  <si>
    <t>28</t>
  </si>
  <si>
    <t>个</t>
  </si>
  <si>
    <t>反映自动监测点个数情况。</t>
  </si>
  <si>
    <t>视频监测点个数</t>
  </si>
  <si>
    <t>8</t>
  </si>
  <si>
    <t>反映视频监测点个数情况。</t>
  </si>
  <si>
    <t>监测人工简易雨量站个数</t>
  </si>
  <si>
    <t>207</t>
  </si>
  <si>
    <t>反映监测人工简易雨量站个数情况。</t>
  </si>
  <si>
    <t>预警广播机个数</t>
  </si>
  <si>
    <t>111</t>
  </si>
  <si>
    <t>反映预警广播机个数情况。</t>
  </si>
  <si>
    <t>竣工验收合格率</t>
  </si>
  <si>
    <t>98</t>
  </si>
  <si>
    <t>反映竣工验收合格率情况。</t>
  </si>
  <si>
    <t>设计变更率</t>
  </si>
  <si>
    <t>&lt;=</t>
  </si>
  <si>
    <t>反映设计变更率情况。</t>
  </si>
  <si>
    <t>计划开工率</t>
  </si>
  <si>
    <t>反映项目按时开工率情况。</t>
  </si>
  <si>
    <t>计划完工率</t>
  </si>
  <si>
    <t>反映项目计划完工率情况。</t>
  </si>
  <si>
    <t>综合使用率</t>
  </si>
  <si>
    <t>反映设备综合使用率情况。</t>
  </si>
  <si>
    <t>设计功能实现率</t>
  </si>
  <si>
    <t>反映设备设计功能实现率情况。</t>
  </si>
  <si>
    <t>可持续影响</t>
  </si>
  <si>
    <t>使用年限</t>
  </si>
  <si>
    <t>反映设备使用年限情况。</t>
  </si>
  <si>
    <t>受益人群满意度</t>
  </si>
  <si>
    <t>定性指标</t>
  </si>
  <si>
    <t>根据凤组联（2024）2号要求，离退休支部县级财政安排3000元工作经费，水务局离退休党支部共有党员16名，工作经费主要用于党报党刊征订，开展主题党日活动，开展“三会一课”和集中培训。</t>
  </si>
  <si>
    <t>征地党报党刊</t>
  </si>
  <si>
    <t>份</t>
  </si>
  <si>
    <t>征地党报党刊2份</t>
  </si>
  <si>
    <t>开展“三会一课”</t>
  </si>
  <si>
    <t>次</t>
  </si>
  <si>
    <t>开展“三会一课”2次</t>
  </si>
  <si>
    <t>开展主题党日活动</t>
  </si>
  <si>
    <t>开展主题党日活动2次</t>
  </si>
  <si>
    <t>每年年底完成</t>
  </si>
  <si>
    <t>服务对象党员</t>
  </si>
  <si>
    <t>16</t>
  </si>
  <si>
    <t>人</t>
  </si>
  <si>
    <t>16名党员</t>
  </si>
  <si>
    <t>水务局离退休党员满意度</t>
  </si>
  <si>
    <t>16名离退休党员满意度达90%以上</t>
  </si>
  <si>
    <t>用于全县旱情严重及防汛严重的乡镇开展拉运水服务，采取应急供水措施，确保农村供水安全及防汛工作。</t>
  </si>
  <si>
    <t>完成工程数量</t>
  </si>
  <si>
    <t>13</t>
  </si>
  <si>
    <t>件</t>
  </si>
  <si>
    <t>反映完成工程数量情况。</t>
  </si>
  <si>
    <t>安全事故发生率</t>
  </si>
  <si>
    <t>反映项目实施期间安全事故发生率。</t>
  </si>
  <si>
    <t>开（完）工率</t>
  </si>
  <si>
    <t>反映项目开（完）工率情况。</t>
  </si>
  <si>
    <t>工期控制率</t>
  </si>
  <si>
    <t>反映工期控制率情况。</t>
  </si>
  <si>
    <t>受益人群覆盖率</t>
  </si>
  <si>
    <t>97</t>
  </si>
  <si>
    <t>反映受益人群覆盖率情况。</t>
  </si>
  <si>
    <t>95</t>
  </si>
  <si>
    <t>预算06表</t>
  </si>
  <si>
    <t>政府性基金预算支出预算表</t>
  </si>
  <si>
    <t>单位名称：临沧市发展和改革委员会</t>
  </si>
  <si>
    <t>本年政府性基金预算支出</t>
  </si>
  <si>
    <t>无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</si>
  <si>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</si>
  <si>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</si>
  <si>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</si>
  <si>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</si>
  <si>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</si>
  <si>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</si>
  <si>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</si>
  <si>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</si>
  <si>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</si>
  <si>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</si>
  <si>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打印机</t>
  </si>
  <si>
    <t>A4黑白打印机</t>
  </si>
  <si>
    <t>台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</si>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</sst>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0209\&#39044;&#31639;\&#39044;&#31639;&#20844;&#24320;\2024&#24180;\2024&#24180;&#39044;&#31639;&#20844;&#24320;\&#20964;&#24198;&#21439;&#27700;&#21153;&#23616;2024&#24180;&#37096;&#38376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财务收支预算总表01-1"/>
      <sheetName val="部门收入预算表01-2"/>
      <sheetName val="部门支出预算表01-3"/>
      <sheetName val="财政拨款收支预算总表02-1"/>
      <sheetName val="一般公共预算支出预算表02-2"/>
      <sheetName val="一般公共预算“三公”经费支出预算表03"/>
      <sheetName val="基本支出预算表04"/>
      <sheetName val="项目支出预算表05-1"/>
      <sheetName val="项目支出绩效目标表（本次下达）05-2"/>
      <sheetName val="政府性基金预算支出预算表06"/>
      <sheetName val="部门政府采购预算表07"/>
      <sheetName val="政府购买服务预算表08"/>
      <sheetName val="县对下转移支付预算表09-1"/>
      <sheetName val="县对下转移支付绩效目标表09-2"/>
      <sheetName val="新增资产配置表10"/>
      <sheetName val="上级补助项目支出预算表11"/>
      <sheetName val="部门项目中期规划预算表12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H9">
            <v>17803225.94</v>
          </cell>
        </row>
      </sheetData>
      <sheetData sheetId="7">
        <row r="21">
          <cell r="K21">
            <v>4008300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9"/>
      <c r="C3" s="209"/>
      <c r="D3" s="209"/>
    </row>
    <row r="4" ht="18.75" customHeight="1" spans="1:4">
      <c r="A4" s="43" t="str">
        <f>"单位名称："&amp;"凤庆县水务局"</f>
        <v>单位名称：凤庆县水务局</v>
      </c>
      <c r="B4" s="210"/>
      <c r="C4" s="210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5" t="s">
        <v>6</v>
      </c>
      <c r="B8" s="24">
        <v>18804057.4</v>
      </c>
      <c r="C8" s="135" t="s">
        <v>7</v>
      </c>
      <c r="D8" s="24">
        <v>3000</v>
      </c>
    </row>
    <row r="9" ht="18.75" customHeight="1" spans="1:4">
      <c r="A9" s="135" t="s">
        <v>8</v>
      </c>
      <c r="B9" s="24"/>
      <c r="C9" s="135" t="s">
        <v>9</v>
      </c>
      <c r="D9" s="24"/>
    </row>
    <row r="10" ht="18.75" customHeight="1" spans="1:4">
      <c r="A10" s="135" t="s">
        <v>10</v>
      </c>
      <c r="B10" s="24"/>
      <c r="C10" s="135" t="s">
        <v>11</v>
      </c>
      <c r="D10" s="24"/>
    </row>
    <row r="11" ht="18.75" customHeight="1" spans="1:4">
      <c r="A11" s="135" t="s">
        <v>12</v>
      </c>
      <c r="B11" s="24"/>
      <c r="C11" s="135" t="s">
        <v>13</v>
      </c>
      <c r="D11" s="24"/>
    </row>
    <row r="12" ht="18.75" customHeight="1" spans="1:4">
      <c r="A12" s="211" t="s">
        <v>14</v>
      </c>
      <c r="B12" s="24"/>
      <c r="C12" s="167" t="s">
        <v>15</v>
      </c>
      <c r="D12" s="24"/>
    </row>
    <row r="13" ht="18.75" customHeight="1" spans="1:4">
      <c r="A13" s="170" t="s">
        <v>16</v>
      </c>
      <c r="B13" s="24"/>
      <c r="C13" s="169" t="s">
        <v>17</v>
      </c>
      <c r="D13" s="24"/>
    </row>
    <row r="14" ht="18.75" customHeight="1" spans="1:4">
      <c r="A14" s="170" t="s">
        <v>18</v>
      </c>
      <c r="B14" s="24"/>
      <c r="C14" s="169" t="s">
        <v>19</v>
      </c>
      <c r="D14" s="24"/>
    </row>
    <row r="15" ht="18.75" customHeight="1" spans="1:4">
      <c r="A15" s="170" t="s">
        <v>20</v>
      </c>
      <c r="B15" s="24"/>
      <c r="C15" s="169" t="s">
        <v>21</v>
      </c>
      <c r="D15" s="24">
        <v>2951326.56</v>
      </c>
    </row>
    <row r="16" ht="18.75" customHeight="1" spans="1:4">
      <c r="A16" s="170" t="s">
        <v>22</v>
      </c>
      <c r="B16" s="24"/>
      <c r="C16" s="169" t="s">
        <v>23</v>
      </c>
      <c r="D16" s="24">
        <v>846011.43</v>
      </c>
    </row>
    <row r="17" ht="18.75" customHeight="1" spans="1:4">
      <c r="A17" s="170" t="s">
        <v>24</v>
      </c>
      <c r="B17" s="24"/>
      <c r="C17" s="170" t="s">
        <v>25</v>
      </c>
      <c r="D17" s="24"/>
    </row>
    <row r="18" ht="18.75" customHeight="1" spans="1:4">
      <c r="A18" s="170" t="s">
        <v>26</v>
      </c>
      <c r="B18" s="24"/>
      <c r="C18" s="170" t="s">
        <v>27</v>
      </c>
      <c r="D18" s="24"/>
    </row>
    <row r="19" ht="18.75" customHeight="1" spans="1:4">
      <c r="A19" s="171" t="s">
        <v>26</v>
      </c>
      <c r="B19" s="24"/>
      <c r="C19" s="169" t="s">
        <v>28</v>
      </c>
      <c r="D19" s="24">
        <v>13725186.41</v>
      </c>
    </row>
    <row r="20" ht="18.75" customHeight="1" spans="1:4">
      <c r="A20" s="171" t="s">
        <v>26</v>
      </c>
      <c r="B20" s="24"/>
      <c r="C20" s="169" t="s">
        <v>29</v>
      </c>
      <c r="D20" s="24"/>
    </row>
    <row r="21" ht="18.75" customHeight="1" spans="1:4">
      <c r="A21" s="171" t="s">
        <v>26</v>
      </c>
      <c r="B21" s="24"/>
      <c r="C21" s="169" t="s">
        <v>30</v>
      </c>
      <c r="D21" s="24"/>
    </row>
    <row r="22" ht="18.75" customHeight="1" spans="1:4">
      <c r="A22" s="171" t="s">
        <v>26</v>
      </c>
      <c r="B22" s="24"/>
      <c r="C22" s="169" t="s">
        <v>31</v>
      </c>
      <c r="D22" s="24"/>
    </row>
    <row r="23" ht="18.75" customHeight="1" spans="1:4">
      <c r="A23" s="171" t="s">
        <v>26</v>
      </c>
      <c r="B23" s="24"/>
      <c r="C23" s="169" t="s">
        <v>32</v>
      </c>
      <c r="D23" s="24"/>
    </row>
    <row r="24" ht="18.75" customHeight="1" spans="1:4">
      <c r="A24" s="171" t="s">
        <v>26</v>
      </c>
      <c r="B24" s="24"/>
      <c r="C24" s="169" t="s">
        <v>33</v>
      </c>
      <c r="D24" s="24"/>
    </row>
    <row r="25" ht="18.75" customHeight="1" spans="1:4">
      <c r="A25" s="171" t="s">
        <v>26</v>
      </c>
      <c r="B25" s="24"/>
      <c r="C25" s="169" t="s">
        <v>34</v>
      </c>
      <c r="D25" s="24"/>
    </row>
    <row r="26" ht="18.75" customHeight="1" spans="1:4">
      <c r="A26" s="171" t="s">
        <v>26</v>
      </c>
      <c r="B26" s="24"/>
      <c r="C26" s="169" t="s">
        <v>35</v>
      </c>
      <c r="D26" s="24">
        <v>1278533</v>
      </c>
    </row>
    <row r="27" ht="18.75" customHeight="1" spans="1:4">
      <c r="A27" s="171" t="s">
        <v>26</v>
      </c>
      <c r="B27" s="24"/>
      <c r="C27" s="169" t="s">
        <v>36</v>
      </c>
      <c r="D27" s="24"/>
    </row>
    <row r="28" ht="18.75" customHeight="1" spans="1:4">
      <c r="A28" s="171" t="s">
        <v>26</v>
      </c>
      <c r="B28" s="24"/>
      <c r="C28" s="169" t="s">
        <v>37</v>
      </c>
      <c r="D28" s="24"/>
    </row>
    <row r="29" ht="18.75" customHeight="1" spans="1:4">
      <c r="A29" s="171" t="s">
        <v>26</v>
      </c>
      <c r="B29" s="24"/>
      <c r="C29" s="169" t="s">
        <v>38</v>
      </c>
      <c r="D29" s="24"/>
    </row>
    <row r="30" ht="18.75" customHeight="1" spans="1:4">
      <c r="A30" s="171" t="s">
        <v>26</v>
      </c>
      <c r="B30" s="24"/>
      <c r="C30" s="169" t="s">
        <v>39</v>
      </c>
      <c r="D30" s="24"/>
    </row>
    <row r="31" ht="18.75" customHeight="1" spans="1:4">
      <c r="A31" s="172" t="s">
        <v>26</v>
      </c>
      <c r="B31" s="24"/>
      <c r="C31" s="170" t="s">
        <v>40</v>
      </c>
      <c r="D31" s="24"/>
    </row>
    <row r="32" ht="18.75" customHeight="1" spans="1:4">
      <c r="A32" s="172" t="s">
        <v>26</v>
      </c>
      <c r="B32" s="24"/>
      <c r="C32" s="170" t="s">
        <v>41</v>
      </c>
      <c r="D32" s="24"/>
    </row>
    <row r="33" ht="18.75" customHeight="1" spans="1:4">
      <c r="A33" s="172" t="s">
        <v>26</v>
      </c>
      <c r="B33" s="24"/>
      <c r="C33" s="170" t="s">
        <v>42</v>
      </c>
      <c r="D33" s="24"/>
    </row>
    <row r="34" ht="18.75" customHeight="1" spans="1:4">
      <c r="A34" s="212"/>
      <c r="B34" s="173"/>
      <c r="C34" s="170" t="s">
        <v>43</v>
      </c>
      <c r="D34" s="24"/>
    </row>
    <row r="35" ht="18.75" customHeight="1" spans="1:4">
      <c r="A35" s="212" t="s">
        <v>44</v>
      </c>
      <c r="B35" s="173">
        <f>SUM(B8:B12)</f>
        <v>18804057.4</v>
      </c>
      <c r="C35" s="213" t="s">
        <v>45</v>
      </c>
      <c r="D35" s="173">
        <v>18804057.4</v>
      </c>
    </row>
    <row r="36" ht="18.75" customHeight="1" spans="1:4">
      <c r="A36" s="214" t="s">
        <v>46</v>
      </c>
      <c r="B36" s="24"/>
      <c r="C36" s="135" t="s">
        <v>47</v>
      </c>
      <c r="D36" s="24"/>
    </row>
    <row r="37" ht="18.75" customHeight="1" spans="1:4">
      <c r="A37" s="214" t="s">
        <v>48</v>
      </c>
      <c r="B37" s="24"/>
      <c r="C37" s="135" t="s">
        <v>48</v>
      </c>
      <c r="D37" s="24"/>
    </row>
    <row r="38" ht="18.75" customHeight="1" spans="1:4">
      <c r="A38" s="214" t="s">
        <v>49</v>
      </c>
      <c r="B38" s="24">
        <f>B36-B37</f>
        <v>0</v>
      </c>
      <c r="C38" s="135" t="s">
        <v>50</v>
      </c>
      <c r="D38" s="24"/>
    </row>
    <row r="39" ht="18.75" customHeight="1" spans="1:4">
      <c r="A39" s="215" t="s">
        <v>51</v>
      </c>
      <c r="B39" s="173">
        <f t="shared" ref="B39:D39" si="1">B35+B36</f>
        <v>18804057.4</v>
      </c>
      <c r="C39" s="213" t="s">
        <v>52</v>
      </c>
      <c r="D39" s="173">
        <f t="shared" si="1"/>
        <v>18804057.4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2"/>
      <c r="O2" s="68"/>
      <c r="P2" s="68"/>
      <c r="Q2" s="68"/>
      <c r="R2" s="68"/>
      <c r="S2" s="40" t="s">
        <v>53</v>
      </c>
    </row>
    <row r="3" ht="57.75" customHeight="1" spans="1:19">
      <c r="A3" s="131" t="str">
        <f>"2025"&amp;"年部门收入预算表"</f>
        <v>2025年部门收入预算表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203"/>
      <c r="P3" s="203"/>
      <c r="Q3" s="203"/>
      <c r="R3" s="203"/>
      <c r="S3" s="203"/>
    </row>
    <row r="4" ht="18.75" customHeight="1" spans="1:19">
      <c r="A4" s="43" t="str">
        <f>"单位名称："&amp;"凤庆县水务局"</f>
        <v>单位名称：凤庆县水务局</v>
      </c>
      <c r="B4" s="95"/>
      <c r="C4" s="95"/>
      <c r="D4" s="95"/>
      <c r="E4" s="95"/>
      <c r="F4" s="95"/>
      <c r="G4" s="95"/>
      <c r="H4" s="95"/>
      <c r="I4" s="95"/>
      <c r="J4" s="72"/>
      <c r="K4" s="95"/>
      <c r="L4" s="95"/>
      <c r="M4" s="95"/>
      <c r="N4" s="95"/>
      <c r="O4" s="72"/>
      <c r="P4" s="72"/>
      <c r="Q4" s="72"/>
      <c r="R4" s="72"/>
      <c r="S4" s="40" t="s">
        <v>1</v>
      </c>
    </row>
    <row r="5" ht="18.75" customHeight="1" spans="1:19">
      <c r="A5" s="187" t="s">
        <v>54</v>
      </c>
      <c r="B5" s="188" t="s">
        <v>55</v>
      </c>
      <c r="C5" s="188" t="s">
        <v>56</v>
      </c>
      <c r="D5" s="189" t="s">
        <v>57</v>
      </c>
      <c r="E5" s="190"/>
      <c r="F5" s="190"/>
      <c r="G5" s="190"/>
      <c r="H5" s="190"/>
      <c r="I5" s="190"/>
      <c r="J5" s="204"/>
      <c r="K5" s="190"/>
      <c r="L5" s="190"/>
      <c r="M5" s="190"/>
      <c r="N5" s="205"/>
      <c r="O5" s="189" t="s">
        <v>46</v>
      </c>
      <c r="P5" s="189"/>
      <c r="Q5" s="189"/>
      <c r="R5" s="189"/>
      <c r="S5" s="208"/>
    </row>
    <row r="6" ht="18.75" customHeight="1" spans="1:19">
      <c r="A6" s="191"/>
      <c r="B6" s="192"/>
      <c r="C6" s="192"/>
      <c r="D6" s="193" t="s">
        <v>58</v>
      </c>
      <c r="E6" s="193" t="s">
        <v>59</v>
      </c>
      <c r="F6" s="193" t="s">
        <v>60</v>
      </c>
      <c r="G6" s="193" t="s">
        <v>61</v>
      </c>
      <c r="H6" s="193" t="s">
        <v>62</v>
      </c>
      <c r="I6" s="206" t="s">
        <v>63</v>
      </c>
      <c r="J6" s="206"/>
      <c r="K6" s="206"/>
      <c r="L6" s="206"/>
      <c r="M6" s="206"/>
      <c r="N6" s="196"/>
      <c r="O6" s="193" t="s">
        <v>58</v>
      </c>
      <c r="P6" s="193" t="s">
        <v>59</v>
      </c>
      <c r="Q6" s="193" t="s">
        <v>60</v>
      </c>
      <c r="R6" s="193" t="s">
        <v>61</v>
      </c>
      <c r="S6" s="193" t="s">
        <v>64</v>
      </c>
    </row>
    <row r="7" ht="18.75" customHeight="1" spans="1:19">
      <c r="A7" s="194"/>
      <c r="B7" s="195"/>
      <c r="C7" s="195"/>
      <c r="D7" s="196"/>
      <c r="E7" s="196"/>
      <c r="F7" s="196"/>
      <c r="G7" s="196"/>
      <c r="H7" s="196"/>
      <c r="I7" s="195" t="s">
        <v>58</v>
      </c>
      <c r="J7" s="195" t="s">
        <v>65</v>
      </c>
      <c r="K7" s="195" t="s">
        <v>66</v>
      </c>
      <c r="L7" s="195" t="s">
        <v>67</v>
      </c>
      <c r="M7" s="195" t="s">
        <v>68</v>
      </c>
      <c r="N7" s="195" t="s">
        <v>69</v>
      </c>
      <c r="O7" s="207"/>
      <c r="P7" s="207"/>
      <c r="Q7" s="207"/>
      <c r="R7" s="207"/>
      <c r="S7" s="196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7" t="s">
        <v>70</v>
      </c>
      <c r="B9" s="198" t="s">
        <v>71</v>
      </c>
      <c r="C9" s="24">
        <v>18804057.4</v>
      </c>
      <c r="D9" s="24">
        <v>18804057.4</v>
      </c>
      <c r="E9" s="24">
        <v>18804057.4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9" t="s">
        <v>72</v>
      </c>
      <c r="B10" s="199" t="s">
        <v>71</v>
      </c>
      <c r="C10" s="24">
        <v>18804057.4</v>
      </c>
      <c r="D10" s="24">
        <v>18804057.4</v>
      </c>
      <c r="E10" s="24">
        <v>18804057.4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0" t="s">
        <v>56</v>
      </c>
      <c r="B11" s="201"/>
      <c r="C11" s="24">
        <v>18804057.4</v>
      </c>
      <c r="D11" s="24">
        <v>18804057.4</v>
      </c>
      <c r="E11" s="24">
        <v>18804057.4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5"/>
  <sheetViews>
    <sheetView showZeros="0" workbookViewId="0">
      <pane ySplit="1" topLeftCell="A27" activePane="bottomLeft" state="frozen"/>
      <selection/>
      <selection pane="bottomLeft" activeCell="D25" sqref="D2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5"/>
      <c r="E2" s="2"/>
      <c r="F2" s="2"/>
      <c r="G2" s="2"/>
      <c r="H2" s="175"/>
      <c r="I2" s="2"/>
      <c r="J2" s="175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ht="18.75" customHeight="1" spans="1:15">
      <c r="A4" s="177" t="str">
        <f>"单位名称："&amp;"凤庆县水务局"</f>
        <v>单位名称：凤庆县水务局</v>
      </c>
      <c r="B4" s="178"/>
      <c r="C4" s="63"/>
      <c r="D4" s="31"/>
      <c r="E4" s="63"/>
      <c r="F4" s="63"/>
      <c r="G4" s="63"/>
      <c r="H4" s="31"/>
      <c r="I4" s="63"/>
      <c r="J4" s="31"/>
      <c r="K4" s="63"/>
      <c r="L4" s="63"/>
      <c r="M4" s="185"/>
      <c r="N4" s="185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41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4" t="s">
        <v>76</v>
      </c>
      <c r="F6" s="94" t="s">
        <v>77</v>
      </c>
      <c r="G6" s="19"/>
      <c r="H6" s="19"/>
      <c r="I6" s="19"/>
      <c r="J6" s="67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20">
        <v>1</v>
      </c>
      <c r="B7" s="120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5" t="s">
        <v>85</v>
      </c>
      <c r="B8" s="164" t="s">
        <v>86</v>
      </c>
      <c r="C8" s="24">
        <v>3000</v>
      </c>
      <c r="D8" s="24">
        <v>3000</v>
      </c>
      <c r="E8" s="24"/>
      <c r="F8" s="24">
        <v>3000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9" t="s">
        <v>87</v>
      </c>
      <c r="B9" s="216" t="s">
        <v>88</v>
      </c>
      <c r="C9" s="24">
        <v>3000</v>
      </c>
      <c r="D9" s="24">
        <v>3000</v>
      </c>
      <c r="E9" s="24"/>
      <c r="F9" s="24">
        <v>3000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1" t="s">
        <v>89</v>
      </c>
      <c r="B10" s="217" t="s">
        <v>90</v>
      </c>
      <c r="C10" s="24">
        <v>3000</v>
      </c>
      <c r="D10" s="24">
        <v>3000</v>
      </c>
      <c r="E10" s="24"/>
      <c r="F10" s="24">
        <v>3000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5" t="s">
        <v>91</v>
      </c>
      <c r="B11" s="164" t="s">
        <v>92</v>
      </c>
      <c r="C11" s="24">
        <v>2951326.56</v>
      </c>
      <c r="D11" s="24">
        <v>2951326.56</v>
      </c>
      <c r="E11" s="24">
        <v>2951326.56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93</v>
      </c>
      <c r="B12" s="216" t="s">
        <v>94</v>
      </c>
      <c r="C12" s="24">
        <v>2931790.56</v>
      </c>
      <c r="D12" s="24">
        <v>2931790.56</v>
      </c>
      <c r="E12" s="24">
        <v>2931790.56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1" t="s">
        <v>95</v>
      </c>
      <c r="B13" s="217" t="s">
        <v>96</v>
      </c>
      <c r="C13" s="24">
        <v>530357.4</v>
      </c>
      <c r="D13" s="24">
        <v>530357.4</v>
      </c>
      <c r="E13" s="24">
        <v>530357.4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1" t="s">
        <v>97</v>
      </c>
      <c r="B14" s="217" t="s">
        <v>98</v>
      </c>
      <c r="C14" s="24">
        <v>710291.4</v>
      </c>
      <c r="D14" s="24">
        <v>710291.4</v>
      </c>
      <c r="E14" s="24">
        <v>710291.4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1" t="s">
        <v>99</v>
      </c>
      <c r="B15" s="217" t="s">
        <v>100</v>
      </c>
      <c r="C15" s="24">
        <v>1691141.76</v>
      </c>
      <c r="D15" s="24">
        <v>1691141.76</v>
      </c>
      <c r="E15" s="24">
        <v>1691141.76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101</v>
      </c>
      <c r="B16" s="216" t="s">
        <v>102</v>
      </c>
      <c r="C16" s="24">
        <v>19536</v>
      </c>
      <c r="D16" s="24">
        <v>19536</v>
      </c>
      <c r="E16" s="24">
        <v>19536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1" t="s">
        <v>103</v>
      </c>
      <c r="B17" s="217" t="s">
        <v>104</v>
      </c>
      <c r="C17" s="24">
        <v>19536</v>
      </c>
      <c r="D17" s="24">
        <v>19536</v>
      </c>
      <c r="E17" s="24">
        <v>19536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5" t="s">
        <v>105</v>
      </c>
      <c r="B18" s="164" t="s">
        <v>106</v>
      </c>
      <c r="C18" s="24">
        <v>846011.43</v>
      </c>
      <c r="D18" s="24">
        <v>846011.43</v>
      </c>
      <c r="E18" s="24">
        <v>846011.43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9" t="s">
        <v>107</v>
      </c>
      <c r="B19" s="216" t="s">
        <v>108</v>
      </c>
      <c r="C19" s="24">
        <v>846011.43</v>
      </c>
      <c r="D19" s="24">
        <v>846011.43</v>
      </c>
      <c r="E19" s="24">
        <v>846011.43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1" t="s">
        <v>109</v>
      </c>
      <c r="B20" s="217" t="s">
        <v>110</v>
      </c>
      <c r="C20" s="24">
        <v>166362.68</v>
      </c>
      <c r="D20" s="24">
        <v>166362.68</v>
      </c>
      <c r="E20" s="24">
        <v>166362.68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1" t="s">
        <v>111</v>
      </c>
      <c r="B21" s="217" t="s">
        <v>112</v>
      </c>
      <c r="C21" s="24">
        <v>624081.48</v>
      </c>
      <c r="D21" s="24">
        <v>624081.48</v>
      </c>
      <c r="E21" s="24">
        <v>624081.48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1" t="s">
        <v>113</v>
      </c>
      <c r="B22" s="217" t="s">
        <v>114</v>
      </c>
      <c r="C22" s="24">
        <v>55567.27</v>
      </c>
      <c r="D22" s="24">
        <v>55567.27</v>
      </c>
      <c r="E22" s="24">
        <v>55567.27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5" t="s">
        <v>115</v>
      </c>
      <c r="B23" s="164" t="s">
        <v>116</v>
      </c>
      <c r="C23" s="24">
        <v>13725186.41</v>
      </c>
      <c r="D23" s="24">
        <v>13725186.41</v>
      </c>
      <c r="E23" s="24">
        <v>13555186.41</v>
      </c>
      <c r="F23" s="24">
        <v>170000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117</v>
      </c>
      <c r="B24" s="216" t="s">
        <v>118</v>
      </c>
      <c r="C24" s="24">
        <v>47508</v>
      </c>
      <c r="D24" s="24">
        <v>47508</v>
      </c>
      <c r="E24" s="24">
        <v>47508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1">
        <v>2130101</v>
      </c>
      <c r="B25" s="217" t="s">
        <v>119</v>
      </c>
      <c r="C25" s="24">
        <v>47508</v>
      </c>
      <c r="D25" s="24">
        <v>47508</v>
      </c>
      <c r="E25" s="24">
        <v>47508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9" t="s">
        <v>120</v>
      </c>
      <c r="B26" s="216" t="s">
        <v>121</v>
      </c>
      <c r="C26" s="24">
        <v>13677678.41</v>
      </c>
      <c r="D26" s="24">
        <v>13677678.41</v>
      </c>
      <c r="E26" s="24">
        <v>13507678.41</v>
      </c>
      <c r="F26" s="24">
        <v>170000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1" t="s">
        <v>122</v>
      </c>
      <c r="B27" s="217" t="s">
        <v>119</v>
      </c>
      <c r="C27" s="24">
        <v>2257292.25</v>
      </c>
      <c r="D27" s="24">
        <v>2257292.25</v>
      </c>
      <c r="E27" s="24">
        <v>2257292.25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1" t="s">
        <v>123</v>
      </c>
      <c r="B28" s="217" t="s">
        <v>124</v>
      </c>
      <c r="C28" s="24">
        <v>50000</v>
      </c>
      <c r="D28" s="24">
        <v>50000</v>
      </c>
      <c r="E28" s="24"/>
      <c r="F28" s="24">
        <v>50000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1" t="s">
        <v>125</v>
      </c>
      <c r="B29" s="217" t="s">
        <v>126</v>
      </c>
      <c r="C29" s="24">
        <v>100000</v>
      </c>
      <c r="D29" s="24">
        <v>100000</v>
      </c>
      <c r="E29" s="24"/>
      <c r="F29" s="24">
        <v>100000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1" t="s">
        <v>127</v>
      </c>
      <c r="B30" s="217" t="s">
        <v>128</v>
      </c>
      <c r="C30" s="24">
        <v>20000</v>
      </c>
      <c r="D30" s="24">
        <v>20000</v>
      </c>
      <c r="E30" s="24"/>
      <c r="F30" s="24">
        <v>20000</v>
      </c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81" t="s">
        <v>129</v>
      </c>
      <c r="B31" s="217" t="s">
        <v>130</v>
      </c>
      <c r="C31" s="24">
        <v>11250386.16</v>
      </c>
      <c r="D31" s="24">
        <v>11250386.16</v>
      </c>
      <c r="E31" s="24">
        <v>11250386.16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35" t="s">
        <v>131</v>
      </c>
      <c r="B32" s="164" t="s">
        <v>132</v>
      </c>
      <c r="C32" s="24">
        <v>1278533</v>
      </c>
      <c r="D32" s="24">
        <v>1278533</v>
      </c>
      <c r="E32" s="24">
        <v>1278533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9" t="s">
        <v>133</v>
      </c>
      <c r="B33" s="216" t="s">
        <v>134</v>
      </c>
      <c r="C33" s="24">
        <v>1278533</v>
      </c>
      <c r="D33" s="24">
        <v>1278533</v>
      </c>
      <c r="E33" s="24">
        <v>1278533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81" t="s">
        <v>135</v>
      </c>
      <c r="B34" s="217" t="s">
        <v>136</v>
      </c>
      <c r="C34" s="24">
        <v>1278533</v>
      </c>
      <c r="D34" s="24">
        <v>1278533</v>
      </c>
      <c r="E34" s="24">
        <v>1278533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83" t="s">
        <v>137</v>
      </c>
      <c r="B35" s="184" t="s">
        <v>137</v>
      </c>
      <c r="C35" s="24">
        <v>18804057.4</v>
      </c>
      <c r="D35" s="24">
        <v>18804057.4</v>
      </c>
      <c r="E35" s="24">
        <v>18631057.4</v>
      </c>
      <c r="F35" s="24">
        <v>173000</v>
      </c>
      <c r="G35" s="24"/>
      <c r="H35" s="24"/>
      <c r="I35" s="24"/>
      <c r="J35" s="24"/>
      <c r="K35" s="24"/>
      <c r="L35" s="24"/>
      <c r="M35" s="24"/>
      <c r="N35" s="24"/>
      <c r="O35" s="24"/>
    </row>
  </sheetData>
  <mergeCells count="11">
    <mergeCell ref="A3:O3"/>
    <mergeCell ref="A4:L4"/>
    <mergeCell ref="D5:F5"/>
    <mergeCell ref="J5:O5"/>
    <mergeCell ref="A35:B3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138</v>
      </c>
    </row>
    <row r="3" ht="36" customHeight="1" spans="1:4">
      <c r="A3" s="6" t="str">
        <f>"2025"&amp;"年部门财政拨款收支预算总表"</f>
        <v>2025年部门财政拨款收支预算总表</v>
      </c>
      <c r="B3" s="162"/>
      <c r="C3" s="162"/>
      <c r="D3" s="162"/>
    </row>
    <row r="4" ht="18.75" customHeight="1" spans="1:4">
      <c r="A4" s="8" t="str">
        <f>"单位名称："&amp;"凤庆县水务局"</f>
        <v>单位名称：凤庆县水务局</v>
      </c>
      <c r="B4" s="163"/>
      <c r="C4" s="163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9" t="str">
        <f t="shared" ref="B6:D6" si="0">"2025"&amp;"年预算数"</f>
        <v>2025年预算数</v>
      </c>
      <c r="C6" s="32" t="s">
        <v>139</v>
      </c>
      <c r="D6" s="109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4" t="s">
        <v>140</v>
      </c>
      <c r="B8" s="24">
        <v>18804057.4</v>
      </c>
      <c r="C8" s="23" t="s">
        <v>141</v>
      </c>
      <c r="D8" s="24">
        <v>18804057.4</v>
      </c>
    </row>
    <row r="9" ht="18.75" customHeight="1" spans="1:4">
      <c r="A9" s="165" t="s">
        <v>142</v>
      </c>
      <c r="B9" s="24">
        <v>18804057.4</v>
      </c>
      <c r="C9" s="23" t="s">
        <v>143</v>
      </c>
      <c r="D9" s="24">
        <v>3000</v>
      </c>
    </row>
    <row r="10" ht="18.75" customHeight="1" spans="1:4">
      <c r="A10" s="165" t="s">
        <v>144</v>
      </c>
      <c r="B10" s="24"/>
      <c r="C10" s="23" t="s">
        <v>145</v>
      </c>
      <c r="D10" s="24"/>
    </row>
    <row r="11" ht="18.75" customHeight="1" spans="1:4">
      <c r="A11" s="165" t="s">
        <v>146</v>
      </c>
      <c r="B11" s="24"/>
      <c r="C11" s="23" t="s">
        <v>147</v>
      </c>
      <c r="D11" s="24"/>
    </row>
    <row r="12" ht="18.75" customHeight="1" spans="1:4">
      <c r="A12" s="166" t="s">
        <v>148</v>
      </c>
      <c r="B12" s="24"/>
      <c r="C12" s="167" t="s">
        <v>149</v>
      </c>
      <c r="D12" s="24"/>
    </row>
    <row r="13" ht="18.75" customHeight="1" spans="1:4">
      <c r="A13" s="168" t="s">
        <v>142</v>
      </c>
      <c r="B13" s="24"/>
      <c r="C13" s="169" t="s">
        <v>150</v>
      </c>
      <c r="D13" s="24"/>
    </row>
    <row r="14" ht="18.75" customHeight="1" spans="1:4">
      <c r="A14" s="168" t="s">
        <v>144</v>
      </c>
      <c r="B14" s="24"/>
      <c r="C14" s="169" t="s">
        <v>151</v>
      </c>
      <c r="D14" s="24"/>
    </row>
    <row r="15" ht="18.75" customHeight="1" spans="1:4">
      <c r="A15" s="168" t="s">
        <v>146</v>
      </c>
      <c r="B15" s="24"/>
      <c r="C15" s="169" t="s">
        <v>152</v>
      </c>
      <c r="D15" s="24"/>
    </row>
    <row r="16" ht="18.75" customHeight="1" spans="1:4">
      <c r="A16" s="168" t="s">
        <v>26</v>
      </c>
      <c r="B16" s="24"/>
      <c r="C16" s="169" t="s">
        <v>153</v>
      </c>
      <c r="D16" s="24">
        <v>2951326.56</v>
      </c>
    </row>
    <row r="17" ht="18.75" customHeight="1" spans="1:4">
      <c r="A17" s="168" t="s">
        <v>26</v>
      </c>
      <c r="B17" s="24" t="s">
        <v>26</v>
      </c>
      <c r="C17" s="169" t="s">
        <v>154</v>
      </c>
      <c r="D17" s="24">
        <v>846011.43</v>
      </c>
    </row>
    <row r="18" ht="18.75" customHeight="1" spans="1:4">
      <c r="A18" s="170" t="s">
        <v>26</v>
      </c>
      <c r="B18" s="24" t="s">
        <v>26</v>
      </c>
      <c r="C18" s="169" t="s">
        <v>155</v>
      </c>
      <c r="D18" s="24"/>
    </row>
    <row r="19" ht="18.75" customHeight="1" spans="1:4">
      <c r="A19" s="170" t="s">
        <v>26</v>
      </c>
      <c r="B19" s="24" t="s">
        <v>26</v>
      </c>
      <c r="C19" s="169" t="s">
        <v>156</v>
      </c>
      <c r="D19" s="24"/>
    </row>
    <row r="20" ht="18.75" customHeight="1" spans="1:4">
      <c r="A20" s="171" t="s">
        <v>26</v>
      </c>
      <c r="B20" s="24" t="s">
        <v>26</v>
      </c>
      <c r="C20" s="169" t="s">
        <v>157</v>
      </c>
      <c r="D20" s="24">
        <v>13725186.41</v>
      </c>
    </row>
    <row r="21" ht="18.75" customHeight="1" spans="1:4">
      <c r="A21" s="171" t="s">
        <v>26</v>
      </c>
      <c r="B21" s="24" t="s">
        <v>26</v>
      </c>
      <c r="C21" s="169" t="s">
        <v>158</v>
      </c>
      <c r="D21" s="24"/>
    </row>
    <row r="22" ht="18.75" customHeight="1" spans="1:4">
      <c r="A22" s="171" t="s">
        <v>26</v>
      </c>
      <c r="B22" s="24" t="s">
        <v>26</v>
      </c>
      <c r="C22" s="169" t="s">
        <v>159</v>
      </c>
      <c r="D22" s="24"/>
    </row>
    <row r="23" ht="18.75" customHeight="1" spans="1:4">
      <c r="A23" s="171" t="s">
        <v>26</v>
      </c>
      <c r="B23" s="24" t="s">
        <v>26</v>
      </c>
      <c r="C23" s="169" t="s">
        <v>160</v>
      </c>
      <c r="D23" s="24"/>
    </row>
    <row r="24" ht="18.75" customHeight="1" spans="1:4">
      <c r="A24" s="171" t="s">
        <v>26</v>
      </c>
      <c r="B24" s="24" t="s">
        <v>26</v>
      </c>
      <c r="C24" s="169" t="s">
        <v>161</v>
      </c>
      <c r="D24" s="24"/>
    </row>
    <row r="25" ht="18.75" customHeight="1" spans="1:4">
      <c r="A25" s="171" t="s">
        <v>26</v>
      </c>
      <c r="B25" s="24" t="s">
        <v>26</v>
      </c>
      <c r="C25" s="169" t="s">
        <v>162</v>
      </c>
      <c r="D25" s="24"/>
    </row>
    <row r="26" ht="18.75" customHeight="1" spans="1:4">
      <c r="A26" s="171" t="s">
        <v>26</v>
      </c>
      <c r="B26" s="24" t="s">
        <v>26</v>
      </c>
      <c r="C26" s="169" t="s">
        <v>163</v>
      </c>
      <c r="D26" s="24"/>
    </row>
    <row r="27" ht="18.75" customHeight="1" spans="1:4">
      <c r="A27" s="171" t="s">
        <v>26</v>
      </c>
      <c r="B27" s="24" t="s">
        <v>26</v>
      </c>
      <c r="C27" s="169" t="s">
        <v>164</v>
      </c>
      <c r="D27" s="24">
        <v>1278533</v>
      </c>
    </row>
    <row r="28" ht="18.75" customHeight="1" spans="1:4">
      <c r="A28" s="171" t="s">
        <v>26</v>
      </c>
      <c r="B28" s="24" t="s">
        <v>26</v>
      </c>
      <c r="C28" s="169" t="s">
        <v>165</v>
      </c>
      <c r="D28" s="24"/>
    </row>
    <row r="29" ht="18.75" customHeight="1" spans="1:4">
      <c r="A29" s="171" t="s">
        <v>26</v>
      </c>
      <c r="B29" s="24" t="s">
        <v>26</v>
      </c>
      <c r="C29" s="169" t="s">
        <v>166</v>
      </c>
      <c r="D29" s="24"/>
    </row>
    <row r="30" ht="18.75" customHeight="1" spans="1:4">
      <c r="A30" s="171" t="s">
        <v>26</v>
      </c>
      <c r="B30" s="24" t="s">
        <v>26</v>
      </c>
      <c r="C30" s="169" t="s">
        <v>167</v>
      </c>
      <c r="D30" s="24"/>
    </row>
    <row r="31" ht="18.75" customHeight="1" spans="1:4">
      <c r="A31" s="171" t="s">
        <v>26</v>
      </c>
      <c r="B31" s="24" t="s">
        <v>26</v>
      </c>
      <c r="C31" s="169" t="s">
        <v>168</v>
      </c>
      <c r="D31" s="24"/>
    </row>
    <row r="32" ht="18.75" customHeight="1" spans="1:4">
      <c r="A32" s="172" t="s">
        <v>26</v>
      </c>
      <c r="B32" s="24" t="s">
        <v>26</v>
      </c>
      <c r="C32" s="169" t="s">
        <v>169</v>
      </c>
      <c r="D32" s="24"/>
    </row>
    <row r="33" ht="18.75" customHeight="1" spans="1:4">
      <c r="A33" s="172" t="s">
        <v>26</v>
      </c>
      <c r="B33" s="24" t="s">
        <v>26</v>
      </c>
      <c r="C33" s="169" t="s">
        <v>170</v>
      </c>
      <c r="D33" s="24"/>
    </row>
    <row r="34" ht="18.75" customHeight="1" spans="1:4">
      <c r="A34" s="172" t="s">
        <v>26</v>
      </c>
      <c r="B34" s="24" t="s">
        <v>26</v>
      </c>
      <c r="C34" s="169" t="s">
        <v>171</v>
      </c>
      <c r="D34" s="24"/>
    </row>
    <row r="35" ht="18.75" customHeight="1" spans="1:4">
      <c r="A35" s="172"/>
      <c r="B35" s="24"/>
      <c r="C35" s="169" t="s">
        <v>172</v>
      </c>
      <c r="D35" s="24"/>
    </row>
    <row r="36" ht="18.75" customHeight="1" spans="1:4">
      <c r="A36" s="172" t="s">
        <v>26</v>
      </c>
      <c r="B36" s="24" t="s">
        <v>26</v>
      </c>
      <c r="C36" s="169" t="s">
        <v>173</v>
      </c>
      <c r="D36" s="24"/>
    </row>
    <row r="37" ht="18.75" customHeight="1" spans="1:4">
      <c r="A37" s="57" t="s">
        <v>174</v>
      </c>
      <c r="B37" s="173">
        <v>18804057.4</v>
      </c>
      <c r="C37" s="174" t="s">
        <v>52</v>
      </c>
      <c r="D37" s="173">
        <v>18804057.4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5"/>
  <sheetViews>
    <sheetView showZeros="0" workbookViewId="0">
      <pane ySplit="1" topLeftCell="A2" activePane="bottomLeft" state="frozen"/>
      <selection/>
      <selection pane="bottomLeft" activeCell="B31" sqref="B3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3"/>
      <c r="F2" s="58"/>
      <c r="G2" s="41" t="s">
        <v>175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4"/>
      <c r="C3" s="154"/>
      <c r="D3" s="154"/>
      <c r="E3" s="154"/>
      <c r="F3" s="154"/>
      <c r="G3" s="154"/>
    </row>
    <row r="4" ht="18" customHeight="1" spans="1:7">
      <c r="A4" s="155" t="str">
        <f>"单位名称："&amp;"凤庆县水务局"</f>
        <v>单位名称：凤庆县水务局</v>
      </c>
      <c r="B4" s="30"/>
      <c r="C4" s="31"/>
      <c r="D4" s="31"/>
      <c r="E4" s="31"/>
      <c r="F4" s="104"/>
      <c r="G4" s="41" t="s">
        <v>1</v>
      </c>
    </row>
    <row r="5" ht="20.25" customHeight="1" spans="1:7">
      <c r="A5" s="156" t="s">
        <v>176</v>
      </c>
      <c r="B5" s="157"/>
      <c r="C5" s="109" t="s">
        <v>56</v>
      </c>
      <c r="D5" s="133" t="s">
        <v>76</v>
      </c>
      <c r="E5" s="14"/>
      <c r="F5" s="15"/>
      <c r="G5" s="126" t="s">
        <v>77</v>
      </c>
    </row>
    <row r="6" ht="20.25" customHeight="1" spans="1:7">
      <c r="A6" s="158" t="s">
        <v>74</v>
      </c>
      <c r="B6" s="158" t="s">
        <v>75</v>
      </c>
      <c r="C6" s="34"/>
      <c r="D6" s="67" t="s">
        <v>58</v>
      </c>
      <c r="E6" s="67" t="s">
        <v>177</v>
      </c>
      <c r="F6" s="67" t="s">
        <v>178</v>
      </c>
      <c r="G6" s="96"/>
    </row>
    <row r="7" ht="19.5" customHeight="1" spans="1:7">
      <c r="A7" s="158" t="s">
        <v>179</v>
      </c>
      <c r="B7" s="158" t="s">
        <v>180</v>
      </c>
      <c r="C7" s="158" t="s">
        <v>181</v>
      </c>
      <c r="D7" s="67">
        <v>4</v>
      </c>
      <c r="E7" s="159" t="s">
        <v>182</v>
      </c>
      <c r="F7" s="159" t="s">
        <v>183</v>
      </c>
      <c r="G7" s="158" t="s">
        <v>184</v>
      </c>
    </row>
    <row r="8" ht="18" customHeight="1" spans="1:7">
      <c r="A8" s="36" t="s">
        <v>85</v>
      </c>
      <c r="B8" s="36" t="s">
        <v>86</v>
      </c>
      <c r="C8" s="24">
        <v>3000</v>
      </c>
      <c r="D8" s="24"/>
      <c r="E8" s="24"/>
      <c r="F8" s="24"/>
      <c r="G8" s="24">
        <v>3000</v>
      </c>
    </row>
    <row r="9" ht="18" customHeight="1" spans="1:7">
      <c r="A9" s="121" t="s">
        <v>87</v>
      </c>
      <c r="B9" s="121" t="s">
        <v>88</v>
      </c>
      <c r="C9" s="24">
        <v>3000</v>
      </c>
      <c r="D9" s="24"/>
      <c r="E9" s="24"/>
      <c r="F9" s="24"/>
      <c r="G9" s="24">
        <v>3000</v>
      </c>
    </row>
    <row r="10" ht="18" customHeight="1" spans="1:7">
      <c r="A10" s="122" t="s">
        <v>89</v>
      </c>
      <c r="B10" s="122" t="s">
        <v>90</v>
      </c>
      <c r="C10" s="24">
        <v>3000</v>
      </c>
      <c r="D10" s="24"/>
      <c r="E10" s="24"/>
      <c r="F10" s="24"/>
      <c r="G10" s="24">
        <v>3000</v>
      </c>
    </row>
    <row r="11" ht="18" customHeight="1" spans="1:7">
      <c r="A11" s="36" t="s">
        <v>91</v>
      </c>
      <c r="B11" s="36" t="s">
        <v>92</v>
      </c>
      <c r="C11" s="24">
        <v>2951326.56</v>
      </c>
      <c r="D11" s="24">
        <v>2951326.56</v>
      </c>
      <c r="E11" s="24">
        <v>2951326.56</v>
      </c>
      <c r="F11" s="24"/>
      <c r="G11" s="24"/>
    </row>
    <row r="12" ht="18" customHeight="1" spans="1:7">
      <c r="A12" s="121" t="s">
        <v>93</v>
      </c>
      <c r="B12" s="121" t="s">
        <v>94</v>
      </c>
      <c r="C12" s="24">
        <v>2931790.56</v>
      </c>
      <c r="D12" s="24">
        <v>2931790.56</v>
      </c>
      <c r="E12" s="24">
        <v>2931790.56</v>
      </c>
      <c r="F12" s="24"/>
      <c r="G12" s="24"/>
    </row>
    <row r="13" ht="18" customHeight="1" spans="1:7">
      <c r="A13" s="122" t="s">
        <v>95</v>
      </c>
      <c r="B13" s="122" t="s">
        <v>96</v>
      </c>
      <c r="C13" s="24">
        <v>530357.4</v>
      </c>
      <c r="D13" s="24">
        <v>530357.4</v>
      </c>
      <c r="E13" s="24">
        <v>530357.4</v>
      </c>
      <c r="F13" s="24"/>
      <c r="G13" s="24"/>
    </row>
    <row r="14" ht="18" customHeight="1" spans="1:7">
      <c r="A14" s="122" t="s">
        <v>97</v>
      </c>
      <c r="B14" s="122" t="s">
        <v>98</v>
      </c>
      <c r="C14" s="24">
        <v>710291.4</v>
      </c>
      <c r="D14" s="24">
        <v>710291.4</v>
      </c>
      <c r="E14" s="24">
        <v>710291.4</v>
      </c>
      <c r="F14" s="24"/>
      <c r="G14" s="24"/>
    </row>
    <row r="15" ht="18" customHeight="1" spans="1:7">
      <c r="A15" s="122" t="s">
        <v>99</v>
      </c>
      <c r="B15" s="122" t="s">
        <v>100</v>
      </c>
      <c r="C15" s="24">
        <v>1691141.76</v>
      </c>
      <c r="D15" s="24">
        <v>1691141.76</v>
      </c>
      <c r="E15" s="24">
        <v>1691141.76</v>
      </c>
      <c r="F15" s="24"/>
      <c r="G15" s="24"/>
    </row>
    <row r="16" ht="18" customHeight="1" spans="1:7">
      <c r="A16" s="121" t="s">
        <v>101</v>
      </c>
      <c r="B16" s="121" t="s">
        <v>102</v>
      </c>
      <c r="C16" s="24">
        <v>19536</v>
      </c>
      <c r="D16" s="24">
        <v>19536</v>
      </c>
      <c r="E16" s="24">
        <v>19536</v>
      </c>
      <c r="F16" s="24"/>
      <c r="G16" s="24"/>
    </row>
    <row r="17" ht="18" customHeight="1" spans="1:7">
      <c r="A17" s="122" t="s">
        <v>103</v>
      </c>
      <c r="B17" s="122" t="s">
        <v>104</v>
      </c>
      <c r="C17" s="24">
        <v>19536</v>
      </c>
      <c r="D17" s="24">
        <v>19536</v>
      </c>
      <c r="E17" s="24">
        <v>19536</v>
      </c>
      <c r="F17" s="24"/>
      <c r="G17" s="24"/>
    </row>
    <row r="18" ht="18" customHeight="1" spans="1:7">
      <c r="A18" s="36" t="s">
        <v>105</v>
      </c>
      <c r="B18" s="36" t="s">
        <v>106</v>
      </c>
      <c r="C18" s="24">
        <v>846011.43</v>
      </c>
      <c r="D18" s="24">
        <v>846011.43</v>
      </c>
      <c r="E18" s="24">
        <v>846011.43</v>
      </c>
      <c r="F18" s="24"/>
      <c r="G18" s="24"/>
    </row>
    <row r="19" ht="18" customHeight="1" spans="1:7">
      <c r="A19" s="121" t="s">
        <v>107</v>
      </c>
      <c r="B19" s="121" t="s">
        <v>108</v>
      </c>
      <c r="C19" s="24">
        <v>846011.43</v>
      </c>
      <c r="D19" s="24">
        <v>846011.43</v>
      </c>
      <c r="E19" s="24">
        <v>846011.43</v>
      </c>
      <c r="F19" s="24"/>
      <c r="G19" s="24"/>
    </row>
    <row r="20" ht="18" customHeight="1" spans="1:7">
      <c r="A20" s="122" t="s">
        <v>109</v>
      </c>
      <c r="B20" s="122" t="s">
        <v>110</v>
      </c>
      <c r="C20" s="24">
        <v>166362.68</v>
      </c>
      <c r="D20" s="24">
        <v>166362.68</v>
      </c>
      <c r="E20" s="24">
        <v>166362.68</v>
      </c>
      <c r="F20" s="24"/>
      <c r="G20" s="24"/>
    </row>
    <row r="21" ht="18" customHeight="1" spans="1:7">
      <c r="A21" s="122" t="s">
        <v>111</v>
      </c>
      <c r="B21" s="122" t="s">
        <v>112</v>
      </c>
      <c r="C21" s="24">
        <v>624081.48</v>
      </c>
      <c r="D21" s="24">
        <v>624081.48</v>
      </c>
      <c r="E21" s="24">
        <v>624081.48</v>
      </c>
      <c r="F21" s="24"/>
      <c r="G21" s="24"/>
    </row>
    <row r="22" ht="18" customHeight="1" spans="1:7">
      <c r="A22" s="122" t="s">
        <v>113</v>
      </c>
      <c r="B22" s="122" t="s">
        <v>114</v>
      </c>
      <c r="C22" s="24">
        <v>55567.27</v>
      </c>
      <c r="D22" s="24">
        <v>55567.27</v>
      </c>
      <c r="E22" s="24">
        <v>55567.27</v>
      </c>
      <c r="F22" s="24"/>
      <c r="G22" s="24"/>
    </row>
    <row r="23" ht="18" customHeight="1" spans="1:7">
      <c r="A23" s="36" t="s">
        <v>115</v>
      </c>
      <c r="B23" s="36" t="s">
        <v>116</v>
      </c>
      <c r="C23" s="24">
        <v>13725186.41</v>
      </c>
      <c r="D23" s="24">
        <v>13555186.41</v>
      </c>
      <c r="E23" s="24">
        <v>12793322.41</v>
      </c>
      <c r="F23" s="24">
        <v>761864</v>
      </c>
      <c r="G23" s="24">
        <v>170000</v>
      </c>
    </row>
    <row r="24" ht="18" customHeight="1" spans="1:7">
      <c r="A24" s="121" t="s">
        <v>117</v>
      </c>
      <c r="B24" s="121" t="s">
        <v>118</v>
      </c>
      <c r="C24" s="24">
        <v>47508</v>
      </c>
      <c r="D24" s="24">
        <v>47508</v>
      </c>
      <c r="E24" s="24">
        <v>47508</v>
      </c>
      <c r="F24" s="24"/>
      <c r="G24" s="24"/>
    </row>
    <row r="25" ht="18" customHeight="1" spans="1:7">
      <c r="A25" s="122" t="s">
        <v>185</v>
      </c>
      <c r="B25" s="122" t="s">
        <v>119</v>
      </c>
      <c r="C25" s="24">
        <v>47508</v>
      </c>
      <c r="D25" s="24">
        <v>47508</v>
      </c>
      <c r="E25" s="24">
        <v>47508</v>
      </c>
      <c r="F25" s="24"/>
      <c r="G25" s="24"/>
    </row>
    <row r="26" ht="18" customHeight="1" spans="1:7">
      <c r="A26" s="121" t="s">
        <v>120</v>
      </c>
      <c r="B26" s="121" t="s">
        <v>121</v>
      </c>
      <c r="C26" s="24">
        <v>13677678.41</v>
      </c>
      <c r="D26" s="24">
        <v>13507678.41</v>
      </c>
      <c r="E26" s="24">
        <v>12745814.41</v>
      </c>
      <c r="F26" s="24">
        <v>761864</v>
      </c>
      <c r="G26" s="24">
        <v>170000</v>
      </c>
    </row>
    <row r="27" ht="18" customHeight="1" spans="1:7">
      <c r="A27" s="122" t="s">
        <v>122</v>
      </c>
      <c r="B27" s="122" t="s">
        <v>119</v>
      </c>
      <c r="C27" s="24">
        <v>2257292.25</v>
      </c>
      <c r="D27" s="24">
        <v>2257292.25</v>
      </c>
      <c r="E27" s="24">
        <v>2027058.25</v>
      </c>
      <c r="F27" s="24">
        <v>230234</v>
      </c>
      <c r="G27" s="24"/>
    </row>
    <row r="28" ht="18" customHeight="1" spans="1:7">
      <c r="A28" s="122" t="s">
        <v>123</v>
      </c>
      <c r="B28" s="122" t="s">
        <v>124</v>
      </c>
      <c r="C28" s="24">
        <v>50000</v>
      </c>
      <c r="D28" s="24"/>
      <c r="E28" s="24"/>
      <c r="F28" s="24"/>
      <c r="G28" s="24">
        <v>50000</v>
      </c>
    </row>
    <row r="29" ht="18" customHeight="1" spans="1:7">
      <c r="A29" s="122" t="s">
        <v>125</v>
      </c>
      <c r="B29" s="122" t="s">
        <v>126</v>
      </c>
      <c r="C29" s="24">
        <v>100000</v>
      </c>
      <c r="D29" s="24"/>
      <c r="E29" s="24"/>
      <c r="F29" s="24"/>
      <c r="G29" s="24">
        <v>100000</v>
      </c>
    </row>
    <row r="30" ht="18" customHeight="1" spans="1:7">
      <c r="A30" s="122" t="s">
        <v>127</v>
      </c>
      <c r="B30" s="122" t="s">
        <v>128</v>
      </c>
      <c r="C30" s="24">
        <v>20000</v>
      </c>
      <c r="D30" s="24"/>
      <c r="E30" s="24"/>
      <c r="F30" s="24"/>
      <c r="G30" s="24">
        <v>20000</v>
      </c>
    </row>
    <row r="31" ht="18" customHeight="1" spans="1:7">
      <c r="A31" s="122" t="s">
        <v>129</v>
      </c>
      <c r="B31" s="122" t="s">
        <v>130</v>
      </c>
      <c r="C31" s="24">
        <v>11250386.16</v>
      </c>
      <c r="D31" s="24">
        <v>11250386.16</v>
      </c>
      <c r="E31" s="24">
        <v>10718756.16</v>
      </c>
      <c r="F31" s="24">
        <v>531630</v>
      </c>
      <c r="G31" s="24"/>
    </row>
    <row r="32" ht="18" customHeight="1" spans="1:7">
      <c r="A32" s="36" t="s">
        <v>131</v>
      </c>
      <c r="B32" s="36" t="s">
        <v>132</v>
      </c>
      <c r="C32" s="24">
        <v>1278533</v>
      </c>
      <c r="D32" s="24">
        <v>1278533</v>
      </c>
      <c r="E32" s="24">
        <v>1278533</v>
      </c>
      <c r="F32" s="24"/>
      <c r="G32" s="24"/>
    </row>
    <row r="33" ht="18" customHeight="1" spans="1:7">
      <c r="A33" s="121" t="s">
        <v>133</v>
      </c>
      <c r="B33" s="121" t="s">
        <v>134</v>
      </c>
      <c r="C33" s="24">
        <v>1278533</v>
      </c>
      <c r="D33" s="24">
        <v>1278533</v>
      </c>
      <c r="E33" s="24">
        <v>1278533</v>
      </c>
      <c r="F33" s="24"/>
      <c r="G33" s="24"/>
    </row>
    <row r="34" ht="18" customHeight="1" spans="1:7">
      <c r="A34" s="122" t="s">
        <v>135</v>
      </c>
      <c r="B34" s="122" t="s">
        <v>136</v>
      </c>
      <c r="C34" s="24">
        <v>1278533</v>
      </c>
      <c r="D34" s="24">
        <v>1278533</v>
      </c>
      <c r="E34" s="24">
        <v>1278533</v>
      </c>
      <c r="F34" s="24"/>
      <c r="G34" s="24"/>
    </row>
    <row r="35" ht="18" customHeight="1" spans="1:7">
      <c r="A35" s="160" t="s">
        <v>137</v>
      </c>
      <c r="B35" s="161" t="s">
        <v>137</v>
      </c>
      <c r="C35" s="24">
        <v>18804057.4</v>
      </c>
      <c r="D35" s="24">
        <v>18631057.4</v>
      </c>
      <c r="E35" s="24">
        <v>17869193.4</v>
      </c>
      <c r="F35" s="24">
        <v>761864</v>
      </c>
      <c r="G35" s="24">
        <v>173000</v>
      </c>
    </row>
  </sheetData>
  <mergeCells count="7">
    <mergeCell ref="A3:G3"/>
    <mergeCell ref="A4:E4"/>
    <mergeCell ref="A5:B5"/>
    <mergeCell ref="D5:F5"/>
    <mergeCell ref="A35:B3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2"/>
      <c r="B1" s="142"/>
      <c r="C1" s="142"/>
      <c r="D1" s="142"/>
      <c r="E1" s="142"/>
      <c r="F1" s="142"/>
      <c r="G1" s="142"/>
    </row>
    <row r="2" ht="15" customHeight="1" spans="1:7">
      <c r="A2" s="143"/>
      <c r="B2" s="144"/>
      <c r="C2" s="145"/>
      <c r="D2" s="63"/>
      <c r="G2" s="89" t="s">
        <v>186</v>
      </c>
    </row>
    <row r="3" ht="39" customHeight="1" spans="1:7">
      <c r="A3" s="131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"单位名称："&amp;"凤庆县水务局"</f>
        <v>单位名称：凤庆县水务局</v>
      </c>
      <c r="B4" s="144"/>
      <c r="C4" s="145"/>
      <c r="D4" s="63"/>
      <c r="E4" s="31"/>
      <c r="G4" s="89" t="s">
        <v>187</v>
      </c>
    </row>
    <row r="5" ht="18.75" customHeight="1" spans="1:7">
      <c r="A5" s="11" t="s">
        <v>188</v>
      </c>
      <c r="B5" s="11" t="s">
        <v>189</v>
      </c>
      <c r="C5" s="32" t="s">
        <v>190</v>
      </c>
      <c r="D5" s="13" t="s">
        <v>191</v>
      </c>
      <c r="E5" s="14"/>
      <c r="F5" s="15"/>
      <c r="G5" s="32" t="s">
        <v>192</v>
      </c>
    </row>
    <row r="6" ht="18.75" customHeight="1" spans="1:7">
      <c r="A6" s="18"/>
      <c r="B6" s="146"/>
      <c r="C6" s="34"/>
      <c r="D6" s="67" t="s">
        <v>58</v>
      </c>
      <c r="E6" s="67" t="s">
        <v>193</v>
      </c>
      <c r="F6" s="67" t="s">
        <v>194</v>
      </c>
      <c r="G6" s="34"/>
    </row>
    <row r="7" ht="18.75" customHeight="1" spans="1:7">
      <c r="A7" s="147" t="s">
        <v>56</v>
      </c>
      <c r="B7" s="148">
        <v>1</v>
      </c>
      <c r="C7" s="149">
        <v>2</v>
      </c>
      <c r="D7" s="150">
        <v>3</v>
      </c>
      <c r="E7" s="150">
        <v>4</v>
      </c>
      <c r="F7" s="150">
        <v>5</v>
      </c>
      <c r="G7" s="149">
        <v>6</v>
      </c>
    </row>
    <row r="8" ht="18.75" customHeight="1" spans="1:7">
      <c r="A8" s="147" t="s">
        <v>56</v>
      </c>
      <c r="B8" s="151">
        <v>37800</v>
      </c>
      <c r="C8" s="151"/>
      <c r="D8" s="151">
        <v>20000</v>
      </c>
      <c r="E8" s="151"/>
      <c r="F8" s="151">
        <v>20000</v>
      </c>
      <c r="G8" s="151">
        <v>17800</v>
      </c>
    </row>
    <row r="9" ht="18.75" customHeight="1" spans="1:7">
      <c r="A9" s="152" t="s">
        <v>195</v>
      </c>
      <c r="B9" s="151"/>
      <c r="C9" s="151"/>
      <c r="D9" s="151"/>
      <c r="E9" s="151"/>
      <c r="F9" s="151"/>
      <c r="G9" s="151"/>
    </row>
    <row r="10" ht="18.75" customHeight="1" spans="1:7">
      <c r="A10" s="152" t="s">
        <v>196</v>
      </c>
      <c r="B10" s="151">
        <v>37800</v>
      </c>
      <c r="C10" s="151"/>
      <c r="D10" s="151">
        <v>20000</v>
      </c>
      <c r="E10" s="151"/>
      <c r="F10" s="151">
        <v>20000</v>
      </c>
      <c r="G10" s="151">
        <v>17800</v>
      </c>
    </row>
    <row r="11" ht="18.75" customHeight="1" spans="1:7">
      <c r="A11" s="152" t="s">
        <v>197</v>
      </c>
      <c r="B11" s="151"/>
      <c r="C11" s="151"/>
      <c r="D11" s="151"/>
      <c r="E11" s="151"/>
      <c r="F11" s="151"/>
      <c r="G11" s="151"/>
    </row>
    <row r="12" ht="18.75" customHeight="1" spans="1:7">
      <c r="A12" s="152" t="s">
        <v>198</v>
      </c>
      <c r="B12" s="151"/>
      <c r="C12" s="151"/>
      <c r="D12" s="151"/>
      <c r="E12" s="151"/>
      <c r="F12" s="151"/>
      <c r="G12" s="151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2"/>
  <sheetViews>
    <sheetView showZeros="0" workbookViewId="0">
      <pane ySplit="1" topLeftCell="A9" activePane="bottomLeft" state="frozen"/>
      <selection/>
      <selection pane="bottomLeft" activeCell="G46" sqref="G46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9"/>
      <c r="D2" s="130"/>
      <c r="E2" s="130"/>
      <c r="F2" s="130"/>
      <c r="G2" s="130"/>
      <c r="H2" s="68"/>
      <c r="I2" s="68"/>
      <c r="J2" s="68"/>
      <c r="K2" s="68"/>
      <c r="L2" s="68"/>
      <c r="M2" s="68"/>
      <c r="N2" s="31"/>
      <c r="O2" s="31"/>
      <c r="P2" s="31"/>
      <c r="Q2" s="68"/>
      <c r="U2" s="129"/>
      <c r="W2" s="40" t="s">
        <v>199</v>
      </c>
    </row>
    <row r="3" ht="39.75" customHeight="1" spans="1:23">
      <c r="A3" s="131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"单位名称："&amp;"凤庆县水务局"</f>
        <v>单位名称：凤庆县水务局</v>
      </c>
      <c r="B4" s="132"/>
      <c r="C4" s="132"/>
      <c r="D4" s="132"/>
      <c r="E4" s="132"/>
      <c r="F4" s="132"/>
      <c r="G4" s="132"/>
      <c r="H4" s="72"/>
      <c r="I4" s="72"/>
      <c r="J4" s="72"/>
      <c r="K4" s="72"/>
      <c r="L4" s="72"/>
      <c r="M4" s="72"/>
      <c r="N4" s="95"/>
      <c r="O4" s="95"/>
      <c r="P4" s="95"/>
      <c r="Q4" s="72"/>
      <c r="U4" s="129"/>
      <c r="W4" s="40" t="s">
        <v>187</v>
      </c>
    </row>
    <row r="5" ht="18" customHeight="1" spans="1:23">
      <c r="A5" s="11" t="s">
        <v>200</v>
      </c>
      <c r="B5" s="11" t="s">
        <v>201</v>
      </c>
      <c r="C5" s="11" t="s">
        <v>202</v>
      </c>
      <c r="D5" s="11" t="s">
        <v>203</v>
      </c>
      <c r="E5" s="11" t="s">
        <v>204</v>
      </c>
      <c r="F5" s="11" t="s">
        <v>205</v>
      </c>
      <c r="G5" s="11" t="s">
        <v>206</v>
      </c>
      <c r="H5" s="133" t="s">
        <v>207</v>
      </c>
      <c r="I5" s="65" t="s">
        <v>207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9"/>
    </row>
    <row r="6" ht="18" customHeight="1" spans="1:23">
      <c r="A6" s="16"/>
      <c r="B6" s="128"/>
      <c r="C6" s="16"/>
      <c r="D6" s="16"/>
      <c r="E6" s="16"/>
      <c r="F6" s="16"/>
      <c r="G6" s="16"/>
      <c r="H6" s="109" t="s">
        <v>208</v>
      </c>
      <c r="I6" s="133" t="s">
        <v>59</v>
      </c>
      <c r="J6" s="65"/>
      <c r="K6" s="65"/>
      <c r="L6" s="65"/>
      <c r="M6" s="139"/>
      <c r="N6" s="13" t="s">
        <v>209</v>
      </c>
      <c r="O6" s="14"/>
      <c r="P6" s="15"/>
      <c r="Q6" s="11" t="s">
        <v>62</v>
      </c>
      <c r="R6" s="133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4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0" t="s">
        <v>210</v>
      </c>
      <c r="J7" s="11" t="s">
        <v>211</v>
      </c>
      <c r="K7" s="11" t="s">
        <v>212</v>
      </c>
      <c r="L7" s="11" t="s">
        <v>213</v>
      </c>
      <c r="M7" s="11" t="s">
        <v>214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215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2"/>
      <c r="B8" s="112"/>
      <c r="C8" s="112"/>
      <c r="D8" s="112"/>
      <c r="E8" s="112"/>
      <c r="F8" s="112"/>
      <c r="G8" s="112"/>
      <c r="H8" s="112"/>
      <c r="I8" s="94"/>
      <c r="J8" s="18" t="s">
        <v>216</v>
      </c>
      <c r="K8" s="18" t="s">
        <v>212</v>
      </c>
      <c r="L8" s="18" t="s">
        <v>213</v>
      </c>
      <c r="M8" s="18" t="s">
        <v>214</v>
      </c>
      <c r="N8" s="18" t="s">
        <v>212</v>
      </c>
      <c r="O8" s="18" t="s">
        <v>213</v>
      </c>
      <c r="P8" s="18" t="s">
        <v>214</v>
      </c>
      <c r="Q8" s="18" t="s">
        <v>62</v>
      </c>
      <c r="R8" s="18" t="s">
        <v>58</v>
      </c>
      <c r="S8" s="18" t="s">
        <v>65</v>
      </c>
      <c r="T8" s="18" t="s">
        <v>215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>
        <v>22</v>
      </c>
      <c r="W9" s="134">
        <v>23</v>
      </c>
    </row>
    <row r="10" ht="21" customHeight="1" spans="1:23">
      <c r="A10" s="135" t="s">
        <v>71</v>
      </c>
      <c r="B10" s="135"/>
      <c r="C10" s="135"/>
      <c r="D10" s="135"/>
      <c r="E10" s="135"/>
      <c r="F10" s="135"/>
      <c r="G10" s="135"/>
      <c r="H10" s="24">
        <v>18631057.4</v>
      </c>
      <c r="I10" s="24">
        <v>18631057.4</v>
      </c>
      <c r="J10" s="24">
        <f>H10-[1]基本支出预算表04!$H$9</f>
        <v>827831.459999997</v>
      </c>
      <c r="K10" s="24"/>
      <c r="L10" s="24">
        <v>18631057.4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6" t="s">
        <v>71</v>
      </c>
      <c r="B11" s="22"/>
      <c r="C11" s="22"/>
      <c r="D11" s="22"/>
      <c r="E11" s="22"/>
      <c r="F11" s="22"/>
      <c r="G11" s="22"/>
      <c r="H11" s="24">
        <v>18631057.4</v>
      </c>
      <c r="I11" s="24">
        <v>18631057.4</v>
      </c>
      <c r="J11" s="24"/>
      <c r="K11" s="24"/>
      <c r="L11" s="24">
        <v>18631057.4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217</v>
      </c>
      <c r="C12" s="22" t="s">
        <v>218</v>
      </c>
      <c r="D12" s="22" t="s">
        <v>129</v>
      </c>
      <c r="E12" s="22" t="s">
        <v>130</v>
      </c>
      <c r="F12" s="22" t="s">
        <v>219</v>
      </c>
      <c r="G12" s="22" t="s">
        <v>220</v>
      </c>
      <c r="H12" s="24">
        <v>4630884</v>
      </c>
      <c r="I12" s="24">
        <v>4630884</v>
      </c>
      <c r="J12" s="24"/>
      <c r="K12" s="24"/>
      <c r="L12" s="24">
        <v>4630884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221</v>
      </c>
      <c r="C13" s="22" t="s">
        <v>222</v>
      </c>
      <c r="D13" s="22" t="s">
        <v>122</v>
      </c>
      <c r="E13" s="22" t="s">
        <v>119</v>
      </c>
      <c r="F13" s="22" t="s">
        <v>219</v>
      </c>
      <c r="G13" s="22" t="s">
        <v>220</v>
      </c>
      <c r="H13" s="24">
        <v>797616</v>
      </c>
      <c r="I13" s="24">
        <v>797616</v>
      </c>
      <c r="J13" s="24"/>
      <c r="K13" s="24"/>
      <c r="L13" s="24">
        <v>797616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221</v>
      </c>
      <c r="C14" s="22" t="s">
        <v>222</v>
      </c>
      <c r="D14" s="22" t="s">
        <v>122</v>
      </c>
      <c r="E14" s="22" t="s">
        <v>119</v>
      </c>
      <c r="F14" s="22" t="s">
        <v>223</v>
      </c>
      <c r="G14" s="22" t="s">
        <v>224</v>
      </c>
      <c r="H14" s="24">
        <v>688860</v>
      </c>
      <c r="I14" s="24">
        <v>688860</v>
      </c>
      <c r="J14" s="24"/>
      <c r="K14" s="24"/>
      <c r="L14" s="24">
        <v>688860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217</v>
      </c>
      <c r="C15" s="22" t="s">
        <v>218</v>
      </c>
      <c r="D15" s="22" t="s">
        <v>129</v>
      </c>
      <c r="E15" s="22" t="s">
        <v>130</v>
      </c>
      <c r="F15" s="22" t="s">
        <v>223</v>
      </c>
      <c r="G15" s="22" t="s">
        <v>224</v>
      </c>
      <c r="H15" s="24">
        <v>470340</v>
      </c>
      <c r="I15" s="24">
        <v>470340</v>
      </c>
      <c r="J15" s="24"/>
      <c r="K15" s="24"/>
      <c r="L15" s="24">
        <v>470340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221</v>
      </c>
      <c r="C16" s="22" t="s">
        <v>222</v>
      </c>
      <c r="D16" s="22" t="s">
        <v>122</v>
      </c>
      <c r="E16" s="22" t="s">
        <v>119</v>
      </c>
      <c r="F16" s="22" t="s">
        <v>223</v>
      </c>
      <c r="G16" s="22" t="s">
        <v>224</v>
      </c>
      <c r="H16" s="24">
        <v>177600</v>
      </c>
      <c r="I16" s="24">
        <v>177600</v>
      </c>
      <c r="J16" s="24"/>
      <c r="K16" s="24"/>
      <c r="L16" s="24">
        <v>177600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221</v>
      </c>
      <c r="C17" s="22" t="s">
        <v>222</v>
      </c>
      <c r="D17" s="22" t="s">
        <v>122</v>
      </c>
      <c r="E17" s="22" t="s">
        <v>119</v>
      </c>
      <c r="F17" s="22" t="s">
        <v>225</v>
      </c>
      <c r="G17" s="22" t="s">
        <v>226</v>
      </c>
      <c r="H17" s="24">
        <v>66468</v>
      </c>
      <c r="I17" s="24">
        <v>66468</v>
      </c>
      <c r="J17" s="24"/>
      <c r="K17" s="24"/>
      <c r="L17" s="24">
        <v>66468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227</v>
      </c>
      <c r="C18" s="22" t="s">
        <v>228</v>
      </c>
      <c r="D18" s="22" t="s">
        <v>122</v>
      </c>
      <c r="E18" s="22" t="s">
        <v>119</v>
      </c>
      <c r="F18" s="22" t="s">
        <v>225</v>
      </c>
      <c r="G18" s="22" t="s">
        <v>226</v>
      </c>
      <c r="H18" s="24">
        <v>293280</v>
      </c>
      <c r="I18" s="24">
        <v>293280</v>
      </c>
      <c r="J18" s="24"/>
      <c r="K18" s="24"/>
      <c r="L18" s="24">
        <v>293280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217</v>
      </c>
      <c r="C19" s="22" t="s">
        <v>218</v>
      </c>
      <c r="D19" s="22" t="s">
        <v>129</v>
      </c>
      <c r="E19" s="22" t="s">
        <v>130</v>
      </c>
      <c r="F19" s="22" t="s">
        <v>229</v>
      </c>
      <c r="G19" s="22" t="s">
        <v>230</v>
      </c>
      <c r="H19" s="24">
        <v>1210500</v>
      </c>
      <c r="I19" s="24">
        <v>1210500</v>
      </c>
      <c r="J19" s="24"/>
      <c r="K19" s="24"/>
      <c r="L19" s="24">
        <v>1210500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231</v>
      </c>
      <c r="C20" s="22" t="s">
        <v>232</v>
      </c>
      <c r="D20" s="22" t="s">
        <v>129</v>
      </c>
      <c r="E20" s="22" t="s">
        <v>130</v>
      </c>
      <c r="F20" s="22" t="s">
        <v>229</v>
      </c>
      <c r="G20" s="22" t="s">
        <v>230</v>
      </c>
      <c r="H20" s="24">
        <v>1584000</v>
      </c>
      <c r="I20" s="24">
        <v>1584000</v>
      </c>
      <c r="J20" s="24"/>
      <c r="K20" s="24"/>
      <c r="L20" s="24">
        <v>1584000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217</v>
      </c>
      <c r="C21" s="22" t="s">
        <v>218</v>
      </c>
      <c r="D21" s="22" t="s">
        <v>129</v>
      </c>
      <c r="E21" s="22" t="s">
        <v>130</v>
      </c>
      <c r="F21" s="22" t="s">
        <v>229</v>
      </c>
      <c r="G21" s="22" t="s">
        <v>230</v>
      </c>
      <c r="H21" s="24">
        <v>1522776</v>
      </c>
      <c r="I21" s="24">
        <v>1522776</v>
      </c>
      <c r="J21" s="24"/>
      <c r="K21" s="24"/>
      <c r="L21" s="24">
        <v>1522776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217</v>
      </c>
      <c r="C22" s="22" t="s">
        <v>218</v>
      </c>
      <c r="D22" s="22" t="s">
        <v>129</v>
      </c>
      <c r="E22" s="22" t="s">
        <v>130</v>
      </c>
      <c r="F22" s="22" t="s">
        <v>229</v>
      </c>
      <c r="G22" s="22" t="s">
        <v>230</v>
      </c>
      <c r="H22" s="24">
        <v>955680</v>
      </c>
      <c r="I22" s="24">
        <v>955680</v>
      </c>
      <c r="J22" s="24"/>
      <c r="K22" s="24"/>
      <c r="L22" s="24">
        <v>955680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233</v>
      </c>
      <c r="C23" s="22" t="s">
        <v>234</v>
      </c>
      <c r="D23" s="22" t="s">
        <v>99</v>
      </c>
      <c r="E23" s="22" t="s">
        <v>100</v>
      </c>
      <c r="F23" s="22" t="s">
        <v>235</v>
      </c>
      <c r="G23" s="22" t="s">
        <v>236</v>
      </c>
      <c r="H23" s="24">
        <v>284760.96</v>
      </c>
      <c r="I23" s="24">
        <v>284760.96</v>
      </c>
      <c r="J23" s="24"/>
      <c r="K23" s="24"/>
      <c r="L23" s="24">
        <v>284760.96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233</v>
      </c>
      <c r="C24" s="22" t="s">
        <v>234</v>
      </c>
      <c r="D24" s="22" t="s">
        <v>99</v>
      </c>
      <c r="E24" s="22" t="s">
        <v>100</v>
      </c>
      <c r="F24" s="22" t="s">
        <v>235</v>
      </c>
      <c r="G24" s="22" t="s">
        <v>236</v>
      </c>
      <c r="H24" s="24">
        <v>1406380.8</v>
      </c>
      <c r="I24" s="24">
        <v>1406380.8</v>
      </c>
      <c r="J24" s="24"/>
      <c r="K24" s="24"/>
      <c r="L24" s="24">
        <v>1406380.8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233</v>
      </c>
      <c r="C25" s="22" t="s">
        <v>234</v>
      </c>
      <c r="D25" s="22" t="s">
        <v>109</v>
      </c>
      <c r="E25" s="22" t="s">
        <v>110</v>
      </c>
      <c r="F25" s="22" t="s">
        <v>237</v>
      </c>
      <c r="G25" s="22" t="s">
        <v>238</v>
      </c>
      <c r="H25" s="24">
        <v>126362.68</v>
      </c>
      <c r="I25" s="24">
        <v>126362.68</v>
      </c>
      <c r="J25" s="24"/>
      <c r="K25" s="24"/>
      <c r="L25" s="24">
        <v>126362.68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233</v>
      </c>
      <c r="C26" s="22" t="s">
        <v>234</v>
      </c>
      <c r="D26" s="22" t="s">
        <v>111</v>
      </c>
      <c r="E26" s="22" t="s">
        <v>112</v>
      </c>
      <c r="F26" s="22" t="s">
        <v>237</v>
      </c>
      <c r="G26" s="22" t="s">
        <v>238</v>
      </c>
      <c r="H26" s="24">
        <v>624081.48</v>
      </c>
      <c r="I26" s="24">
        <v>624081.48</v>
      </c>
      <c r="J26" s="24"/>
      <c r="K26" s="24"/>
      <c r="L26" s="24">
        <v>624081.48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233</v>
      </c>
      <c r="C27" s="22" t="s">
        <v>234</v>
      </c>
      <c r="D27" s="22" t="s">
        <v>113</v>
      </c>
      <c r="E27" s="22" t="s">
        <v>114</v>
      </c>
      <c r="F27" s="22" t="s">
        <v>239</v>
      </c>
      <c r="G27" s="22" t="s">
        <v>240</v>
      </c>
      <c r="H27" s="24">
        <v>10944</v>
      </c>
      <c r="I27" s="24">
        <v>10944</v>
      </c>
      <c r="J27" s="24"/>
      <c r="K27" s="24"/>
      <c r="L27" s="24">
        <v>10944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233</v>
      </c>
      <c r="C28" s="22" t="s">
        <v>234</v>
      </c>
      <c r="D28" s="22" t="s">
        <v>113</v>
      </c>
      <c r="E28" s="22" t="s">
        <v>114</v>
      </c>
      <c r="F28" s="22" t="s">
        <v>239</v>
      </c>
      <c r="G28" s="22" t="s">
        <v>240</v>
      </c>
      <c r="H28" s="24">
        <v>23484</v>
      </c>
      <c r="I28" s="24">
        <v>23484</v>
      </c>
      <c r="J28" s="24"/>
      <c r="K28" s="24"/>
      <c r="L28" s="24">
        <v>23484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233</v>
      </c>
      <c r="C29" s="22" t="s">
        <v>234</v>
      </c>
      <c r="D29" s="22" t="s">
        <v>129</v>
      </c>
      <c r="E29" s="22" t="s">
        <v>130</v>
      </c>
      <c r="F29" s="22" t="s">
        <v>239</v>
      </c>
      <c r="G29" s="22" t="s">
        <v>240</v>
      </c>
      <c r="H29" s="24">
        <v>61529.16</v>
      </c>
      <c r="I29" s="24">
        <v>61529.16</v>
      </c>
      <c r="J29" s="24"/>
      <c r="K29" s="24"/>
      <c r="L29" s="24">
        <v>61529.16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233</v>
      </c>
      <c r="C30" s="22" t="s">
        <v>234</v>
      </c>
      <c r="D30" s="22" t="s">
        <v>113</v>
      </c>
      <c r="E30" s="22" t="s">
        <v>114</v>
      </c>
      <c r="F30" s="22" t="s">
        <v>239</v>
      </c>
      <c r="G30" s="22" t="s">
        <v>240</v>
      </c>
      <c r="H30" s="24">
        <v>3559.51</v>
      </c>
      <c r="I30" s="24">
        <v>3559.51</v>
      </c>
      <c r="J30" s="24"/>
      <c r="K30" s="24"/>
      <c r="L30" s="24">
        <v>3559.51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233</v>
      </c>
      <c r="C31" s="22" t="s">
        <v>234</v>
      </c>
      <c r="D31" s="22" t="s">
        <v>113</v>
      </c>
      <c r="E31" s="22" t="s">
        <v>114</v>
      </c>
      <c r="F31" s="22" t="s">
        <v>239</v>
      </c>
      <c r="G31" s="22" t="s">
        <v>240</v>
      </c>
      <c r="H31" s="24">
        <v>17579.76</v>
      </c>
      <c r="I31" s="24">
        <v>17579.76</v>
      </c>
      <c r="J31" s="24"/>
      <c r="K31" s="24"/>
      <c r="L31" s="24">
        <v>17579.76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233</v>
      </c>
      <c r="C32" s="22" t="s">
        <v>234</v>
      </c>
      <c r="D32" s="22" t="s">
        <v>122</v>
      </c>
      <c r="E32" s="22" t="s">
        <v>119</v>
      </c>
      <c r="F32" s="22" t="s">
        <v>239</v>
      </c>
      <c r="G32" s="22" t="s">
        <v>240</v>
      </c>
      <c r="H32" s="24">
        <v>3234.25</v>
      </c>
      <c r="I32" s="24">
        <v>3234.25</v>
      </c>
      <c r="J32" s="24"/>
      <c r="K32" s="24"/>
      <c r="L32" s="24">
        <v>3234.25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241</v>
      </c>
      <c r="C33" s="22" t="s">
        <v>136</v>
      </c>
      <c r="D33" s="22" t="s">
        <v>135</v>
      </c>
      <c r="E33" s="22" t="s">
        <v>136</v>
      </c>
      <c r="F33" s="22" t="s">
        <v>242</v>
      </c>
      <c r="G33" s="22" t="s">
        <v>136</v>
      </c>
      <c r="H33" s="24">
        <v>1054786</v>
      </c>
      <c r="I33" s="24">
        <v>1054786</v>
      </c>
      <c r="J33" s="24"/>
      <c r="K33" s="24"/>
      <c r="L33" s="24">
        <v>1054786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241</v>
      </c>
      <c r="C34" s="22" t="s">
        <v>136</v>
      </c>
      <c r="D34" s="22" t="s">
        <v>135</v>
      </c>
      <c r="E34" s="22" t="s">
        <v>136</v>
      </c>
      <c r="F34" s="22" t="s">
        <v>242</v>
      </c>
      <c r="G34" s="22" t="s">
        <v>136</v>
      </c>
      <c r="H34" s="24">
        <v>213571</v>
      </c>
      <c r="I34" s="24">
        <v>213571</v>
      </c>
      <c r="J34" s="24"/>
      <c r="K34" s="24"/>
      <c r="L34" s="24">
        <v>213571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243</v>
      </c>
      <c r="C35" s="22" t="s">
        <v>244</v>
      </c>
      <c r="D35" s="22" t="s">
        <v>122</v>
      </c>
      <c r="E35" s="22" t="s">
        <v>119</v>
      </c>
      <c r="F35" s="22" t="s">
        <v>245</v>
      </c>
      <c r="G35" s="22" t="s">
        <v>246</v>
      </c>
      <c r="H35" s="24">
        <v>22500</v>
      </c>
      <c r="I35" s="24">
        <v>22500</v>
      </c>
      <c r="J35" s="24"/>
      <c r="K35" s="24"/>
      <c r="L35" s="24">
        <v>22500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243</v>
      </c>
      <c r="C36" s="22" t="s">
        <v>244</v>
      </c>
      <c r="D36" s="22" t="s">
        <v>122</v>
      </c>
      <c r="E36" s="22" t="s">
        <v>119</v>
      </c>
      <c r="F36" s="22" t="s">
        <v>247</v>
      </c>
      <c r="G36" s="22" t="s">
        <v>248</v>
      </c>
      <c r="H36" s="24">
        <v>15000</v>
      </c>
      <c r="I36" s="24">
        <v>15000</v>
      </c>
      <c r="J36" s="24"/>
      <c r="K36" s="24"/>
      <c r="L36" s="24">
        <v>15000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243</v>
      </c>
      <c r="C37" s="22" t="s">
        <v>244</v>
      </c>
      <c r="D37" s="22" t="s">
        <v>129</v>
      </c>
      <c r="E37" s="22" t="s">
        <v>130</v>
      </c>
      <c r="F37" s="22" t="s">
        <v>245</v>
      </c>
      <c r="G37" s="22" t="s">
        <v>246</v>
      </c>
      <c r="H37" s="24">
        <v>73400</v>
      </c>
      <c r="I37" s="24">
        <v>73400</v>
      </c>
      <c r="J37" s="24"/>
      <c r="K37" s="24"/>
      <c r="L37" s="24">
        <v>73400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243</v>
      </c>
      <c r="C38" s="22" t="s">
        <v>244</v>
      </c>
      <c r="D38" s="22" t="s">
        <v>129</v>
      </c>
      <c r="E38" s="22" t="s">
        <v>130</v>
      </c>
      <c r="F38" s="22" t="s">
        <v>247</v>
      </c>
      <c r="G38" s="22" t="s">
        <v>248</v>
      </c>
      <c r="H38" s="24">
        <v>55000</v>
      </c>
      <c r="I38" s="24">
        <v>55000</v>
      </c>
      <c r="J38" s="24"/>
      <c r="K38" s="24"/>
      <c r="L38" s="24">
        <v>55000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243</v>
      </c>
      <c r="C39" s="22" t="s">
        <v>244</v>
      </c>
      <c r="D39" s="22" t="s">
        <v>129</v>
      </c>
      <c r="E39" s="22" t="s">
        <v>130</v>
      </c>
      <c r="F39" s="22" t="s">
        <v>249</v>
      </c>
      <c r="G39" s="22" t="s">
        <v>250</v>
      </c>
      <c r="H39" s="24">
        <v>1000</v>
      </c>
      <c r="I39" s="24">
        <v>1000</v>
      </c>
      <c r="J39" s="24"/>
      <c r="K39" s="24"/>
      <c r="L39" s="24">
        <v>1000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243</v>
      </c>
      <c r="C40" s="22" t="s">
        <v>244</v>
      </c>
      <c r="D40" s="22" t="s">
        <v>129</v>
      </c>
      <c r="E40" s="22" t="s">
        <v>130</v>
      </c>
      <c r="F40" s="22" t="s">
        <v>251</v>
      </c>
      <c r="G40" s="22" t="s">
        <v>252</v>
      </c>
      <c r="H40" s="24">
        <v>20000</v>
      </c>
      <c r="I40" s="24">
        <v>20000</v>
      </c>
      <c r="J40" s="24"/>
      <c r="K40" s="24"/>
      <c r="L40" s="24">
        <v>20000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243</v>
      </c>
      <c r="C41" s="22" t="s">
        <v>244</v>
      </c>
      <c r="D41" s="22" t="s">
        <v>129</v>
      </c>
      <c r="E41" s="22" t="s">
        <v>130</v>
      </c>
      <c r="F41" s="22" t="s">
        <v>253</v>
      </c>
      <c r="G41" s="22" t="s">
        <v>254</v>
      </c>
      <c r="H41" s="24">
        <v>4000</v>
      </c>
      <c r="I41" s="24">
        <v>4000</v>
      </c>
      <c r="J41" s="24"/>
      <c r="K41" s="24"/>
      <c r="L41" s="24">
        <v>4000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255</v>
      </c>
      <c r="C42" s="22" t="s">
        <v>256</v>
      </c>
      <c r="D42" s="22" t="s">
        <v>129</v>
      </c>
      <c r="E42" s="22" t="s">
        <v>130</v>
      </c>
      <c r="F42" s="22" t="s">
        <v>257</v>
      </c>
      <c r="G42" s="22" t="s">
        <v>192</v>
      </c>
      <c r="H42" s="24">
        <v>17800</v>
      </c>
      <c r="I42" s="24">
        <v>17800</v>
      </c>
      <c r="J42" s="24"/>
      <c r="K42" s="24"/>
      <c r="L42" s="24">
        <v>17800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243</v>
      </c>
      <c r="C43" s="22" t="s">
        <v>244</v>
      </c>
      <c r="D43" s="22" t="s">
        <v>129</v>
      </c>
      <c r="E43" s="22" t="s">
        <v>130</v>
      </c>
      <c r="F43" s="22" t="s">
        <v>258</v>
      </c>
      <c r="G43" s="22" t="s">
        <v>259</v>
      </c>
      <c r="H43" s="24">
        <v>31200</v>
      </c>
      <c r="I43" s="24">
        <v>31200</v>
      </c>
      <c r="J43" s="24"/>
      <c r="K43" s="24"/>
      <c r="L43" s="24">
        <v>31200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260</v>
      </c>
      <c r="C44" s="22" t="s">
        <v>261</v>
      </c>
      <c r="D44" s="22" t="s">
        <v>122</v>
      </c>
      <c r="E44" s="22" t="s">
        <v>119</v>
      </c>
      <c r="F44" s="22" t="s">
        <v>262</v>
      </c>
      <c r="G44" s="22" t="s">
        <v>263</v>
      </c>
      <c r="H44" s="24">
        <v>26696</v>
      </c>
      <c r="I44" s="24">
        <v>26696</v>
      </c>
      <c r="J44" s="24"/>
      <c r="K44" s="24"/>
      <c r="L44" s="24">
        <v>26696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264</v>
      </c>
      <c r="C45" s="22" t="s">
        <v>265</v>
      </c>
      <c r="D45" s="22" t="s">
        <v>129</v>
      </c>
      <c r="E45" s="22" t="s">
        <v>130</v>
      </c>
      <c r="F45" s="22" t="s">
        <v>262</v>
      </c>
      <c r="G45" s="22" t="s">
        <v>263</v>
      </c>
      <c r="H45" s="24">
        <v>131848</v>
      </c>
      <c r="I45" s="24">
        <v>131848</v>
      </c>
      <c r="J45" s="24"/>
      <c r="K45" s="24"/>
      <c r="L45" s="24">
        <v>131848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266</v>
      </c>
      <c r="C46" s="22" t="s">
        <v>267</v>
      </c>
      <c r="D46" s="22" t="s">
        <v>122</v>
      </c>
      <c r="E46" s="22" t="s">
        <v>119</v>
      </c>
      <c r="F46" s="22" t="s">
        <v>268</v>
      </c>
      <c r="G46" s="22" t="s">
        <v>267</v>
      </c>
      <c r="H46" s="24">
        <v>35595</v>
      </c>
      <c r="I46" s="24">
        <v>35595</v>
      </c>
      <c r="J46" s="24"/>
      <c r="K46" s="24"/>
      <c r="L46" s="24">
        <v>35595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266</v>
      </c>
      <c r="C47" s="22" t="s">
        <v>267</v>
      </c>
      <c r="D47" s="22" t="s">
        <v>129</v>
      </c>
      <c r="E47" s="22" t="s">
        <v>130</v>
      </c>
      <c r="F47" s="22" t="s">
        <v>268</v>
      </c>
      <c r="G47" s="22" t="s">
        <v>267</v>
      </c>
      <c r="H47" s="24">
        <v>175798</v>
      </c>
      <c r="I47" s="24">
        <v>175798</v>
      </c>
      <c r="J47" s="24"/>
      <c r="K47" s="24"/>
      <c r="L47" s="24">
        <v>175798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269</v>
      </c>
      <c r="C48" s="22" t="s">
        <v>270</v>
      </c>
      <c r="D48" s="22" t="s">
        <v>129</v>
      </c>
      <c r="E48" s="22" t="s">
        <v>130</v>
      </c>
      <c r="F48" s="22" t="s">
        <v>271</v>
      </c>
      <c r="G48" s="22" t="s">
        <v>270</v>
      </c>
      <c r="H48" s="24">
        <v>1584</v>
      </c>
      <c r="I48" s="24">
        <v>1584</v>
      </c>
      <c r="J48" s="24"/>
      <c r="K48" s="24"/>
      <c r="L48" s="24">
        <v>1584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269</v>
      </c>
      <c r="C49" s="22" t="s">
        <v>270</v>
      </c>
      <c r="D49" s="22" t="s">
        <v>122</v>
      </c>
      <c r="E49" s="22" t="s">
        <v>119</v>
      </c>
      <c r="F49" s="22" t="s">
        <v>271</v>
      </c>
      <c r="G49" s="22" t="s">
        <v>270</v>
      </c>
      <c r="H49" s="24">
        <v>243</v>
      </c>
      <c r="I49" s="24">
        <v>243</v>
      </c>
      <c r="J49" s="24"/>
      <c r="K49" s="24"/>
      <c r="L49" s="24">
        <v>243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272</v>
      </c>
      <c r="C50" s="22" t="s">
        <v>273</v>
      </c>
      <c r="D50" s="22" t="s">
        <v>129</v>
      </c>
      <c r="E50" s="22" t="s">
        <v>130</v>
      </c>
      <c r="F50" s="22" t="s">
        <v>274</v>
      </c>
      <c r="G50" s="22" t="s">
        <v>273</v>
      </c>
      <c r="H50" s="24">
        <v>20000</v>
      </c>
      <c r="I50" s="24">
        <v>20000</v>
      </c>
      <c r="J50" s="24"/>
      <c r="K50" s="24"/>
      <c r="L50" s="24">
        <v>20000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275</v>
      </c>
      <c r="C51" s="22" t="s">
        <v>276</v>
      </c>
      <c r="D51" s="22" t="s">
        <v>122</v>
      </c>
      <c r="E51" s="22" t="s">
        <v>119</v>
      </c>
      <c r="F51" s="22" t="s">
        <v>277</v>
      </c>
      <c r="G51" s="22" t="s">
        <v>278</v>
      </c>
      <c r="H51" s="24">
        <v>130200</v>
      </c>
      <c r="I51" s="24">
        <v>130200</v>
      </c>
      <c r="J51" s="24"/>
      <c r="K51" s="24"/>
      <c r="L51" s="24">
        <v>130200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279</v>
      </c>
      <c r="C52" s="22" t="s">
        <v>280</v>
      </c>
      <c r="D52" s="22" t="s">
        <v>95</v>
      </c>
      <c r="E52" s="22" t="s">
        <v>96</v>
      </c>
      <c r="F52" s="22" t="s">
        <v>281</v>
      </c>
      <c r="G52" s="22" t="s">
        <v>282</v>
      </c>
      <c r="H52" s="24">
        <v>179352</v>
      </c>
      <c r="I52" s="24">
        <v>179352</v>
      </c>
      <c r="J52" s="24"/>
      <c r="K52" s="24"/>
      <c r="L52" s="24">
        <v>179352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279</v>
      </c>
      <c r="C53" s="22" t="s">
        <v>280</v>
      </c>
      <c r="D53" s="22" t="s">
        <v>95</v>
      </c>
      <c r="E53" s="22" t="s">
        <v>96</v>
      </c>
      <c r="F53" s="22" t="s">
        <v>283</v>
      </c>
      <c r="G53" s="22" t="s">
        <v>284</v>
      </c>
      <c r="H53" s="24">
        <v>346805.4</v>
      </c>
      <c r="I53" s="24">
        <v>346805.4</v>
      </c>
      <c r="J53" s="24"/>
      <c r="K53" s="24"/>
      <c r="L53" s="24">
        <v>346805.4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279</v>
      </c>
      <c r="C54" s="22" t="s">
        <v>280</v>
      </c>
      <c r="D54" s="22" t="s">
        <v>97</v>
      </c>
      <c r="E54" s="22" t="s">
        <v>98</v>
      </c>
      <c r="F54" s="22" t="s">
        <v>283</v>
      </c>
      <c r="G54" s="22" t="s">
        <v>284</v>
      </c>
      <c r="H54" s="24">
        <v>698795.4</v>
      </c>
      <c r="I54" s="24">
        <v>698795.4</v>
      </c>
      <c r="J54" s="24"/>
      <c r="K54" s="24"/>
      <c r="L54" s="24">
        <v>698795.4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285</v>
      </c>
      <c r="C55" s="22" t="s">
        <v>286</v>
      </c>
      <c r="D55" s="22" t="s">
        <v>97</v>
      </c>
      <c r="E55" s="22" t="s">
        <v>98</v>
      </c>
      <c r="F55" s="22" t="s">
        <v>283</v>
      </c>
      <c r="G55" s="22" t="s">
        <v>284</v>
      </c>
      <c r="H55" s="24">
        <v>11496</v>
      </c>
      <c r="I55" s="24">
        <v>11496</v>
      </c>
      <c r="J55" s="24"/>
      <c r="K55" s="24"/>
      <c r="L55" s="24">
        <v>11496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285</v>
      </c>
      <c r="C56" s="22" t="s">
        <v>286</v>
      </c>
      <c r="D56" s="22" t="s">
        <v>135</v>
      </c>
      <c r="E56" s="22" t="s">
        <v>136</v>
      </c>
      <c r="F56" s="22" t="s">
        <v>287</v>
      </c>
      <c r="G56" s="22" t="s">
        <v>288</v>
      </c>
      <c r="H56" s="24">
        <v>10176</v>
      </c>
      <c r="I56" s="24">
        <v>10176</v>
      </c>
      <c r="J56" s="24"/>
      <c r="K56" s="24"/>
      <c r="L56" s="24">
        <v>10176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289</v>
      </c>
      <c r="C57" s="22" t="s">
        <v>290</v>
      </c>
      <c r="D57" s="22" t="s">
        <v>103</v>
      </c>
      <c r="E57" s="22" t="s">
        <v>104</v>
      </c>
      <c r="F57" s="22" t="s">
        <v>287</v>
      </c>
      <c r="G57" s="22" t="s">
        <v>288</v>
      </c>
      <c r="H57" s="24">
        <v>19536</v>
      </c>
      <c r="I57" s="24">
        <v>19536</v>
      </c>
      <c r="J57" s="24"/>
      <c r="K57" s="24"/>
      <c r="L57" s="24">
        <v>19536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291</v>
      </c>
      <c r="C58" s="22" t="s">
        <v>292</v>
      </c>
      <c r="D58" s="22" t="s">
        <v>109</v>
      </c>
      <c r="E58" s="22" t="s">
        <v>110</v>
      </c>
      <c r="F58" s="22" t="s">
        <v>293</v>
      </c>
      <c r="G58" s="22" t="s">
        <v>294</v>
      </c>
      <c r="H58" s="24">
        <v>40000</v>
      </c>
      <c r="I58" s="24">
        <v>40000</v>
      </c>
      <c r="J58" s="24"/>
      <c r="K58" s="24"/>
      <c r="L58" s="24">
        <v>40000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295</v>
      </c>
      <c r="C59" s="22" t="s">
        <v>296</v>
      </c>
      <c r="D59" s="22" t="s">
        <v>185</v>
      </c>
      <c r="E59" s="22" t="s">
        <v>119</v>
      </c>
      <c r="F59" s="22" t="s">
        <v>219</v>
      </c>
      <c r="G59" s="22" t="s">
        <v>220</v>
      </c>
      <c r="H59" s="24">
        <v>47508</v>
      </c>
      <c r="I59" s="24">
        <v>47508</v>
      </c>
      <c r="J59" s="24"/>
      <c r="K59" s="24"/>
      <c r="L59" s="24">
        <v>47508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297</v>
      </c>
      <c r="C60" s="22" t="s">
        <v>298</v>
      </c>
      <c r="D60" s="22" t="s">
        <v>129</v>
      </c>
      <c r="E60" s="22" t="s">
        <v>130</v>
      </c>
      <c r="F60" s="22" t="s">
        <v>219</v>
      </c>
      <c r="G60" s="22" t="s">
        <v>220</v>
      </c>
      <c r="H60" s="24">
        <v>283047</v>
      </c>
      <c r="I60" s="24">
        <v>283047</v>
      </c>
      <c r="J60" s="24"/>
      <c r="K60" s="24"/>
      <c r="L60" s="24">
        <v>283047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299</v>
      </c>
      <c r="C61" s="22" t="s">
        <v>300</v>
      </c>
      <c r="D61" s="22" t="s">
        <v>95</v>
      </c>
      <c r="E61" s="22" t="s">
        <v>96</v>
      </c>
      <c r="F61" s="22" t="s">
        <v>281</v>
      </c>
      <c r="G61" s="22" t="s">
        <v>282</v>
      </c>
      <c r="H61" s="24">
        <v>4200</v>
      </c>
      <c r="I61" s="24">
        <v>4200</v>
      </c>
      <c r="J61" s="24"/>
      <c r="K61" s="24"/>
      <c r="L61" s="24">
        <v>4200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37" t="s">
        <v>137</v>
      </c>
      <c r="B62" s="137"/>
      <c r="C62" s="137"/>
      <c r="D62" s="137"/>
      <c r="E62" s="137"/>
      <c r="F62" s="137"/>
      <c r="G62" s="138"/>
      <c r="H62" s="24">
        <v>18631057.4</v>
      </c>
      <c r="I62" s="24">
        <v>18631057.4</v>
      </c>
      <c r="J62" s="24"/>
      <c r="K62" s="24"/>
      <c r="L62" s="24">
        <v>18631057.4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</sheetData>
  <mergeCells count="30">
    <mergeCell ref="A3:W3"/>
    <mergeCell ref="A4:G4"/>
    <mergeCell ref="H5:W5"/>
    <mergeCell ref="I6:M6"/>
    <mergeCell ref="N6:P6"/>
    <mergeCell ref="R6:W6"/>
    <mergeCell ref="A62:G6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pane ySplit="1" topLeftCell="A5" activePane="bottomLeft" state="frozen"/>
      <selection/>
      <selection pane="bottomLeft" activeCell="E21" sqref="E2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301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"单位名称："&amp;"凤庆县水务局"</f>
        <v>单位名称：凤庆县水务局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187</v>
      </c>
    </row>
    <row r="5" ht="18.75" customHeight="1" spans="1:23">
      <c r="A5" s="11" t="s">
        <v>302</v>
      </c>
      <c r="B5" s="12" t="s">
        <v>201</v>
      </c>
      <c r="C5" s="11" t="s">
        <v>202</v>
      </c>
      <c r="D5" s="11" t="s">
        <v>303</v>
      </c>
      <c r="E5" s="12" t="s">
        <v>203</v>
      </c>
      <c r="F5" s="12" t="s">
        <v>204</v>
      </c>
      <c r="G5" s="12" t="s">
        <v>304</v>
      </c>
      <c r="H5" s="12" t="s">
        <v>305</v>
      </c>
      <c r="I5" s="32" t="s">
        <v>56</v>
      </c>
      <c r="J5" s="13" t="s">
        <v>306</v>
      </c>
      <c r="K5" s="14"/>
      <c r="L5" s="14"/>
      <c r="M5" s="15"/>
      <c r="N5" s="13" t="s">
        <v>209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5" t="s">
        <v>59</v>
      </c>
      <c r="K6" s="126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215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7" t="s">
        <v>58</v>
      </c>
      <c r="K7" s="96"/>
      <c r="L7" s="33"/>
      <c r="M7" s="33"/>
      <c r="N7" s="33"/>
      <c r="O7" s="33"/>
      <c r="P7" s="33"/>
      <c r="Q7" s="33"/>
      <c r="R7" s="33"/>
      <c r="S7" s="128"/>
      <c r="T7" s="128"/>
      <c r="U7" s="128"/>
      <c r="V7" s="128"/>
      <c r="W7" s="12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307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18.75" customHeight="1" spans="1:23">
      <c r="A10" s="22"/>
      <c r="B10" s="22"/>
      <c r="C10" s="22" t="s">
        <v>308</v>
      </c>
      <c r="D10" s="22"/>
      <c r="E10" s="22"/>
      <c r="F10" s="22"/>
      <c r="G10" s="22"/>
      <c r="H10" s="22"/>
      <c r="I10" s="24">
        <v>50000</v>
      </c>
      <c r="J10" s="24">
        <v>50000</v>
      </c>
      <c r="K10" s="24">
        <v>50000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4" t="s">
        <v>309</v>
      </c>
      <c r="B11" s="124" t="s">
        <v>310</v>
      </c>
      <c r="C11" s="22" t="s">
        <v>308</v>
      </c>
      <c r="D11" s="124" t="s">
        <v>71</v>
      </c>
      <c r="E11" s="124" t="s">
        <v>123</v>
      </c>
      <c r="F11" s="124" t="s">
        <v>124</v>
      </c>
      <c r="G11" s="124" t="s">
        <v>311</v>
      </c>
      <c r="H11" s="124" t="s">
        <v>312</v>
      </c>
      <c r="I11" s="24">
        <v>50000</v>
      </c>
      <c r="J11" s="24">
        <v>50000</v>
      </c>
      <c r="K11" s="24">
        <v>50000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313</v>
      </c>
      <c r="D12" s="26"/>
      <c r="E12" s="26"/>
      <c r="F12" s="26"/>
      <c r="G12" s="26"/>
      <c r="H12" s="26"/>
      <c r="I12" s="24">
        <v>20000</v>
      </c>
      <c r="J12" s="24">
        <v>20000</v>
      </c>
      <c r="K12" s="24">
        <v>20000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4" t="s">
        <v>309</v>
      </c>
      <c r="B13" s="124" t="s">
        <v>314</v>
      </c>
      <c r="C13" s="22" t="s">
        <v>313</v>
      </c>
      <c r="D13" s="124" t="s">
        <v>71</v>
      </c>
      <c r="E13" s="124" t="s">
        <v>127</v>
      </c>
      <c r="F13" s="124" t="s">
        <v>128</v>
      </c>
      <c r="G13" s="124" t="s">
        <v>311</v>
      </c>
      <c r="H13" s="124" t="s">
        <v>312</v>
      </c>
      <c r="I13" s="24">
        <v>20000</v>
      </c>
      <c r="J13" s="24">
        <v>20000</v>
      </c>
      <c r="K13" s="24">
        <v>20000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315</v>
      </c>
      <c r="D14" s="26"/>
      <c r="E14" s="26"/>
      <c r="F14" s="26"/>
      <c r="G14" s="26"/>
      <c r="H14" s="26"/>
      <c r="I14" s="24">
        <v>100000</v>
      </c>
      <c r="J14" s="24">
        <v>100000</v>
      </c>
      <c r="K14" s="24">
        <v>100000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4" t="s">
        <v>309</v>
      </c>
      <c r="B15" s="124" t="s">
        <v>316</v>
      </c>
      <c r="C15" s="22" t="s">
        <v>315</v>
      </c>
      <c r="D15" s="124" t="s">
        <v>71</v>
      </c>
      <c r="E15" s="124" t="s">
        <v>125</v>
      </c>
      <c r="F15" s="124" t="s">
        <v>126</v>
      </c>
      <c r="G15" s="124" t="s">
        <v>311</v>
      </c>
      <c r="H15" s="124" t="s">
        <v>312</v>
      </c>
      <c r="I15" s="24">
        <v>100000</v>
      </c>
      <c r="J15" s="24">
        <v>100000</v>
      </c>
      <c r="K15" s="24">
        <v>100000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317</v>
      </c>
      <c r="D16" s="26"/>
      <c r="E16" s="26"/>
      <c r="F16" s="26"/>
      <c r="G16" s="26"/>
      <c r="H16" s="26"/>
      <c r="I16" s="24">
        <v>3000</v>
      </c>
      <c r="J16" s="24">
        <v>3000</v>
      </c>
      <c r="K16" s="24">
        <v>3000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4" t="s">
        <v>318</v>
      </c>
      <c r="B17" s="124" t="s">
        <v>319</v>
      </c>
      <c r="C17" s="22" t="s">
        <v>317</v>
      </c>
      <c r="D17" s="124" t="s">
        <v>71</v>
      </c>
      <c r="E17" s="124" t="s">
        <v>89</v>
      </c>
      <c r="F17" s="124" t="s">
        <v>90</v>
      </c>
      <c r="G17" s="124" t="s">
        <v>247</v>
      </c>
      <c r="H17" s="124" t="s">
        <v>248</v>
      </c>
      <c r="I17" s="24">
        <v>3000</v>
      </c>
      <c r="J17" s="24">
        <v>3000</v>
      </c>
      <c r="K17" s="24">
        <v>3000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37" t="s">
        <v>137</v>
      </c>
      <c r="B18" s="38"/>
      <c r="C18" s="38"/>
      <c r="D18" s="38"/>
      <c r="E18" s="38"/>
      <c r="F18" s="38"/>
      <c r="G18" s="38"/>
      <c r="H18" s="39"/>
      <c r="I18" s="24">
        <v>173000</v>
      </c>
      <c r="J18" s="24">
        <v>173000</v>
      </c>
      <c r="K18" s="24">
        <v>173000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20" customHeight="1" spans="5:5">
      <c r="E20">
        <f>I18-'[1]项目支出预算表05-1'!$K$21</f>
        <v>-3835300</v>
      </c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2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320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"单位名称："&amp;"凤庆县水务局"</f>
        <v>单位名称：凤庆县水务局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321</v>
      </c>
      <c r="B5" s="48" t="s">
        <v>322</v>
      </c>
      <c r="C5" s="48" t="s">
        <v>323</v>
      </c>
      <c r="D5" s="48" t="s">
        <v>324</v>
      </c>
      <c r="E5" s="48" t="s">
        <v>325</v>
      </c>
      <c r="F5" s="55" t="s">
        <v>326</v>
      </c>
      <c r="G5" s="48" t="s">
        <v>327</v>
      </c>
      <c r="H5" s="55" t="s">
        <v>328</v>
      </c>
      <c r="I5" s="55" t="s">
        <v>329</v>
      </c>
      <c r="J5" s="48" t="s">
        <v>330</v>
      </c>
    </row>
    <row r="6" ht="18.75" customHeight="1" spans="1:10">
      <c r="A6" s="120">
        <v>1</v>
      </c>
      <c r="B6" s="120">
        <v>2</v>
      </c>
      <c r="C6" s="120">
        <v>3</v>
      </c>
      <c r="D6" s="120">
        <v>4</v>
      </c>
      <c r="E6" s="120">
        <v>5</v>
      </c>
      <c r="F6" s="120">
        <v>6</v>
      </c>
      <c r="G6" s="120">
        <v>7</v>
      </c>
      <c r="H6" s="120">
        <v>8</v>
      </c>
      <c r="I6" s="120">
        <v>9</v>
      </c>
      <c r="J6" s="120">
        <v>10</v>
      </c>
    </row>
    <row r="7" ht="18.75" customHeight="1" spans="1:10">
      <c r="A7" s="36" t="s">
        <v>71</v>
      </c>
      <c r="B7" s="49"/>
      <c r="C7" s="49"/>
      <c r="D7" s="49"/>
      <c r="E7" s="35"/>
      <c r="F7" s="57"/>
      <c r="G7" s="35"/>
      <c r="H7" s="57"/>
      <c r="I7" s="57"/>
      <c r="J7" s="35"/>
    </row>
    <row r="8" ht="18.75" customHeight="1" spans="1:10">
      <c r="A8" s="121" t="s">
        <v>71</v>
      </c>
      <c r="B8" s="22"/>
      <c r="C8" s="22"/>
      <c r="D8" s="22"/>
      <c r="E8" s="36"/>
      <c r="F8" s="22"/>
      <c r="G8" s="36"/>
      <c r="H8" s="22"/>
      <c r="I8" s="22"/>
      <c r="J8" s="36"/>
    </row>
    <row r="9" ht="18.75" customHeight="1" spans="1:10">
      <c r="A9" s="218" t="s">
        <v>308</v>
      </c>
      <c r="B9" s="22" t="s">
        <v>331</v>
      </c>
      <c r="C9" s="22" t="s">
        <v>332</v>
      </c>
      <c r="D9" s="22" t="s">
        <v>333</v>
      </c>
      <c r="E9" s="36" t="s">
        <v>334</v>
      </c>
      <c r="F9" s="22" t="s">
        <v>335</v>
      </c>
      <c r="G9" s="36" t="s">
        <v>336</v>
      </c>
      <c r="H9" s="22" t="s">
        <v>337</v>
      </c>
      <c r="I9" s="22" t="s">
        <v>338</v>
      </c>
      <c r="J9" s="36" t="s">
        <v>339</v>
      </c>
    </row>
    <row r="10" ht="18.75" customHeight="1" spans="1:10">
      <c r="A10" s="218" t="s">
        <v>308</v>
      </c>
      <c r="B10" s="22" t="s">
        <v>331</v>
      </c>
      <c r="C10" s="22" t="s">
        <v>332</v>
      </c>
      <c r="D10" s="22" t="s">
        <v>333</v>
      </c>
      <c r="E10" s="36" t="s">
        <v>340</v>
      </c>
      <c r="F10" s="22" t="s">
        <v>335</v>
      </c>
      <c r="G10" s="36" t="s">
        <v>341</v>
      </c>
      <c r="H10" s="22" t="s">
        <v>337</v>
      </c>
      <c r="I10" s="22" t="s">
        <v>338</v>
      </c>
      <c r="J10" s="36" t="s">
        <v>342</v>
      </c>
    </row>
    <row r="11" ht="18.75" customHeight="1" spans="1:10">
      <c r="A11" s="218" t="s">
        <v>308</v>
      </c>
      <c r="B11" s="22" t="s">
        <v>331</v>
      </c>
      <c r="C11" s="22" t="s">
        <v>332</v>
      </c>
      <c r="D11" s="22" t="s">
        <v>343</v>
      </c>
      <c r="E11" s="36" t="s">
        <v>344</v>
      </c>
      <c r="F11" s="22" t="s">
        <v>335</v>
      </c>
      <c r="G11" s="36" t="s">
        <v>345</v>
      </c>
      <c r="H11" s="22" t="s">
        <v>337</v>
      </c>
      <c r="I11" s="22" t="s">
        <v>338</v>
      </c>
      <c r="J11" s="36" t="s">
        <v>346</v>
      </c>
    </row>
    <row r="12" ht="18.75" customHeight="1" spans="1:10">
      <c r="A12" s="218" t="s">
        <v>308</v>
      </c>
      <c r="B12" s="22" t="s">
        <v>331</v>
      </c>
      <c r="C12" s="22" t="s">
        <v>332</v>
      </c>
      <c r="D12" s="22" t="s">
        <v>347</v>
      </c>
      <c r="E12" s="36" t="s">
        <v>348</v>
      </c>
      <c r="F12" s="22" t="s">
        <v>335</v>
      </c>
      <c r="G12" s="36" t="s">
        <v>345</v>
      </c>
      <c r="H12" s="22" t="s">
        <v>337</v>
      </c>
      <c r="I12" s="22" t="s">
        <v>338</v>
      </c>
      <c r="J12" s="36" t="s">
        <v>349</v>
      </c>
    </row>
    <row r="13" ht="18.75" customHeight="1" spans="1:10">
      <c r="A13" s="218" t="s">
        <v>308</v>
      </c>
      <c r="B13" s="22" t="s">
        <v>331</v>
      </c>
      <c r="C13" s="22" t="s">
        <v>350</v>
      </c>
      <c r="D13" s="22" t="s">
        <v>351</v>
      </c>
      <c r="E13" s="36" t="s">
        <v>352</v>
      </c>
      <c r="F13" s="22" t="s">
        <v>353</v>
      </c>
      <c r="G13" s="36" t="s">
        <v>181</v>
      </c>
      <c r="H13" s="22" t="s">
        <v>354</v>
      </c>
      <c r="I13" s="22" t="s">
        <v>338</v>
      </c>
      <c r="J13" s="36" t="s">
        <v>355</v>
      </c>
    </row>
    <row r="14" ht="18.75" customHeight="1" spans="1:10">
      <c r="A14" s="218" t="s">
        <v>308</v>
      </c>
      <c r="B14" s="22" t="s">
        <v>331</v>
      </c>
      <c r="C14" s="22" t="s">
        <v>356</v>
      </c>
      <c r="D14" s="22" t="s">
        <v>357</v>
      </c>
      <c r="E14" s="36" t="s">
        <v>358</v>
      </c>
      <c r="F14" s="22" t="s">
        <v>335</v>
      </c>
      <c r="G14" s="36" t="s">
        <v>359</v>
      </c>
      <c r="H14" s="22" t="s">
        <v>337</v>
      </c>
      <c r="I14" s="22" t="s">
        <v>338</v>
      </c>
      <c r="J14" s="36" t="s">
        <v>360</v>
      </c>
    </row>
    <row r="15" ht="18.75" customHeight="1" spans="1:10">
      <c r="A15" s="218" t="s">
        <v>315</v>
      </c>
      <c r="B15" s="22" t="s">
        <v>361</v>
      </c>
      <c r="C15" s="22" t="s">
        <v>332</v>
      </c>
      <c r="D15" s="22" t="s">
        <v>333</v>
      </c>
      <c r="E15" s="36" t="s">
        <v>362</v>
      </c>
      <c r="F15" s="22" t="s">
        <v>335</v>
      </c>
      <c r="G15" s="36" t="s">
        <v>363</v>
      </c>
      <c r="H15" s="22" t="s">
        <v>364</v>
      </c>
      <c r="I15" s="22" t="s">
        <v>338</v>
      </c>
      <c r="J15" s="36" t="s">
        <v>365</v>
      </c>
    </row>
    <row r="16" ht="18.75" customHeight="1" spans="1:10">
      <c r="A16" s="218" t="s">
        <v>315</v>
      </c>
      <c r="B16" s="22" t="s">
        <v>361</v>
      </c>
      <c r="C16" s="22" t="s">
        <v>332</v>
      </c>
      <c r="D16" s="22" t="s">
        <v>333</v>
      </c>
      <c r="E16" s="36" t="s">
        <v>366</v>
      </c>
      <c r="F16" s="22" t="s">
        <v>335</v>
      </c>
      <c r="G16" s="36" t="s">
        <v>367</v>
      </c>
      <c r="H16" s="22" t="s">
        <v>368</v>
      </c>
      <c r="I16" s="22" t="s">
        <v>338</v>
      </c>
      <c r="J16" s="36" t="s">
        <v>369</v>
      </c>
    </row>
    <row r="17" ht="18.75" customHeight="1" spans="1:10">
      <c r="A17" s="218" t="s">
        <v>315</v>
      </c>
      <c r="B17" s="22" t="s">
        <v>361</v>
      </c>
      <c r="C17" s="22" t="s">
        <v>332</v>
      </c>
      <c r="D17" s="22" t="s">
        <v>333</v>
      </c>
      <c r="E17" s="36" t="s">
        <v>370</v>
      </c>
      <c r="F17" s="22" t="s">
        <v>335</v>
      </c>
      <c r="G17" s="36" t="s">
        <v>371</v>
      </c>
      <c r="H17" s="22" t="s">
        <v>372</v>
      </c>
      <c r="I17" s="22" t="s">
        <v>338</v>
      </c>
      <c r="J17" s="36" t="s">
        <v>373</v>
      </c>
    </row>
    <row r="18" ht="18.75" customHeight="1" spans="1:10">
      <c r="A18" s="218" t="s">
        <v>315</v>
      </c>
      <c r="B18" s="22" t="s">
        <v>361</v>
      </c>
      <c r="C18" s="22" t="s">
        <v>332</v>
      </c>
      <c r="D18" s="22" t="s">
        <v>333</v>
      </c>
      <c r="E18" s="36" t="s">
        <v>374</v>
      </c>
      <c r="F18" s="22" t="s">
        <v>335</v>
      </c>
      <c r="G18" s="36" t="s">
        <v>375</v>
      </c>
      <c r="H18" s="22" t="s">
        <v>372</v>
      </c>
      <c r="I18" s="22" t="s">
        <v>338</v>
      </c>
      <c r="J18" s="36" t="s">
        <v>376</v>
      </c>
    </row>
    <row r="19" ht="18.75" customHeight="1" spans="1:10">
      <c r="A19" s="218" t="s">
        <v>315</v>
      </c>
      <c r="B19" s="22" t="s">
        <v>361</v>
      </c>
      <c r="C19" s="22" t="s">
        <v>332</v>
      </c>
      <c r="D19" s="22" t="s">
        <v>333</v>
      </c>
      <c r="E19" s="36" t="s">
        <v>377</v>
      </c>
      <c r="F19" s="22" t="s">
        <v>335</v>
      </c>
      <c r="G19" s="36" t="s">
        <v>378</v>
      </c>
      <c r="H19" s="22" t="s">
        <v>372</v>
      </c>
      <c r="I19" s="22" t="s">
        <v>338</v>
      </c>
      <c r="J19" s="36" t="s">
        <v>379</v>
      </c>
    </row>
    <row r="20" ht="18.75" customHeight="1" spans="1:10">
      <c r="A20" s="218" t="s">
        <v>315</v>
      </c>
      <c r="B20" s="22" t="s">
        <v>361</v>
      </c>
      <c r="C20" s="22" t="s">
        <v>332</v>
      </c>
      <c r="D20" s="22" t="s">
        <v>333</v>
      </c>
      <c r="E20" s="36" t="s">
        <v>380</v>
      </c>
      <c r="F20" s="22" t="s">
        <v>335</v>
      </c>
      <c r="G20" s="36" t="s">
        <v>381</v>
      </c>
      <c r="H20" s="22" t="s">
        <v>372</v>
      </c>
      <c r="I20" s="22" t="s">
        <v>338</v>
      </c>
      <c r="J20" s="36" t="s">
        <v>382</v>
      </c>
    </row>
    <row r="21" ht="18.75" customHeight="1" spans="1:10">
      <c r="A21" s="218" t="s">
        <v>315</v>
      </c>
      <c r="B21" s="22" t="s">
        <v>361</v>
      </c>
      <c r="C21" s="22" t="s">
        <v>332</v>
      </c>
      <c r="D21" s="22" t="s">
        <v>343</v>
      </c>
      <c r="E21" s="36" t="s">
        <v>383</v>
      </c>
      <c r="F21" s="22" t="s">
        <v>335</v>
      </c>
      <c r="G21" s="36" t="s">
        <v>384</v>
      </c>
      <c r="H21" s="22" t="s">
        <v>337</v>
      </c>
      <c r="I21" s="22" t="s">
        <v>338</v>
      </c>
      <c r="J21" s="36" t="s">
        <v>385</v>
      </c>
    </row>
    <row r="22" ht="18.75" customHeight="1" spans="1:10">
      <c r="A22" s="218" t="s">
        <v>315</v>
      </c>
      <c r="B22" s="22" t="s">
        <v>361</v>
      </c>
      <c r="C22" s="22" t="s">
        <v>332</v>
      </c>
      <c r="D22" s="22" t="s">
        <v>343</v>
      </c>
      <c r="E22" s="36" t="s">
        <v>386</v>
      </c>
      <c r="F22" s="22" t="s">
        <v>387</v>
      </c>
      <c r="G22" s="36" t="s">
        <v>179</v>
      </c>
      <c r="H22" s="22" t="s">
        <v>337</v>
      </c>
      <c r="I22" s="22" t="s">
        <v>338</v>
      </c>
      <c r="J22" s="36" t="s">
        <v>388</v>
      </c>
    </row>
    <row r="23" ht="18.75" customHeight="1" spans="1:10">
      <c r="A23" s="218" t="s">
        <v>315</v>
      </c>
      <c r="B23" s="22" t="s">
        <v>361</v>
      </c>
      <c r="C23" s="22" t="s">
        <v>332</v>
      </c>
      <c r="D23" s="22" t="s">
        <v>347</v>
      </c>
      <c r="E23" s="36" t="s">
        <v>389</v>
      </c>
      <c r="F23" s="22" t="s">
        <v>335</v>
      </c>
      <c r="G23" s="36" t="s">
        <v>345</v>
      </c>
      <c r="H23" s="22" t="s">
        <v>337</v>
      </c>
      <c r="I23" s="22" t="s">
        <v>338</v>
      </c>
      <c r="J23" s="36" t="s">
        <v>390</v>
      </c>
    </row>
    <row r="24" ht="18.75" customHeight="1" spans="1:10">
      <c r="A24" s="218" t="s">
        <v>315</v>
      </c>
      <c r="B24" s="22" t="s">
        <v>361</v>
      </c>
      <c r="C24" s="22" t="s">
        <v>332</v>
      </c>
      <c r="D24" s="22" t="s">
        <v>347</v>
      </c>
      <c r="E24" s="36" t="s">
        <v>391</v>
      </c>
      <c r="F24" s="22" t="s">
        <v>335</v>
      </c>
      <c r="G24" s="36" t="s">
        <v>345</v>
      </c>
      <c r="H24" s="22" t="s">
        <v>337</v>
      </c>
      <c r="I24" s="22" t="s">
        <v>338</v>
      </c>
      <c r="J24" s="36" t="s">
        <v>392</v>
      </c>
    </row>
    <row r="25" ht="18.75" customHeight="1" spans="1:10">
      <c r="A25" s="218" t="s">
        <v>315</v>
      </c>
      <c r="B25" s="22" t="s">
        <v>361</v>
      </c>
      <c r="C25" s="22" t="s">
        <v>350</v>
      </c>
      <c r="D25" s="22" t="s">
        <v>351</v>
      </c>
      <c r="E25" s="36" t="s">
        <v>393</v>
      </c>
      <c r="F25" s="22" t="s">
        <v>335</v>
      </c>
      <c r="G25" s="36" t="s">
        <v>384</v>
      </c>
      <c r="H25" s="22" t="s">
        <v>337</v>
      </c>
      <c r="I25" s="22" t="s">
        <v>338</v>
      </c>
      <c r="J25" s="36" t="s">
        <v>394</v>
      </c>
    </row>
    <row r="26" ht="18.75" customHeight="1" spans="1:10">
      <c r="A26" s="218" t="s">
        <v>315</v>
      </c>
      <c r="B26" s="22" t="s">
        <v>361</v>
      </c>
      <c r="C26" s="22" t="s">
        <v>350</v>
      </c>
      <c r="D26" s="22" t="s">
        <v>351</v>
      </c>
      <c r="E26" s="36" t="s">
        <v>395</v>
      </c>
      <c r="F26" s="22" t="s">
        <v>335</v>
      </c>
      <c r="G26" s="36" t="s">
        <v>384</v>
      </c>
      <c r="H26" s="22" t="s">
        <v>337</v>
      </c>
      <c r="I26" s="22" t="s">
        <v>338</v>
      </c>
      <c r="J26" s="36" t="s">
        <v>396</v>
      </c>
    </row>
    <row r="27" ht="18.75" customHeight="1" spans="1:10">
      <c r="A27" s="218" t="s">
        <v>315</v>
      </c>
      <c r="B27" s="22" t="s">
        <v>361</v>
      </c>
      <c r="C27" s="22" t="s">
        <v>350</v>
      </c>
      <c r="D27" s="22" t="s">
        <v>397</v>
      </c>
      <c r="E27" s="36" t="s">
        <v>398</v>
      </c>
      <c r="F27" s="22" t="s">
        <v>335</v>
      </c>
      <c r="G27" s="36" t="s">
        <v>179</v>
      </c>
      <c r="H27" s="22" t="s">
        <v>354</v>
      </c>
      <c r="I27" s="22" t="s">
        <v>338</v>
      </c>
      <c r="J27" s="36" t="s">
        <v>399</v>
      </c>
    </row>
    <row r="28" ht="18.75" customHeight="1" spans="1:10">
      <c r="A28" s="218" t="s">
        <v>315</v>
      </c>
      <c r="B28" s="22" t="s">
        <v>361</v>
      </c>
      <c r="C28" s="22" t="s">
        <v>356</v>
      </c>
      <c r="D28" s="22" t="s">
        <v>357</v>
      </c>
      <c r="E28" s="36" t="s">
        <v>400</v>
      </c>
      <c r="F28" s="22" t="s">
        <v>353</v>
      </c>
      <c r="G28" s="36" t="s">
        <v>384</v>
      </c>
      <c r="H28" s="22" t="s">
        <v>337</v>
      </c>
      <c r="I28" s="22" t="s">
        <v>401</v>
      </c>
      <c r="J28" s="36" t="s">
        <v>360</v>
      </c>
    </row>
    <row r="29" ht="18.75" customHeight="1" spans="1:10">
      <c r="A29" s="218" t="s">
        <v>317</v>
      </c>
      <c r="B29" s="22" t="s">
        <v>402</v>
      </c>
      <c r="C29" s="22" t="s">
        <v>332</v>
      </c>
      <c r="D29" s="22" t="s">
        <v>333</v>
      </c>
      <c r="E29" s="36" t="s">
        <v>403</v>
      </c>
      <c r="F29" s="22" t="s">
        <v>335</v>
      </c>
      <c r="G29" s="36" t="s">
        <v>180</v>
      </c>
      <c r="H29" s="22" t="s">
        <v>404</v>
      </c>
      <c r="I29" s="22" t="s">
        <v>338</v>
      </c>
      <c r="J29" s="36" t="s">
        <v>405</v>
      </c>
    </row>
    <row r="30" ht="18.75" customHeight="1" spans="1:10">
      <c r="A30" s="218" t="s">
        <v>317</v>
      </c>
      <c r="B30" s="22" t="s">
        <v>402</v>
      </c>
      <c r="C30" s="22" t="s">
        <v>332</v>
      </c>
      <c r="D30" s="22" t="s">
        <v>333</v>
      </c>
      <c r="E30" s="36" t="s">
        <v>406</v>
      </c>
      <c r="F30" s="22" t="s">
        <v>335</v>
      </c>
      <c r="G30" s="36" t="s">
        <v>180</v>
      </c>
      <c r="H30" s="22" t="s">
        <v>407</v>
      </c>
      <c r="I30" s="22" t="s">
        <v>338</v>
      </c>
      <c r="J30" s="36" t="s">
        <v>408</v>
      </c>
    </row>
    <row r="31" ht="18.75" customHeight="1" spans="1:10">
      <c r="A31" s="218" t="s">
        <v>317</v>
      </c>
      <c r="B31" s="22" t="s">
        <v>402</v>
      </c>
      <c r="C31" s="22" t="s">
        <v>332</v>
      </c>
      <c r="D31" s="22" t="s">
        <v>333</v>
      </c>
      <c r="E31" s="36" t="s">
        <v>409</v>
      </c>
      <c r="F31" s="22" t="s">
        <v>335</v>
      </c>
      <c r="G31" s="36" t="s">
        <v>180</v>
      </c>
      <c r="H31" s="22" t="s">
        <v>407</v>
      </c>
      <c r="I31" s="22" t="s">
        <v>338</v>
      </c>
      <c r="J31" s="36" t="s">
        <v>410</v>
      </c>
    </row>
    <row r="32" ht="18.75" customHeight="1" spans="1:10">
      <c r="A32" s="218" t="s">
        <v>317</v>
      </c>
      <c r="B32" s="22" t="s">
        <v>402</v>
      </c>
      <c r="C32" s="22" t="s">
        <v>332</v>
      </c>
      <c r="D32" s="22" t="s">
        <v>347</v>
      </c>
      <c r="E32" s="36" t="s">
        <v>411</v>
      </c>
      <c r="F32" s="22" t="s">
        <v>335</v>
      </c>
      <c r="G32" s="36" t="s">
        <v>345</v>
      </c>
      <c r="H32" s="22" t="s">
        <v>337</v>
      </c>
      <c r="I32" s="22" t="s">
        <v>338</v>
      </c>
      <c r="J32" s="36" t="s">
        <v>411</v>
      </c>
    </row>
    <row r="33" ht="18.75" customHeight="1" spans="1:10">
      <c r="A33" s="218" t="s">
        <v>317</v>
      </c>
      <c r="B33" s="22" t="s">
        <v>402</v>
      </c>
      <c r="C33" s="22" t="s">
        <v>350</v>
      </c>
      <c r="D33" s="22" t="s">
        <v>351</v>
      </c>
      <c r="E33" s="36" t="s">
        <v>412</v>
      </c>
      <c r="F33" s="22" t="s">
        <v>335</v>
      </c>
      <c r="G33" s="36" t="s">
        <v>413</v>
      </c>
      <c r="H33" s="22" t="s">
        <v>414</v>
      </c>
      <c r="I33" s="22" t="s">
        <v>338</v>
      </c>
      <c r="J33" s="36" t="s">
        <v>415</v>
      </c>
    </row>
    <row r="34" ht="18.75" customHeight="1" spans="1:10">
      <c r="A34" s="218" t="s">
        <v>317</v>
      </c>
      <c r="B34" s="22" t="s">
        <v>402</v>
      </c>
      <c r="C34" s="22" t="s">
        <v>356</v>
      </c>
      <c r="D34" s="22" t="s">
        <v>357</v>
      </c>
      <c r="E34" s="36" t="s">
        <v>416</v>
      </c>
      <c r="F34" s="22" t="s">
        <v>335</v>
      </c>
      <c r="G34" s="36" t="s">
        <v>359</v>
      </c>
      <c r="H34" s="22" t="s">
        <v>337</v>
      </c>
      <c r="I34" s="22" t="s">
        <v>338</v>
      </c>
      <c r="J34" s="36" t="s">
        <v>417</v>
      </c>
    </row>
    <row r="35" ht="18.75" customHeight="1" spans="1:10">
      <c r="A35" s="218" t="s">
        <v>313</v>
      </c>
      <c r="B35" s="22" t="s">
        <v>418</v>
      </c>
      <c r="C35" s="22" t="s">
        <v>332</v>
      </c>
      <c r="D35" s="22" t="s">
        <v>333</v>
      </c>
      <c r="E35" s="36" t="s">
        <v>419</v>
      </c>
      <c r="F35" s="22" t="s">
        <v>353</v>
      </c>
      <c r="G35" s="36" t="s">
        <v>420</v>
      </c>
      <c r="H35" s="22" t="s">
        <v>421</v>
      </c>
      <c r="I35" s="22" t="s">
        <v>338</v>
      </c>
      <c r="J35" s="36" t="s">
        <v>422</v>
      </c>
    </row>
    <row r="36" ht="18.75" customHeight="1" spans="1:10">
      <c r="A36" s="218" t="s">
        <v>313</v>
      </c>
      <c r="B36" s="22" t="s">
        <v>418</v>
      </c>
      <c r="C36" s="22" t="s">
        <v>332</v>
      </c>
      <c r="D36" s="22" t="s">
        <v>343</v>
      </c>
      <c r="E36" s="36" t="s">
        <v>423</v>
      </c>
      <c r="F36" s="22" t="s">
        <v>387</v>
      </c>
      <c r="G36" s="36" t="s">
        <v>179</v>
      </c>
      <c r="H36" s="22" t="s">
        <v>337</v>
      </c>
      <c r="I36" s="22" t="s">
        <v>338</v>
      </c>
      <c r="J36" s="36" t="s">
        <v>424</v>
      </c>
    </row>
    <row r="37" ht="18.75" customHeight="1" spans="1:10">
      <c r="A37" s="218" t="s">
        <v>313</v>
      </c>
      <c r="B37" s="22" t="s">
        <v>418</v>
      </c>
      <c r="C37" s="22" t="s">
        <v>332</v>
      </c>
      <c r="D37" s="22" t="s">
        <v>343</v>
      </c>
      <c r="E37" s="36" t="s">
        <v>383</v>
      </c>
      <c r="F37" s="22" t="s">
        <v>335</v>
      </c>
      <c r="G37" s="36" t="s">
        <v>384</v>
      </c>
      <c r="H37" s="22" t="s">
        <v>337</v>
      </c>
      <c r="I37" s="22" t="s">
        <v>338</v>
      </c>
      <c r="J37" s="36" t="s">
        <v>385</v>
      </c>
    </row>
    <row r="38" ht="18.75" customHeight="1" spans="1:10">
      <c r="A38" s="218" t="s">
        <v>313</v>
      </c>
      <c r="B38" s="22" t="s">
        <v>418</v>
      </c>
      <c r="C38" s="22" t="s">
        <v>332</v>
      </c>
      <c r="D38" s="22" t="s">
        <v>343</v>
      </c>
      <c r="E38" s="36" t="s">
        <v>386</v>
      </c>
      <c r="F38" s="22" t="s">
        <v>387</v>
      </c>
      <c r="G38" s="36" t="s">
        <v>179</v>
      </c>
      <c r="H38" s="22" t="s">
        <v>337</v>
      </c>
      <c r="I38" s="22" t="s">
        <v>338</v>
      </c>
      <c r="J38" s="36" t="s">
        <v>388</v>
      </c>
    </row>
    <row r="39" ht="18.75" customHeight="1" spans="1:10">
      <c r="A39" s="218" t="s">
        <v>313</v>
      </c>
      <c r="B39" s="22" t="s">
        <v>418</v>
      </c>
      <c r="C39" s="22" t="s">
        <v>332</v>
      </c>
      <c r="D39" s="22" t="s">
        <v>347</v>
      </c>
      <c r="E39" s="36" t="s">
        <v>425</v>
      </c>
      <c r="F39" s="22" t="s">
        <v>335</v>
      </c>
      <c r="G39" s="36" t="s">
        <v>345</v>
      </c>
      <c r="H39" s="22" t="s">
        <v>337</v>
      </c>
      <c r="I39" s="22" t="s">
        <v>338</v>
      </c>
      <c r="J39" s="36" t="s">
        <v>426</v>
      </c>
    </row>
    <row r="40" ht="18.75" customHeight="1" spans="1:10">
      <c r="A40" s="218" t="s">
        <v>313</v>
      </c>
      <c r="B40" s="22" t="s">
        <v>418</v>
      </c>
      <c r="C40" s="22" t="s">
        <v>332</v>
      </c>
      <c r="D40" s="22" t="s">
        <v>347</v>
      </c>
      <c r="E40" s="36" t="s">
        <v>427</v>
      </c>
      <c r="F40" s="22" t="s">
        <v>335</v>
      </c>
      <c r="G40" s="36" t="s">
        <v>384</v>
      </c>
      <c r="H40" s="22" t="s">
        <v>337</v>
      </c>
      <c r="I40" s="22" t="s">
        <v>338</v>
      </c>
      <c r="J40" s="36" t="s">
        <v>428</v>
      </c>
    </row>
    <row r="41" ht="18.75" customHeight="1" spans="1:10">
      <c r="A41" s="218" t="s">
        <v>313</v>
      </c>
      <c r="B41" s="22" t="s">
        <v>418</v>
      </c>
      <c r="C41" s="22" t="s">
        <v>350</v>
      </c>
      <c r="D41" s="22" t="s">
        <v>351</v>
      </c>
      <c r="E41" s="36" t="s">
        <v>429</v>
      </c>
      <c r="F41" s="22" t="s">
        <v>335</v>
      </c>
      <c r="G41" s="36" t="s">
        <v>430</v>
      </c>
      <c r="H41" s="22" t="s">
        <v>337</v>
      </c>
      <c r="I41" s="22" t="s">
        <v>338</v>
      </c>
      <c r="J41" s="36" t="s">
        <v>431</v>
      </c>
    </row>
    <row r="42" ht="18.75" customHeight="1" spans="1:10">
      <c r="A42" s="218" t="s">
        <v>313</v>
      </c>
      <c r="B42" s="22" t="s">
        <v>418</v>
      </c>
      <c r="C42" s="22" t="s">
        <v>356</v>
      </c>
      <c r="D42" s="22" t="s">
        <v>357</v>
      </c>
      <c r="E42" s="36" t="s">
        <v>358</v>
      </c>
      <c r="F42" s="22" t="s">
        <v>353</v>
      </c>
      <c r="G42" s="36" t="s">
        <v>432</v>
      </c>
      <c r="H42" s="22" t="s">
        <v>337</v>
      </c>
      <c r="I42" s="22" t="s">
        <v>401</v>
      </c>
      <c r="J42" s="36" t="s">
        <v>360</v>
      </c>
    </row>
  </sheetData>
  <mergeCells count="10">
    <mergeCell ref="A3:J3"/>
    <mergeCell ref="A4:H4"/>
    <mergeCell ref="A9:A14"/>
    <mergeCell ref="A15:A28"/>
    <mergeCell ref="A29:A34"/>
    <mergeCell ref="A35:A42"/>
    <mergeCell ref="B9:B14"/>
    <mergeCell ref="B15:B28"/>
    <mergeCell ref="B29:B34"/>
    <mergeCell ref="B35:B4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2">
        <v>1</v>
      </c>
      <c r="B2" s="103">
        <v>0</v>
      </c>
      <c r="C2" s="102">
        <v>1</v>
      </c>
      <c r="D2" s="104"/>
      <c r="E2" s="104"/>
      <c r="F2" s="41" t="s">
        <v>433</v>
      </c>
    </row>
    <row r="3" ht="32.25" customHeight="1" spans="1:6">
      <c r="A3" s="105" t="str">
        <f>"2025"&amp;"年部门政府性基金预算支出预算表"</f>
        <v>2025年部门政府性基金预算支出预算表</v>
      </c>
      <c r="B3" s="106" t="s">
        <v>434</v>
      </c>
      <c r="C3" s="107"/>
      <c r="D3" s="108"/>
      <c r="E3" s="108"/>
      <c r="F3" s="108"/>
    </row>
    <row r="4" ht="18.75" customHeight="1" spans="1:6">
      <c r="A4" s="8" t="str">
        <f>"单位名称："&amp;"凤庆县水务局"</f>
        <v>单位名称：凤庆县水务局</v>
      </c>
      <c r="B4" s="8" t="s">
        <v>435</v>
      </c>
      <c r="C4" s="102"/>
      <c r="D4" s="104"/>
      <c r="E4" s="104"/>
      <c r="F4" s="41" t="s">
        <v>1</v>
      </c>
    </row>
    <row r="5" ht="18.75" customHeight="1" spans="1:6">
      <c r="A5" s="109" t="s">
        <v>200</v>
      </c>
      <c r="B5" s="110" t="s">
        <v>74</v>
      </c>
      <c r="C5" s="111" t="s">
        <v>75</v>
      </c>
      <c r="D5" s="14" t="s">
        <v>436</v>
      </c>
      <c r="E5" s="14"/>
      <c r="F5" s="15"/>
    </row>
    <row r="6" ht="18.75" customHeight="1" spans="1:6">
      <c r="A6" s="112"/>
      <c r="B6" s="113"/>
      <c r="C6" s="97"/>
      <c r="D6" s="96" t="s">
        <v>56</v>
      </c>
      <c r="E6" s="96" t="s">
        <v>76</v>
      </c>
      <c r="F6" s="96" t="s">
        <v>77</v>
      </c>
    </row>
    <row r="7" ht="18.75" customHeight="1" spans="1:6">
      <c r="A7" s="112">
        <v>1</v>
      </c>
      <c r="B7" s="114" t="s">
        <v>180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5" t="s">
        <v>437</v>
      </c>
      <c r="B8" s="83"/>
      <c r="C8" s="83"/>
      <c r="D8" s="24"/>
      <c r="E8" s="24"/>
      <c r="F8" s="24"/>
    </row>
    <row r="9" ht="18.75" customHeight="1" spans="1:6">
      <c r="A9" s="116"/>
      <c r="B9" s="83"/>
      <c r="C9" s="83"/>
      <c r="D9" s="24"/>
      <c r="E9" s="24"/>
      <c r="F9" s="24"/>
    </row>
    <row r="10" ht="18.75" customHeight="1" spans="1:6">
      <c r="A10" s="117" t="s">
        <v>137</v>
      </c>
      <c r="B10" s="118" t="s">
        <v>137</v>
      </c>
      <c r="C10" s="119" t="s">
        <v>137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438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"单位名称："&amp;"凤庆县水务局"</f>
        <v>单位名称：凤庆县水务局</v>
      </c>
      <c r="B4" s="95"/>
      <c r="C4" s="95"/>
      <c r="D4" s="95"/>
      <c r="E4" s="95"/>
      <c r="F4" s="95"/>
      <c r="G4" s="95"/>
      <c r="H4" s="95"/>
      <c r="I4" s="95"/>
      <c r="J4" s="95"/>
      <c r="O4" s="64"/>
      <c r="P4" s="64"/>
      <c r="Q4" s="41" t="s">
        <v>187</v>
      </c>
    </row>
    <row r="5" ht="18.75" customHeight="1" spans="1:17">
      <c r="A5" s="12" t="s">
        <v>439</v>
      </c>
      <c r="B5" s="73" t="s">
        <v>440</v>
      </c>
      <c r="C5" s="73" t="s">
        <v>441</v>
      </c>
      <c r="D5" s="73" t="s">
        <v>442</v>
      </c>
      <c r="E5" s="73" t="s">
        <v>443</v>
      </c>
      <c r="F5" s="73" t="s">
        <v>444</v>
      </c>
      <c r="G5" s="46" t="s">
        <v>207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445</v>
      </c>
      <c r="J6" s="76" t="s">
        <v>446</v>
      </c>
      <c r="K6" s="77" t="s">
        <v>447</v>
      </c>
      <c r="L6" s="91" t="s">
        <v>79</v>
      </c>
      <c r="M6" s="91"/>
      <c r="N6" s="91"/>
      <c r="O6" s="92"/>
      <c r="P6" s="93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215</v>
      </c>
      <c r="O7" s="94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4" t="s">
        <v>71</v>
      </c>
      <c r="B9" s="82"/>
      <c r="C9" s="82"/>
      <c r="D9" s="82"/>
      <c r="E9" s="98"/>
      <c r="F9" s="24">
        <v>5000</v>
      </c>
      <c r="G9" s="24">
        <v>5000</v>
      </c>
      <c r="H9" s="24">
        <v>5000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9" t="s">
        <v>71</v>
      </c>
      <c r="B10" s="82"/>
      <c r="C10" s="82"/>
      <c r="D10" s="82"/>
      <c r="E10" s="100"/>
      <c r="F10" s="24">
        <v>5000</v>
      </c>
      <c r="G10" s="24">
        <v>5000</v>
      </c>
      <c r="H10" s="24">
        <v>5000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9" t="s">
        <v>244</v>
      </c>
      <c r="B11" s="82" t="s">
        <v>448</v>
      </c>
      <c r="C11" s="82" t="s">
        <v>449</v>
      </c>
      <c r="D11" s="82" t="s">
        <v>450</v>
      </c>
      <c r="E11" s="100">
        <v>1</v>
      </c>
      <c r="F11" s="24">
        <v>5000</v>
      </c>
      <c r="G11" s="24">
        <v>5000</v>
      </c>
      <c r="H11" s="24">
        <v>5000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5" t="s">
        <v>137</v>
      </c>
      <c r="B12" s="86"/>
      <c r="C12" s="86"/>
      <c r="D12" s="86"/>
      <c r="E12" s="98"/>
      <c r="F12" s="24">
        <v>5000</v>
      </c>
      <c r="G12" s="24">
        <v>5000</v>
      </c>
      <c r="H12" s="24">
        <v>5000</v>
      </c>
      <c r="I12" s="24"/>
      <c r="J12" s="24"/>
      <c r="K12" s="24"/>
      <c r="L12" s="24"/>
      <c r="M12" s="24"/>
      <c r="N12" s="24"/>
      <c r="O12" s="24"/>
      <c r="P12" s="24"/>
      <c r="Q12" s="24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8"/>
      <c r="N2" s="89" t="s">
        <v>451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"单位名称："&amp;"凤庆县水务局"</f>
        <v>单位名称：凤庆县水务局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90"/>
      <c r="N4" s="89" t="s">
        <v>187</v>
      </c>
    </row>
    <row r="5" ht="18.75" customHeight="1" spans="1:14">
      <c r="A5" s="12" t="s">
        <v>439</v>
      </c>
      <c r="B5" s="73" t="s">
        <v>452</v>
      </c>
      <c r="C5" s="74" t="s">
        <v>453</v>
      </c>
      <c r="D5" s="46" t="s">
        <v>207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445</v>
      </c>
      <c r="G6" s="76" t="s">
        <v>446</v>
      </c>
      <c r="H6" s="77" t="s">
        <v>447</v>
      </c>
      <c r="I6" s="91" t="s">
        <v>79</v>
      </c>
      <c r="J6" s="91"/>
      <c r="K6" s="91"/>
      <c r="L6" s="92"/>
      <c r="M6" s="93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215</v>
      </c>
      <c r="L7" s="94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 t="s">
        <v>437</v>
      </c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4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137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454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"单位名称："&amp;"凤庆县水务局"</f>
        <v>单位名称：凤庆县水务局</v>
      </c>
      <c r="B4" s="61"/>
      <c r="C4" s="61"/>
      <c r="D4" s="62"/>
      <c r="E4" s="63"/>
      <c r="G4" s="64"/>
      <c r="H4" s="64"/>
      <c r="I4" s="40" t="s">
        <v>187</v>
      </c>
    </row>
    <row r="5" ht="18.75" customHeight="1" spans="1:9">
      <c r="A5" s="32" t="s">
        <v>455</v>
      </c>
      <c r="B5" s="13" t="s">
        <v>207</v>
      </c>
      <c r="C5" s="14"/>
      <c r="D5" s="14"/>
      <c r="E5" s="13" t="s">
        <v>456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457</v>
      </c>
      <c r="E6" s="67" t="s">
        <v>458</v>
      </c>
      <c r="F6" s="67" t="s">
        <v>458</v>
      </c>
      <c r="G6" s="67" t="s">
        <v>458</v>
      </c>
      <c r="H6" s="67" t="s">
        <v>458</v>
      </c>
      <c r="I6" s="67" t="s">
        <v>458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 t="s">
        <v>437</v>
      </c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6"/>
      <c r="B9" s="24"/>
      <c r="C9" s="24"/>
      <c r="D9" s="24"/>
      <c r="E9" s="24"/>
      <c r="F9" s="24"/>
      <c r="G9" s="24"/>
      <c r="H9" s="24"/>
      <c r="I9" s="24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459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"单位名称："&amp;"凤庆县水务局"</f>
        <v>单位名称：凤庆县水务局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321</v>
      </c>
      <c r="B5" s="48" t="s">
        <v>322</v>
      </c>
      <c r="C5" s="48" t="s">
        <v>323</v>
      </c>
      <c r="D5" s="48" t="s">
        <v>324</v>
      </c>
      <c r="E5" s="48" t="s">
        <v>325</v>
      </c>
      <c r="F5" s="55" t="s">
        <v>326</v>
      </c>
      <c r="G5" s="48" t="s">
        <v>327</v>
      </c>
      <c r="H5" s="55" t="s">
        <v>328</v>
      </c>
      <c r="I5" s="55" t="s">
        <v>329</v>
      </c>
      <c r="J5" s="48" t="s">
        <v>330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56" t="s">
        <v>437</v>
      </c>
      <c r="B7" s="49"/>
      <c r="C7" s="49"/>
      <c r="D7" s="49"/>
      <c r="E7" s="35"/>
      <c r="F7" s="57"/>
      <c r="G7" s="35"/>
      <c r="H7" s="57"/>
      <c r="I7" s="57"/>
      <c r="J7" s="35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460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"单位名称："&amp;"凤庆县水务局"</f>
        <v>单位名称：凤庆县水务局</v>
      </c>
      <c r="B4" s="9"/>
      <c r="C4" s="4"/>
      <c r="H4" s="44" t="s">
        <v>187</v>
      </c>
    </row>
    <row r="5" ht="18.75" customHeight="1" spans="1:8">
      <c r="A5" s="12" t="s">
        <v>200</v>
      </c>
      <c r="B5" s="12" t="s">
        <v>461</v>
      </c>
      <c r="C5" s="12" t="s">
        <v>462</v>
      </c>
      <c r="D5" s="12" t="s">
        <v>463</v>
      </c>
      <c r="E5" s="12" t="s">
        <v>464</v>
      </c>
      <c r="F5" s="45" t="s">
        <v>465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443</v>
      </c>
      <c r="G6" s="48" t="s">
        <v>466</v>
      </c>
      <c r="H6" s="48" t="s">
        <v>467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35" t="s">
        <v>437</v>
      </c>
      <c r="B8" s="49"/>
      <c r="C8" s="36"/>
      <c r="D8" s="36"/>
      <c r="E8" s="36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468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"单位名称："&amp;"凤庆县水务局"</f>
        <v>单位名称：凤庆县水务局</v>
      </c>
      <c r="B4" s="9"/>
      <c r="C4" s="9"/>
      <c r="D4" s="9"/>
      <c r="E4" s="9"/>
      <c r="F4" s="9"/>
      <c r="G4" s="9"/>
      <c r="H4" s="10"/>
      <c r="I4" s="10"/>
      <c r="J4" s="10"/>
      <c r="K4" s="5" t="s">
        <v>187</v>
      </c>
    </row>
    <row r="5" ht="18.75" customHeight="1" spans="1:11">
      <c r="A5" s="11" t="s">
        <v>302</v>
      </c>
      <c r="B5" s="11" t="s">
        <v>202</v>
      </c>
      <c r="C5" s="11" t="s">
        <v>303</v>
      </c>
      <c r="D5" s="12" t="s">
        <v>203</v>
      </c>
      <c r="E5" s="12" t="s">
        <v>204</v>
      </c>
      <c r="F5" s="12" t="s">
        <v>304</v>
      </c>
      <c r="G5" s="12" t="s">
        <v>305</v>
      </c>
      <c r="H5" s="32" t="s">
        <v>56</v>
      </c>
      <c r="I5" s="13" t="s">
        <v>469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 t="s">
        <v>437</v>
      </c>
      <c r="B9" s="22"/>
      <c r="C9" s="36"/>
      <c r="D9" s="36"/>
      <c r="E9" s="36"/>
      <c r="F9" s="36"/>
      <c r="G9" s="36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7" t="s">
        <v>137</v>
      </c>
      <c r="B11" s="38"/>
      <c r="C11" s="38"/>
      <c r="D11" s="38"/>
      <c r="E11" s="38"/>
      <c r="F11" s="38"/>
      <c r="G11" s="39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tabSelected="1" workbookViewId="0">
      <pane ySplit="1" topLeftCell="A2" activePane="bottomLeft" state="frozen"/>
      <selection/>
      <selection pane="bottomLeft" activeCell="D18" sqref="D18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470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"单位名称："&amp;"凤庆县水务局"</f>
        <v>单位名称：凤庆县水务局</v>
      </c>
      <c r="B4" s="9"/>
      <c r="C4" s="9"/>
      <c r="D4" s="9"/>
      <c r="E4" s="10"/>
      <c r="F4" s="10"/>
      <c r="G4" s="5" t="s">
        <v>187</v>
      </c>
    </row>
    <row r="5" ht="18.75" customHeight="1" spans="1:7">
      <c r="A5" s="11" t="s">
        <v>303</v>
      </c>
      <c r="B5" s="11" t="s">
        <v>302</v>
      </c>
      <c r="C5" s="11" t="s">
        <v>202</v>
      </c>
      <c r="D5" s="12" t="s">
        <v>471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173000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173000</v>
      </c>
      <c r="F10" s="24"/>
      <c r="G10" s="24"/>
    </row>
    <row r="11" ht="18.75" customHeight="1" spans="1:7">
      <c r="A11" s="26"/>
      <c r="B11" s="22" t="s">
        <v>472</v>
      </c>
      <c r="C11" s="22" t="s">
        <v>317</v>
      </c>
      <c r="D11" s="22" t="s">
        <v>473</v>
      </c>
      <c r="E11" s="24">
        <v>3000</v>
      </c>
      <c r="F11" s="24"/>
      <c r="G11" s="24"/>
    </row>
    <row r="12" ht="18.75" customHeight="1" spans="1:7">
      <c r="A12" s="26"/>
      <c r="B12" s="22" t="s">
        <v>474</v>
      </c>
      <c r="C12" s="22" t="s">
        <v>315</v>
      </c>
      <c r="D12" s="22" t="s">
        <v>473</v>
      </c>
      <c r="E12" s="24">
        <v>100000</v>
      </c>
      <c r="F12" s="24"/>
      <c r="G12" s="24"/>
    </row>
    <row r="13" ht="18.75" customHeight="1" spans="1:7">
      <c r="A13" s="26"/>
      <c r="B13" s="22" t="s">
        <v>474</v>
      </c>
      <c r="C13" s="22" t="s">
        <v>313</v>
      </c>
      <c r="D13" s="22" t="s">
        <v>473</v>
      </c>
      <c r="E13" s="24">
        <v>20000</v>
      </c>
      <c r="F13" s="24"/>
      <c r="G13" s="24"/>
    </row>
    <row r="14" ht="18.75" customHeight="1" spans="1:7">
      <c r="A14" s="26"/>
      <c r="B14" s="22" t="s">
        <v>474</v>
      </c>
      <c r="C14" s="22" t="s">
        <v>308</v>
      </c>
      <c r="D14" s="22" t="s">
        <v>473</v>
      </c>
      <c r="E14" s="24">
        <v>50000</v>
      </c>
      <c r="F14" s="24"/>
      <c r="G14" s="24"/>
    </row>
    <row r="15" ht="18.75" customHeight="1" spans="1:7">
      <c r="A15" s="27" t="s">
        <v>56</v>
      </c>
      <c r="B15" s="28" t="s">
        <v>475</v>
      </c>
      <c r="C15" s="28"/>
      <c r="D15" s="29"/>
      <c r="E15" s="24">
        <v>173000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2025-03-17T01:29:00Z</dcterms:created>
  <dcterms:modified xsi:type="dcterms:W3CDTF">2025-03-17T06:53:56Z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AC1643F1677C408D926938FEC4E01BD8_13</vt:lpwstr>
  </property>
  <property fmtid="{D5CDD505-2E9C-101B-9397-08002B2CF9AE}" pid="3" name="KSOProductBuildVer">
    <vt:lpwstr>2052-12.1.0.19770</vt:lpwstr>
  </property>
</Properties>
</file>