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2" activeTab="17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  <sheet name="Sheet1" sheetId="18" r:id="rId18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  <definedName name="_xlnm._FilterDatabase" localSheetId="6" hidden="1">部门基本支出预算表04!$A$11:$W$46</definedName>
    <definedName name="_xlnm._FilterDatabase" localSheetId="7" hidden="1">'部门项目支出预算表05-1'!$A$10:$W$76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<sst xmlns="http://schemas.openxmlformats.org/spreadsheetml/2006/main" count="1944" uniqueCount="574">
  <si>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</si>
  <si>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</si>
  <si>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</si>
  <si>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</si>
  <si>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</si>
  <si>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</si>
  <si>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</si>
  <si>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</si>
  <si>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</si>
  <si>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</si>
  <si>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</si>
  <si>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</si>
  <si>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</si>
  <si>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</si>
  <si>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</si>
  <si>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</si>
  <si>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</si>
  <si>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</si>
  <si>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</si>
  <si>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</si>
  <si>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</si>
  <si>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</si>
  <si>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</si>
  <si>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</si>
  <si>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</si>
  <si>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</si>
  <si>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</si>
  <si>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</si>
  <si>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</si>
  <si>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</si>
  <si>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</si>
  <si>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</si>
  <si>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</si>
  <si>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</si>
  <si>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</si>
  <si>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</si>
  <si>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</si>
  <si>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</si>
  <si>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</si>
  <si>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</si>
  <si>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</si>
  <si>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</si>
  <si>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</si>
  <si>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</si>
  <si>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</si>
  <si>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</si>
  <si>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</si>
  <si>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</si>
  <si>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</si>
  <si>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</si>
  <si>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</si>
  <si>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</si>
  <si>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</si>
  <si>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</si>
  <si>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</si>
  <si>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</si>
  <si>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</si>
  <si>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</si>
  <si>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</si>
  <si>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</si>
  <si>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</si>
  <si>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</si>
  <si>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</si>
  <si>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</si>
  <si>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</si>
  <si>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</si>
  <si>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</si>
  <si>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</si>
  <si>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</si>
  <si>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</si>
  <si>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111</t>
  </si>
  <si>
    <t>凤庆县公安局</t>
  </si>
  <si>
    <t>111001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</si>
  <si>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</si>
  <si>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</si>
  <si>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</si>
  <si>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</si>
  <si>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</si>
  <si>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</si>
  <si>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</si>
  <si>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</si>
  <si>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</si>
  <si>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</si>
  <si>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</si>
  <si>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</si>
  <si>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</si>
  <si>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</si>
  <si>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20132</t>
  </si>
  <si>
    <t>组织事务</t>
  </si>
  <si>
    <t>2013202</t>
  </si>
  <si>
    <t>一般行政管理事务</t>
  </si>
  <si>
    <t>204</t>
  </si>
  <si>
    <t>公共安全支出</t>
  </si>
  <si>
    <t>20401</t>
  </si>
  <si>
    <t>武装警察部队</t>
  </si>
  <si>
    <t>2040199</t>
  </si>
  <si>
    <t>其他武装警察部队支出</t>
  </si>
  <si>
    <t>20402</t>
  </si>
  <si>
    <t>公安</t>
  </si>
  <si>
    <t>2040201</t>
  </si>
  <si>
    <t>行政运行</t>
  </si>
  <si>
    <t>2040202</t>
  </si>
  <si>
    <t>2040220</t>
  </si>
  <si>
    <t>执法办案</t>
  </si>
  <si>
    <t>2040299</t>
  </si>
  <si>
    <t>其他公安支出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</si>
  <si>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</si>
  <si>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</si>
  <si>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</si>
  <si>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</si>
  <si>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</si>
  <si>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</si>
  <si>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</si>
  <si>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</si>
  <si>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</si>
  <si>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</si>
  <si>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</si>
  <si>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</si>
  <si>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</si>
  <si>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</si>
  <si>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</si>
  <si>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</si>
  <si>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</si>
  <si>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</si>
  <si>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</si>
  <si>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</si>
  <si>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</si>
  <si>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</si>
  <si>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</si>
  <si>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</si>
  <si>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</si>
  <si>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</si>
  <si>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</si>
  <si>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</si>
  <si>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</si>
  <si>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</si>
  <si>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</si>
  <si>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</si>
  <si>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</si>
  <si>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</si>
  <si>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</si>
  <si>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</si>
  <si>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</si>
  <si>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</si>
  <si>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</si>
  <si>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</si>
  <si>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</si>
  <si>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</si>
  <si>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</si>
  <si>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</si>
  <si>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</si>
  <si>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</si>
  <si>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</si>
  <si>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</si>
  <si>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</si>
  <si>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</si>
  <si>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</si>
  <si>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</si>
  <si>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</si>
  <si>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</si>
  <si>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</si>
  <si>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</si>
  <si>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</si>
  <si>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</si>
  <si>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</si>
  <si>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</si>
  <si>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</si>
  <si>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</si>
  <si>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</si>
  <si>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</si>
  <si>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</si>
  <si>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</si>
  <si>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</si>
  <si>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</si>
  <si>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</si>
  <si>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</si>
  <si>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</si>
  <si>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</si>
  <si>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</si>
  <si>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</si>
  <si>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</si>
  <si>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</si>
  <si>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</si>
  <si>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</si>
  <si>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</si>
  <si>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</si>
  <si>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</si>
  <si>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</si>
  <si>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</si>
  <si>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</si>
  <si>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</si>
  <si>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</si>
  <si>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</si>
  <si>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</si>
  <si>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</si>
  <si>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</si>
  <si>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</si>
  <si>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</si>
  <si>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</si>
  <si>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</si>
  <si>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</si>
  <si>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</si>
  <si>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</si>
  <si>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</si>
  <si>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</si>
  <si>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</si>
  <si>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</si>
  <si>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</si>
  <si>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</si>
  <si>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</si>
  <si>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</si>
  <si>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530921210000000000556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</si>
  <si>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</si>
  <si>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</si>
  <si>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</si>
  <si>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</si>
  <si>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</si>
  <si>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</si>
  <si>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</si>
  <si>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530921231100001421926</t>
  </si>
  <si>
    <t>行政人员绩效考核奖励（2017年提高标准部分）</t>
  </si>
  <si>
    <t>530921210000000000558</t>
  </si>
  <si>
    <t>社会保障缴费</t>
  </si>
  <si>
    <t>30108</t>
  </si>
  <si>
    <t>机关事业单位基本养老保险缴费</t>
  </si>
  <si>
    <t>30110</t>
  </si>
  <si>
    <t>职工基本医疗保险缴费</t>
  </si>
  <si>
    <t>2101102</t>
  </si>
  <si>
    <t>事业单位医疗</t>
  </si>
  <si>
    <t>30112</t>
  </si>
  <si>
    <t>其他社会保障缴费</t>
  </si>
  <si>
    <t>530921210000000005921</t>
  </si>
  <si>
    <t>30113</t>
  </si>
  <si>
    <t>530921210000000000564</t>
  </si>
  <si>
    <t>一般公用经费</t>
  </si>
  <si>
    <t>30205</t>
  </si>
  <si>
    <t>水费</t>
  </si>
  <si>
    <t>30206</t>
  </si>
  <si>
    <t>电费</t>
  </si>
  <si>
    <t>30209</t>
  </si>
  <si>
    <t>物业管理费</t>
  </si>
  <si>
    <t>30213</t>
  </si>
  <si>
    <t>维修（护）费</t>
  </si>
  <si>
    <t>530921241100002368485</t>
  </si>
  <si>
    <t>公务接待费(公用经费)</t>
  </si>
  <si>
    <t>30217</t>
  </si>
  <si>
    <t>31002</t>
  </si>
  <si>
    <t>办公设备购置</t>
  </si>
  <si>
    <t>30201</t>
  </si>
  <si>
    <t>办公费</t>
  </si>
  <si>
    <t>30229</t>
  </si>
  <si>
    <t>福利费</t>
  </si>
  <si>
    <t>530921231100001421951</t>
  </si>
  <si>
    <t>职工教育经费（行政）</t>
  </si>
  <si>
    <t>30216</t>
  </si>
  <si>
    <t>培训费</t>
  </si>
  <si>
    <t>530921210000000000565</t>
  </si>
  <si>
    <t>工会经费</t>
  </si>
  <si>
    <t>30228</t>
  </si>
  <si>
    <t>530921210000000000563</t>
  </si>
  <si>
    <t>530921210000000000562</t>
  </si>
  <si>
    <t>行政人员公务交通补贴</t>
  </si>
  <si>
    <t>30239</t>
  </si>
  <si>
    <t>其他交通费用</t>
  </si>
  <si>
    <t>530921231100001421949</t>
  </si>
  <si>
    <t>离退休费</t>
  </si>
  <si>
    <t>30302</t>
  </si>
  <si>
    <t>退休费</t>
  </si>
  <si>
    <t>530921241100002368484</t>
  </si>
  <si>
    <t>机关事业单位职工及军人抚恤补助</t>
  </si>
  <si>
    <t>30305</t>
  </si>
  <si>
    <t>生活补助</t>
  </si>
  <si>
    <t>530921251100003887385</t>
  </si>
  <si>
    <t>行政人员调整工资支出资金</t>
  </si>
  <si>
    <t>530921231100001278077</t>
  </si>
  <si>
    <t>辅警、社康、留置看护人员经费</t>
  </si>
  <si>
    <t>30199</t>
  </si>
  <si>
    <t>其他工资福利支出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</si>
  <si>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</si>
  <si>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</si>
  <si>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</si>
  <si>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</si>
  <si>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</si>
  <si>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</si>
  <si>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</si>
  <si>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2024年结余县级相关部门补助经费</t>
  </si>
  <si>
    <t>事业发展类</t>
  </si>
  <si>
    <t>530921241100002634081</t>
  </si>
  <si>
    <t>30211</t>
  </si>
  <si>
    <t>差旅费</t>
  </si>
  <si>
    <t>30218</t>
  </si>
  <si>
    <t>专用材料费</t>
  </si>
  <si>
    <t>30226</t>
  </si>
  <si>
    <t>劳务费</t>
  </si>
  <si>
    <t>30299</t>
  </si>
  <si>
    <t>其他商品和服务支出</t>
  </si>
  <si>
    <t>（业务）装备经费</t>
  </si>
  <si>
    <t>专项业务类</t>
  </si>
  <si>
    <t>530921221100000385114</t>
  </si>
  <si>
    <t>31013</t>
  </si>
  <si>
    <t>公务用车购置</t>
  </si>
  <si>
    <t>办案（业务）经费</t>
  </si>
  <si>
    <t>530921221100000385204</t>
  </si>
  <si>
    <t>30207</t>
  </si>
  <si>
    <t>邮电费</t>
  </si>
  <si>
    <t>30214</t>
  </si>
  <si>
    <t>租赁费</t>
  </si>
  <si>
    <t>30231</t>
  </si>
  <si>
    <t>公务用车运行维护费</t>
  </si>
  <si>
    <t>办案业务特别办案经费</t>
  </si>
  <si>
    <t>530921241100002342587</t>
  </si>
  <si>
    <t>出入境三非补助经费</t>
  </si>
  <si>
    <t>530921241100002634116</t>
  </si>
  <si>
    <t>单位自有资金</t>
  </si>
  <si>
    <t>530921251100003876328</t>
  </si>
  <si>
    <t>30202</t>
  </si>
  <si>
    <t>印刷费</t>
  </si>
  <si>
    <t>党建、乡村振兴挂钩帮扶经费</t>
  </si>
  <si>
    <t>530921210000000001117</t>
  </si>
  <si>
    <t>30227</t>
  </si>
  <si>
    <t>委托业务费</t>
  </si>
  <si>
    <t>国保工作经费</t>
  </si>
  <si>
    <t>530921241100002452172</t>
  </si>
  <si>
    <t>禁毒工作补助经费</t>
  </si>
  <si>
    <t>530921210000000001137</t>
  </si>
  <si>
    <t>禁毒预防、教育宣传经费</t>
  </si>
  <si>
    <t>530921221100000385713</t>
  </si>
  <si>
    <t>警务辅助人员公用经费</t>
  </si>
  <si>
    <t>530921231100001569979</t>
  </si>
  <si>
    <t>30224</t>
  </si>
  <si>
    <t>被装购置费</t>
  </si>
  <si>
    <t>离退休干部党组织工作经费</t>
  </si>
  <si>
    <t>530921241100003199048</t>
  </si>
  <si>
    <t>扫黑除恶治乱经费</t>
  </si>
  <si>
    <t>530921210000000001124</t>
  </si>
  <si>
    <t>武警中队2025年日常保障经费</t>
  </si>
  <si>
    <t>530921241100002404864</t>
  </si>
  <si>
    <t>县级反恐工作经费</t>
  </si>
  <si>
    <t>530921221100000385781</t>
  </si>
  <si>
    <t>在押人员、拘留人员、戒毒人员医被及杂费等经费</t>
  </si>
  <si>
    <t>530921210000000001134</t>
  </si>
  <si>
    <t>在押人员、拘留人员及戒毒人员生活经费</t>
  </si>
  <si>
    <t>530921210000000001133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</si>
  <si>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</si>
  <si>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</si>
  <si>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</si>
  <si>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</si>
  <si>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</si>
  <si>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</si>
  <si>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</si>
  <si>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</si>
  <si>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</si>
  <si>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</si>
  <si>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</si>
  <si>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支持公安机关更好地履职尽责，提升县级公安机关办案及装备水平，以及社会治安防控体系能力建设，维护全县社会大局稳定、促进社会公平正义、保障人民安居乐业，推动“平安凤庆”建设。</t>
  </si>
  <si>
    <t>产出指标</t>
  </si>
  <si>
    <t>数量指标</t>
  </si>
  <si>
    <t>受立案数</t>
  </si>
  <si>
    <t>&gt;=</t>
  </si>
  <si>
    <t>1000</t>
  </si>
  <si>
    <t>台（套）</t>
  </si>
  <si>
    <t>定量指标</t>
  </si>
  <si>
    <t>反映受立案情况。</t>
  </si>
  <si>
    <t>支持公安机关更好的履职尽责，提升县级公安机关办案及装备水平，以及社会治安防控体系能力建设，维护全县社会大局稳定、促进社会公平正义、保障人民安居乐业，推动“平安凤庆”建设。</t>
  </si>
  <si>
    <t>质量指标</t>
  </si>
  <si>
    <t>重点人员管控率</t>
  </si>
  <si>
    <t>90</t>
  </si>
  <si>
    <t>%</t>
  </si>
  <si>
    <t>定性指标</t>
  </si>
  <si>
    <t>反映对重点人员的管控情况</t>
  </si>
  <si>
    <t>刑事案件破案率</t>
  </si>
  <si>
    <t>50</t>
  </si>
  <si>
    <t>反映刑事案件破案情况</t>
  </si>
  <si>
    <t>时效指标</t>
  </si>
  <si>
    <t>线索核查及时率</t>
  </si>
  <si>
    <t>80</t>
  </si>
  <si>
    <t>反映线索核查情况</t>
  </si>
  <si>
    <t>效益指标</t>
  </si>
  <si>
    <t>可持续影响</t>
  </si>
  <si>
    <t>社会治安稳定，促进经济可持续发展</t>
  </si>
  <si>
    <t>反映社会治安稳定情况。</t>
  </si>
  <si>
    <t>满意度指标</t>
  </si>
  <si>
    <t>服务对象满意度</t>
  </si>
  <si>
    <t>人民群众安全感，满意度</t>
  </si>
  <si>
    <t>85</t>
  </si>
  <si>
    <t>反映人民群众对公安工作的满意度</t>
  </si>
  <si>
    <t>保障警务辅助人员公用经费、装备费及服装费开支</t>
  </si>
  <si>
    <t>保障人数</t>
  </si>
  <si>
    <t>=</t>
  </si>
  <si>
    <t>493</t>
  </si>
  <si>
    <t>人</t>
  </si>
  <si>
    <t>社会效益</t>
  </si>
  <si>
    <t>警务辅助工作的运转</t>
  </si>
  <si>
    <t>得到保障</t>
  </si>
  <si>
    <t>所在县（市、区）平均水平</t>
  </si>
  <si>
    <t>辅警的公用经费保障水平</t>
  </si>
  <si>
    <t>得到提高</t>
  </si>
  <si>
    <t>人民群众对公安工作的满意度</t>
  </si>
  <si>
    <t>一是黑恶势力违法犯罪特别是农村涉黑涉恶问题得到根本遏制，扫黑除恶能力水平得到明显提升；二是涉黑涉恶治安乱点和重点行业、重点领域管理整治明显提升；三是黑恶势力“保护伞”得以铲除，基层组织建设和社会治理能力明显提升；四是人民群众安全感、满意度明显提升；五是涉黑涉恶违法犯罪防范打击长效机制更加健全，扫黑除恶工作法治化、规范化、专业化水平明显提升。</t>
  </si>
  <si>
    <t>扫黑除恶工作经费开支</t>
  </si>
  <si>
    <t>50000</t>
  </si>
  <si>
    <t>元</t>
  </si>
  <si>
    <t>黑恶团伙</t>
  </si>
  <si>
    <t>0</t>
  </si>
  <si>
    <t>个</t>
  </si>
  <si>
    <t>建立健全扫黑除恶长制长效机制</t>
  </si>
  <si>
    <t>建立即</t>
  </si>
  <si>
    <t>社会治安情况</t>
  </si>
  <si>
    <t>良好</t>
  </si>
  <si>
    <t>人民群众对社会治安环境的满意度</t>
  </si>
  <si>
    <t>按照年初制定工作计划，完成相关工作任务，维护国家安全和社会治安稳定</t>
  </si>
  <si>
    <t>侦破危害国家安全和社会政治稳定的案件</t>
  </si>
  <si>
    <t>反映案件办理欠款</t>
  </si>
  <si>
    <t>工作任务完成率</t>
  </si>
  <si>
    <t>95</t>
  </si>
  <si>
    <t>反映检查工作的执行情况。
检查任务完成率=实际完成检查（核查）任务数/计划完成检查（核查）任务数*100%</t>
  </si>
  <si>
    <t>工作任务及时完成率</t>
  </si>
  <si>
    <t>反映是否按时完成检查核查任务。
检查任务及时完成率=及时完成检查（核查）任务数/完成检查（核查）任务数*100%</t>
  </si>
  <si>
    <t>维护国家安全和社会治安稳定</t>
  </si>
  <si>
    <t>反映案件办理成果</t>
  </si>
  <si>
    <t>人民群众安全感满意度</t>
  </si>
  <si>
    <t>反映服务对象对工作的整体满意情况。</t>
  </si>
  <si>
    <t>将禁毒工作纳入全县经济社会发展和平安凤庆、法治凤庆建设的重要内容，坚持“预防为主，综合治理、禁种、禁制、禁贩、禁吸并举”的工作方针，专群结合，突出重点，多管齐下，更加广泛地动员社会各方力量和广大人民群众参与禁毒斗争，坚决遏制毒品问题蔓延，形成全社会识毒、防毒、拒毒意识。</t>
  </si>
  <si>
    <t>按时完成禁毒相关工作</t>
  </si>
  <si>
    <t>按时</t>
  </si>
  <si>
    <t>群众识毒、拒毒意识增强</t>
  </si>
  <si>
    <t>得到增强</t>
  </si>
  <si>
    <t>群众识毒、拒毒意识</t>
  </si>
  <si>
    <t>人民群众安全感、满意度得以提升</t>
  </si>
  <si>
    <t>为建立“明确责任、分类负担、收支脱钩、全额保障”的政法经费保障体制，落实分项目、分类别、分部门的政法经费分类保障政策，充分发挥政法经费使用效益，切实提高全省基层公安机关的经费保障水平。进一步强化公安机关经费保障及管理，解决基层公安机关供需矛盾突出、经费保障水平低、地区间经费保障不平衡、经费管理水平不高等问题，支持公安机关更好地履职尽责，提升县级公安机关办案及装备水平，以及社会治安防控体系能力建设，维护全县社会大局稳定、促进社会公平正义、保障人民安居乐业，推动“平安凤庆”建设。</t>
  </si>
  <si>
    <t>开展检查核查工作</t>
  </si>
  <si>
    <t>反映参与检查核查的工作人数。</t>
  </si>
  <si>
    <t>为建立“明确责任、分类负担、收支脱钩、全额保障”的政法经费保障体制，落实分项目、分类别、分部门的政法经费分类保障政策，充分发挥政法经费使用效益，切实提高全省基层公安机关的经费保障水平。进一步强化公安机关经费保障及管理，解决基层公安机关供需矛盾突出、经费保障水平低、地区间经费保障不平衡、经费管理水平不高等问题，支持公安机关更好的履职尽责，提升县级公安机关办案及装备水平，以及社会治安防控体系能力建设，维护全县社会大局稳定、促进社会公平正义、保障人民安居乐业，推动“平安凤庆”建设。</t>
  </si>
  <si>
    <t>有效查处“三非”违法案件</t>
  </si>
  <si>
    <t>反映查处“三非”违法案件的情况</t>
  </si>
  <si>
    <t>案件及时完成率</t>
  </si>
  <si>
    <t>维护边境安全稳定和正常出入境秩序</t>
  </si>
  <si>
    <t>反映工作成效</t>
  </si>
  <si>
    <t>反映人民群众对公安工作的整体满意情况。</t>
  </si>
  <si>
    <t>办案数</t>
  </si>
  <si>
    <t>政法经费保障能力</t>
  </si>
  <si>
    <t>逐步提升</t>
  </si>
  <si>
    <t>年</t>
  </si>
  <si>
    <t>保障能力提升</t>
  </si>
  <si>
    <t>人民群众安全满意度</t>
  </si>
  <si>
    <t>办案（业务）开支数</t>
  </si>
  <si>
    <t>6670000</t>
  </si>
  <si>
    <t>办案业务费开支情况</t>
  </si>
  <si>
    <t>稳步提升</t>
  </si>
  <si>
    <t>政法保障能力情况</t>
  </si>
  <si>
    <t>人民群众满意度</t>
  </si>
  <si>
    <t>人民群众的安全感、满意度和公安机关执法公信力</t>
  </si>
  <si>
    <t>业务装备费投入额</t>
  </si>
  <si>
    <t>2413900</t>
  </si>
  <si>
    <t>实际投入业务装备费金额</t>
  </si>
  <si>
    <t>政法经费保障能力情况</t>
  </si>
  <si>
    <t>空人民群众的安全感、满意度和公安机关执法公信力</t>
  </si>
  <si>
    <t>2025年度离退休干部党组织工作经费</t>
  </si>
  <si>
    <t>保障金额</t>
  </si>
  <si>
    <t>3000</t>
  </si>
  <si>
    <t>2024年度离退休干部党组织工作经费</t>
  </si>
  <si>
    <t>保障支部数</t>
  </si>
  <si>
    <t>1.00</t>
  </si>
  <si>
    <t>离退休干部党组织工作经费得到保障</t>
  </si>
  <si>
    <t>99</t>
  </si>
  <si>
    <t>离退休人员满意度</t>
  </si>
  <si>
    <t>保障监管场所工作的顺利开展，保证在押人员、拘留人员每月350名的生活费开支。加强看守所经费管理，充分发挥看守所监管看守、教育人犯和社会治安综合治理等方面的职能作用，保障刑事诉讼活动的顺利进行。</t>
  </si>
  <si>
    <t>月保障犯人生活费人数</t>
  </si>
  <si>
    <t>350</t>
  </si>
  <si>
    <t>月保障犯人生活费 金额</t>
  </si>
  <si>
    <t>250</t>
  </si>
  <si>
    <t>监管场所工作顺利开展</t>
  </si>
  <si>
    <t>顺利开展</t>
  </si>
  <si>
    <t>在押人员基本生活得到保障</t>
  </si>
  <si>
    <t>是/否</t>
  </si>
  <si>
    <t>关押人员满意度</t>
  </si>
  <si>
    <t>做好挂钩村、挂钩部门的党建、扶贫工作，帮助挂钩部门开展好各项工作。</t>
  </si>
  <si>
    <t>挂钩帮扶村</t>
  </si>
  <si>
    <t>40</t>
  </si>
  <si>
    <t>成本指标</t>
  </si>
  <si>
    <t>经济成本指标</t>
  </si>
  <si>
    <t>200000</t>
  </si>
  <si>
    <t>支付帮扶经费情况</t>
  </si>
  <si>
    <t>做好挂钩部门、挂钩村的帮扶工作</t>
  </si>
  <si>
    <t>做好帮扶工作</t>
  </si>
  <si>
    <t>乡村振兴效果</t>
  </si>
  <si>
    <t>得到提升</t>
  </si>
  <si>
    <t>挂钩村、挂钩部门满意度</t>
  </si>
  <si>
    <t>多管齐下更加广泛动员社会各界力量和广大人民群众参与禁毒斗争，坚决遏制毒品问题发展蔓延，创造更加和谐稳定的社会治安环境。</t>
  </si>
  <si>
    <t>办理毒品案件数</t>
  </si>
  <si>
    <t>15</t>
  </si>
  <si>
    <t>件</t>
  </si>
  <si>
    <t>社会成本指标</t>
  </si>
  <si>
    <t>禁毒工作开支数</t>
  </si>
  <si>
    <t>减少毒品社会危害</t>
  </si>
  <si>
    <t>最大限度</t>
  </si>
  <si>
    <t>人民群众对毒品的认知率</t>
  </si>
  <si>
    <t>以党的十九大精神为统领，以习近平新时代中国特色社会主义思想为指导，坚持总体国家安全观，坚持凡“恐”必打、露头就打、着力健全工作体系、着力加强能力建设、标本兼治、综合施策、持续发力，久久为功，保持“零容忍”，做到“零差错”，力求“零发生”。强化涉恐情报、预警研判、打击整治、应急处置等工作，严防发生严重暴力恐怖事件。</t>
  </si>
  <si>
    <t>对涉恐重点人员管控率</t>
  </si>
  <si>
    <t>100</t>
  </si>
  <si>
    <t>以党的十九大精神为统领，以习近平新时代中国特色社会主义思想为指导，坚持总体国家安全观，坚持凡“恐”必打、露头就打、着力健全工作体系、着力加强能力建设、标本兼治、综合施策、持续发力，久久为攻，保持“零容忍”，做到“零差错”，力求“零发生”。强化涉恐情报、预警研判、打击整治、应急处置等工作，严防发生严重暴力恐怖事件。</t>
  </si>
  <si>
    <t>群众对反恐怖工作的认知度</t>
  </si>
  <si>
    <t>武警中队2024年工作经费</t>
  </si>
  <si>
    <t>武警工作经费</t>
  </si>
  <si>
    <t>100000</t>
  </si>
  <si>
    <t>武警中队工作经费</t>
  </si>
  <si>
    <t>按时完成各项工作目标任务</t>
  </si>
  <si>
    <t>反映服务对象本单位工作的整体满意情况。</t>
  </si>
  <si>
    <t>工作经费保障情况</t>
  </si>
  <si>
    <t>反映经费保障情况</t>
  </si>
  <si>
    <t>案件办理完成率</t>
  </si>
  <si>
    <t>反映案件办理工作情况</t>
  </si>
  <si>
    <t>社会秩序稳定良好</t>
  </si>
  <si>
    <t>反映公安机关工作成效</t>
  </si>
  <si>
    <t>月保障人数</t>
  </si>
  <si>
    <t>月保障人数  现看守所及拘留所的月均关押人数</t>
  </si>
  <si>
    <t>月保障金额</t>
  </si>
  <si>
    <t>30</t>
  </si>
  <si>
    <t>关押人员正常生活保障情况</t>
  </si>
  <si>
    <t>保障情况</t>
  </si>
  <si>
    <t>预算06表</t>
  </si>
  <si>
    <t>政府性基金预算支出预算表</t>
  </si>
  <si>
    <t>单位名称：临沧市发展和改革委员会</t>
  </si>
  <si>
    <t>本年政府性基金预算支出</t>
  </si>
  <si>
    <t>备注：本部门不涉及政府性基金预算支出。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</si>
  <si>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</si>
  <si>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</si>
  <si>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</si>
  <si>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</si>
  <si>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</si>
  <si>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</si>
  <si>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</si>
  <si>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</si>
  <si>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</si>
  <si>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</si>
  <si>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办公桌</t>
  </si>
  <si>
    <t>套</t>
  </si>
  <si>
    <t>物业管理</t>
  </si>
  <si>
    <t>物业管理服务</t>
  </si>
  <si>
    <t>信息网络及软件购置更新</t>
  </si>
  <si>
    <t>其他网络设备</t>
  </si>
  <si>
    <t>台</t>
  </si>
  <si>
    <t>越野车</t>
  </si>
  <si>
    <t>辆</t>
  </si>
  <si>
    <t>预算08表</t>
  </si>
  <si>
    <t>政府购买服务项目</t>
  </si>
  <si>
    <t>政府购买服务目录</t>
  </si>
  <si>
    <t>备注：本部门不涉及政府购买服务。</t>
  </si>
  <si>
    <t>预算09-1表</t>
  </si>
  <si>
    <t>单位名称（项目）</t>
  </si>
  <si>
    <t>地区</t>
  </si>
  <si>
    <t>政府性基金</t>
  </si>
  <si>
    <t>-</t>
  </si>
  <si>
    <t>备注：本部门不涉及县对下转移支付。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</si>
  <si>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</si>
  <si>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</si>
  <si>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</si>
  <si>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</si>
  <si>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</si>
  <si>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</si>
  <si>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</si>
  <si>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</si>
  <si>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</si>
  <si>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备注：本部门不涉及新增资产。</t>
  </si>
  <si>
    <t>预算11表</t>
  </si>
  <si>
    <t>上级补助</t>
  </si>
  <si>
    <t>备注：</t>
  </si>
  <si>
    <t>本部门不涉及转移支付补助项目。</t>
  </si>
  <si>
    <t>预算12表</t>
  </si>
  <si>
    <t>项目级次</t>
  </si>
  <si>
    <t>311 专项业务类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</si>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</sst>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50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3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7" applyNumberFormat="0" applyAlignment="0" applyProtection="0">
      <alignment vertical="center"/>
    </xf>
    <xf numFmtId="0" fontId="40" fillId="5" borderId="18" applyNumberFormat="0" applyAlignment="0" applyProtection="0">
      <alignment vertical="center"/>
    </xf>
    <xf numFmtId="0" fontId="41" fillId="5" borderId="17" applyNumberFormat="0" applyAlignment="0" applyProtection="0">
      <alignment vertical="center"/>
    </xf>
    <xf numFmtId="0" fontId="42" fillId="6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180" fontId="8" fillId="0" borderId="7">
      <alignment horizontal="right" vertical="center"/>
    </xf>
  </cellStyleXfs>
  <cellXfs count="214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6" fontId="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>
      <alignment horizontal="left" vertical="center" wrapText="1" indent="1"/>
      <protection locked="0"/>
    </xf>
    <xf numFmtId="49" fontId="8" fillId="0" borderId="7" xfId="50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>
      <alignment vertical="top"/>
      <protection locked="0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80" fontId="8" fillId="0" borderId="7" xfId="56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1"/>
    </xf>
    <xf numFmtId="3" fontId="6" fillId="0" borderId="11" xfId="0" applyNumberFormat="1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2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2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 indent="1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4" fillId="0" borderId="6" xfId="0" applyFont="1" applyBorder="1" applyAlignment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176" fontId="18" fillId="0" borderId="7" xfId="0" applyNumberFormat="1" applyFont="1" applyBorder="1" applyAlignment="1" applyProtection="1">
      <alignment horizontal="right" vertical="center"/>
    </xf>
    <xf numFmtId="176" fontId="18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19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2" fillId="0" borderId="6" xfId="0" applyFont="1" applyBorder="1" applyAlignment="1">
      <alignment vertical="center"/>
      <protection locked="0"/>
    </xf>
    <xf numFmtId="0" fontId="23" fillId="0" borderId="6" xfId="0" applyFont="1" applyBorder="1" applyAlignment="1">
      <alignment horizontal="center" vertical="center"/>
      <protection locked="0"/>
    </xf>
    <xf numFmtId="176" fontId="23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2" fillId="0" borderId="7" xfId="0" applyFont="1" applyBorder="1" applyAlignment="1">
      <alignment horizontal="left" vertical="center" wrapText="1" indent="1"/>
      <protection locked="0"/>
    </xf>
    <xf numFmtId="0" fontId="22" fillId="0" borderId="7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  <protection locked="0"/>
    </xf>
    <xf numFmtId="0" fontId="3" fillId="0" borderId="7" xfId="0" applyFont="1" applyBorder="1" applyAlignment="1" applyProtection="1">
      <alignment horizontal="left" vertical="center" wrapText="1" indent="2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6" fillId="0" borderId="0" xfId="0" applyFont="1" applyAlignment="1" applyProtection="1"/>
    <xf numFmtId="0" fontId="27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4" fillId="0" borderId="0" xfId="0" applyFont="1" applyProtection="1">
      <alignment vertical="top"/>
    </xf>
    <xf numFmtId="0" fontId="27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top"/>
    </xf>
    <xf numFmtId="0" fontId="29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0" fillId="0" borderId="6" xfId="0" applyFont="1" applyBorder="1" applyAlignment="1" applyProtection="1">
      <alignment horizontal="center" vertical="center"/>
    </xf>
    <xf numFmtId="0" fontId="30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0" fillId="0" borderId="6" xfId="0" applyFont="1" applyBorder="1" applyAlignment="1">
      <alignment horizontal="center" vertical="center"/>
      <protection locked="0"/>
    </xf>
    <xf numFmtId="0" fontId="22" fillId="0" borderId="7" xfId="0" applyFont="1" applyBorder="1" applyAlignment="1" applyProtection="1" quotePrefix="1">
      <alignment horizontal="left" vertical="center" wrapText="1" indent="1"/>
    </xf>
    <xf numFmtId="0" fontId="3" fillId="0" borderId="7" xfId="0" applyFont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applyProtection="1" quotePrefix="1">
      <alignment horizontal="left" vertical="center" wrapText="1" indent="2"/>
    </xf>
    <xf numFmtId="0" fontId="6" fillId="0" borderId="6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workbookViewId="0">
      <pane ySplit="1" topLeftCell="A5" activePane="bottomLeft" state="frozen"/>
      <selection/>
      <selection pane="bottomLeft" activeCell="A1" sqref="A1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customHeight="1" spans="1:4">
      <c r="A1" s="1"/>
      <c r="B1" s="1"/>
      <c r="C1" s="1"/>
      <c r="D1" s="1"/>
    </row>
    <row r="2" ht="15" customHeight="1" spans="4:4">
      <c r="D2" s="41" t="s">
        <v>0</v>
      </c>
    </row>
    <row r="3" ht="36" customHeight="1" spans="1:4">
      <c r="A3" s="6" t="str">
        <f>"2025"&amp;"年部门财务收支预算总表"</f>
        <v>2025年部门财务收支预算总表</v>
      </c>
      <c r="B3" s="207"/>
      <c r="C3" s="207"/>
      <c r="D3" s="207"/>
    </row>
    <row r="4" ht="18.75" customHeight="1" spans="1:4">
      <c r="A4" s="43" t="str">
        <f>"单位名称："&amp;"凤庆县公安局"</f>
        <v>单位名称：凤庆县公安局</v>
      </c>
      <c r="B4" s="208"/>
      <c r="C4" s="208"/>
      <c r="D4" s="41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32" t="str">
        <f t="shared" ref="B6:D6" si="0">"2025"&amp;"年预算数"</f>
        <v>2025年预算数</v>
      </c>
      <c r="C6" s="32" t="s">
        <v>5</v>
      </c>
      <c r="D6" s="32" t="str">
        <f t="shared" si="0"/>
        <v>2025年预算数</v>
      </c>
    </row>
    <row r="7" ht="18.75" customHeight="1" spans="1:4">
      <c r="A7" s="34"/>
      <c r="B7" s="34"/>
      <c r="C7" s="34"/>
      <c r="D7" s="34"/>
    </row>
    <row r="8" ht="18.75" customHeight="1" spans="1:4">
      <c r="A8" s="133" t="s">
        <v>6</v>
      </c>
      <c r="B8" s="24">
        <v>105586508.51</v>
      </c>
      <c r="C8" s="133" t="s">
        <v>7</v>
      </c>
      <c r="D8" s="24">
        <v>3000</v>
      </c>
    </row>
    <row r="9" ht="18.75" customHeight="1" spans="1:4">
      <c r="A9" s="133" t="s">
        <v>8</v>
      </c>
      <c r="B9" s="24"/>
      <c r="C9" s="133" t="s">
        <v>9</v>
      </c>
      <c r="D9" s="24"/>
    </row>
    <row r="10" ht="18.75" customHeight="1" spans="1:4">
      <c r="A10" s="133" t="s">
        <v>10</v>
      </c>
      <c r="B10" s="24"/>
      <c r="C10" s="133" t="s">
        <v>11</v>
      </c>
      <c r="D10" s="24"/>
    </row>
    <row r="11" ht="18.75" customHeight="1" spans="1:4">
      <c r="A11" s="133" t="s">
        <v>12</v>
      </c>
      <c r="B11" s="24"/>
      <c r="C11" s="133" t="s">
        <v>13</v>
      </c>
      <c r="D11" s="24">
        <v>93895253.12</v>
      </c>
    </row>
    <row r="12" ht="18.75" customHeight="1" spans="1:4">
      <c r="A12" s="209" t="s">
        <v>14</v>
      </c>
      <c r="B12" s="24">
        <v>3000000</v>
      </c>
      <c r="C12" s="165" t="s">
        <v>15</v>
      </c>
      <c r="D12" s="24"/>
    </row>
    <row r="13" ht="18.75" customHeight="1" spans="1:4">
      <c r="A13" s="168" t="s">
        <v>16</v>
      </c>
      <c r="B13" s="24"/>
      <c r="C13" s="167" t="s">
        <v>17</v>
      </c>
      <c r="D13" s="24"/>
    </row>
    <row r="14" ht="18.75" customHeight="1" spans="1:4">
      <c r="A14" s="168" t="s">
        <v>18</v>
      </c>
      <c r="B14" s="24"/>
      <c r="C14" s="167" t="s">
        <v>19</v>
      </c>
      <c r="D14" s="24"/>
    </row>
    <row r="15" ht="18.75" customHeight="1" spans="1:4">
      <c r="A15" s="168" t="s">
        <v>20</v>
      </c>
      <c r="B15" s="24"/>
      <c r="C15" s="167" t="s">
        <v>21</v>
      </c>
      <c r="D15" s="24">
        <v>7735848.24</v>
      </c>
    </row>
    <row r="16" ht="18.75" customHeight="1" spans="1:4">
      <c r="A16" s="168" t="s">
        <v>22</v>
      </c>
      <c r="B16" s="24"/>
      <c r="C16" s="167" t="s">
        <v>23</v>
      </c>
      <c r="D16" s="24">
        <v>2768041.15</v>
      </c>
    </row>
    <row r="17" ht="18.75" customHeight="1" spans="1:4">
      <c r="A17" s="168" t="s">
        <v>24</v>
      </c>
      <c r="B17" s="24">
        <v>3000000</v>
      </c>
      <c r="C17" s="168" t="s">
        <v>25</v>
      </c>
      <c r="D17" s="24"/>
    </row>
    <row r="18" ht="18.75" customHeight="1" spans="1:4">
      <c r="A18" s="168" t="s">
        <v>26</v>
      </c>
      <c r="B18" s="24"/>
      <c r="C18" s="168" t="s">
        <v>27</v>
      </c>
      <c r="D18" s="24"/>
    </row>
    <row r="19" ht="18.75" customHeight="1" spans="1:4">
      <c r="A19" s="169" t="s">
        <v>26</v>
      </c>
      <c r="B19" s="24"/>
      <c r="C19" s="167" t="s">
        <v>28</v>
      </c>
      <c r="D19" s="24"/>
    </row>
    <row r="20" ht="18.75" customHeight="1" spans="1:4">
      <c r="A20" s="169" t="s">
        <v>26</v>
      </c>
      <c r="B20" s="24"/>
      <c r="C20" s="167" t="s">
        <v>29</v>
      </c>
      <c r="D20" s="24"/>
    </row>
    <row r="21" ht="18.75" customHeight="1" spans="1:4">
      <c r="A21" s="169" t="s">
        <v>26</v>
      </c>
      <c r="B21" s="24"/>
      <c r="C21" s="167" t="s">
        <v>30</v>
      </c>
      <c r="D21" s="24"/>
    </row>
    <row r="22" ht="18.75" customHeight="1" spans="1:4">
      <c r="A22" s="169" t="s">
        <v>26</v>
      </c>
      <c r="B22" s="24"/>
      <c r="C22" s="167" t="s">
        <v>31</v>
      </c>
      <c r="D22" s="24"/>
    </row>
    <row r="23" ht="18.75" customHeight="1" spans="1:4">
      <c r="A23" s="169" t="s">
        <v>26</v>
      </c>
      <c r="B23" s="24"/>
      <c r="C23" s="167" t="s">
        <v>32</v>
      </c>
      <c r="D23" s="24"/>
    </row>
    <row r="24" ht="18.75" customHeight="1" spans="1:4">
      <c r="A24" s="169" t="s">
        <v>26</v>
      </c>
      <c r="B24" s="24"/>
      <c r="C24" s="167" t="s">
        <v>33</v>
      </c>
      <c r="D24" s="24"/>
    </row>
    <row r="25" ht="18.75" customHeight="1" spans="1:4">
      <c r="A25" s="169" t="s">
        <v>26</v>
      </c>
      <c r="B25" s="24"/>
      <c r="C25" s="167" t="s">
        <v>34</v>
      </c>
      <c r="D25" s="24"/>
    </row>
    <row r="26" ht="18.75" customHeight="1" spans="1:4">
      <c r="A26" s="169" t="s">
        <v>26</v>
      </c>
      <c r="B26" s="24"/>
      <c r="C26" s="167" t="s">
        <v>35</v>
      </c>
      <c r="D26" s="24">
        <v>4749526</v>
      </c>
    </row>
    <row r="27" ht="18.75" customHeight="1" spans="1:4">
      <c r="A27" s="169" t="s">
        <v>26</v>
      </c>
      <c r="B27" s="24"/>
      <c r="C27" s="167" t="s">
        <v>36</v>
      </c>
      <c r="D27" s="24"/>
    </row>
    <row r="28" ht="18.75" customHeight="1" spans="1:4">
      <c r="A28" s="169" t="s">
        <v>26</v>
      </c>
      <c r="B28" s="24"/>
      <c r="C28" s="167" t="s">
        <v>37</v>
      </c>
      <c r="D28" s="24"/>
    </row>
    <row r="29" ht="18.75" customHeight="1" spans="1:4">
      <c r="A29" s="169" t="s">
        <v>26</v>
      </c>
      <c r="B29" s="24"/>
      <c r="C29" s="167" t="s">
        <v>38</v>
      </c>
      <c r="D29" s="24"/>
    </row>
    <row r="30" ht="18.75" customHeight="1" spans="1:4">
      <c r="A30" s="169" t="s">
        <v>26</v>
      </c>
      <c r="B30" s="24"/>
      <c r="C30" s="167" t="s">
        <v>39</v>
      </c>
      <c r="D30" s="24"/>
    </row>
    <row r="31" ht="18.75" customHeight="1" spans="1:4">
      <c r="A31" s="170" t="s">
        <v>26</v>
      </c>
      <c r="B31" s="24"/>
      <c r="C31" s="168" t="s">
        <v>40</v>
      </c>
      <c r="D31" s="24"/>
    </row>
    <row r="32" ht="18.75" customHeight="1" spans="1:4">
      <c r="A32" s="170" t="s">
        <v>26</v>
      </c>
      <c r="B32" s="24"/>
      <c r="C32" s="168" t="s">
        <v>41</v>
      </c>
      <c r="D32" s="24"/>
    </row>
    <row r="33" ht="18.75" customHeight="1" spans="1:4">
      <c r="A33" s="170" t="s">
        <v>26</v>
      </c>
      <c r="B33" s="24"/>
      <c r="C33" s="168" t="s">
        <v>42</v>
      </c>
      <c r="D33" s="24"/>
    </row>
    <row r="34" ht="18.75" customHeight="1" spans="1:4">
      <c r="A34" s="210"/>
      <c r="B34" s="171"/>
      <c r="C34" s="168" t="s">
        <v>43</v>
      </c>
      <c r="D34" s="24"/>
    </row>
    <row r="35" ht="18.75" customHeight="1" spans="1:4">
      <c r="A35" s="210" t="s">
        <v>44</v>
      </c>
      <c r="B35" s="171">
        <f>SUM(B8:B12)</f>
        <v>108586508.51</v>
      </c>
      <c r="C35" s="211" t="s">
        <v>45</v>
      </c>
      <c r="D35" s="171">
        <v>109151668.51</v>
      </c>
    </row>
    <row r="36" ht="18.75" customHeight="1" spans="1:4">
      <c r="A36" s="212" t="s">
        <v>46</v>
      </c>
      <c r="B36" s="24">
        <v>565160</v>
      </c>
      <c r="C36" s="133" t="s">
        <v>47</v>
      </c>
      <c r="D36" s="24"/>
    </row>
    <row r="37" ht="18.75" customHeight="1" spans="1:4">
      <c r="A37" s="212" t="s">
        <v>48</v>
      </c>
      <c r="B37" s="24"/>
      <c r="C37" s="133" t="s">
        <v>48</v>
      </c>
      <c r="D37" s="24"/>
    </row>
    <row r="38" ht="18.75" customHeight="1" spans="1:4">
      <c r="A38" s="212" t="s">
        <v>49</v>
      </c>
      <c r="B38" s="24">
        <f>B36-B37</f>
        <v>565160</v>
      </c>
      <c r="C38" s="133" t="s">
        <v>50</v>
      </c>
      <c r="D38" s="24"/>
    </row>
    <row r="39" ht="18.75" customHeight="1" spans="1:4">
      <c r="A39" s="213" t="s">
        <v>51</v>
      </c>
      <c r="B39" s="171">
        <f t="shared" ref="B39:D39" si="1">B35+B36</f>
        <v>109151668.51</v>
      </c>
      <c r="C39" s="211" t="s">
        <v>52</v>
      </c>
      <c r="D39" s="171">
        <f t="shared" si="1"/>
        <v>109151668.51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5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B18" sqref="B18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101">
        <v>1</v>
      </c>
      <c r="B2" s="102">
        <v>0</v>
      </c>
      <c r="C2" s="101">
        <v>1</v>
      </c>
      <c r="D2" s="103"/>
      <c r="E2" s="103"/>
      <c r="F2" s="41" t="s">
        <v>520</v>
      </c>
    </row>
    <row r="3" ht="32.25" customHeight="1" spans="1:6">
      <c r="A3" s="104" t="str">
        <f>"2025"&amp;"年部门政府性基金预算支出预算表"</f>
        <v>2025年部门政府性基金预算支出预算表</v>
      </c>
      <c r="B3" s="105" t="s">
        <v>521</v>
      </c>
      <c r="C3" s="106"/>
      <c r="D3" s="107"/>
      <c r="E3" s="107"/>
      <c r="F3" s="107"/>
    </row>
    <row r="4" ht="18.75" customHeight="1" spans="1:6">
      <c r="A4" s="8" t="str">
        <f>"单位名称："&amp;"凤庆县公安局"</f>
        <v>单位名称：凤庆县公安局</v>
      </c>
      <c r="B4" s="8" t="s">
        <v>522</v>
      </c>
      <c r="C4" s="101"/>
      <c r="D4" s="103"/>
      <c r="E4" s="103"/>
      <c r="F4" s="41" t="s">
        <v>1</v>
      </c>
    </row>
    <row r="5" ht="18.75" customHeight="1" spans="1:6">
      <c r="A5" s="108" t="s">
        <v>194</v>
      </c>
      <c r="B5" s="109" t="s">
        <v>74</v>
      </c>
      <c r="C5" s="110" t="s">
        <v>75</v>
      </c>
      <c r="D5" s="14" t="s">
        <v>523</v>
      </c>
      <c r="E5" s="14"/>
      <c r="F5" s="15"/>
    </row>
    <row r="6" ht="18.75" customHeight="1" spans="1:6">
      <c r="A6" s="111"/>
      <c r="B6" s="112"/>
      <c r="C6" s="96"/>
      <c r="D6" s="95" t="s">
        <v>56</v>
      </c>
      <c r="E6" s="95" t="s">
        <v>76</v>
      </c>
      <c r="F6" s="95" t="s">
        <v>77</v>
      </c>
    </row>
    <row r="7" ht="18.75" customHeight="1" spans="1:6">
      <c r="A7" s="111">
        <v>1</v>
      </c>
      <c r="B7" s="113" t="s">
        <v>175</v>
      </c>
      <c r="C7" s="96">
        <v>3</v>
      </c>
      <c r="D7" s="95">
        <v>4</v>
      </c>
      <c r="E7" s="95">
        <v>5</v>
      </c>
      <c r="F7" s="95">
        <v>6</v>
      </c>
    </row>
    <row r="8" ht="18.75" customHeight="1" spans="1:6">
      <c r="A8" s="114"/>
      <c r="B8" s="83"/>
      <c r="C8" s="83"/>
      <c r="D8" s="24"/>
      <c r="E8" s="24"/>
      <c r="F8" s="24"/>
    </row>
    <row r="9" ht="18.75" customHeight="1" spans="1:6">
      <c r="A9" s="114"/>
      <c r="B9" s="83"/>
      <c r="C9" s="83"/>
      <c r="D9" s="24"/>
      <c r="E9" s="24"/>
      <c r="F9" s="24"/>
    </row>
    <row r="10" ht="18.75" customHeight="1" spans="1:6">
      <c r="A10" s="115" t="s">
        <v>132</v>
      </c>
      <c r="B10" s="116" t="s">
        <v>132</v>
      </c>
      <c r="C10" s="117" t="s">
        <v>132</v>
      </c>
      <c r="D10" s="24"/>
      <c r="E10" s="24"/>
      <c r="F10" s="24"/>
    </row>
    <row r="11" customHeight="1" spans="1:1">
      <c r="A11" s="39" t="s">
        <v>524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9" right="0.39" top="0.58" bottom="0.58" header="0.5" footer="0.5"/>
  <pageSetup paperSize="9" scale="93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5"/>
  <sheetViews>
    <sheetView showZeros="0" workbookViewId="0">
      <pane ySplit="1" topLeftCell="A2" activePane="bottomLeft" state="frozen"/>
      <selection/>
      <selection pane="bottomLeft" activeCell="G12" sqref="G12:G14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1"/>
      <c r="B2" s="31"/>
      <c r="C2" s="31"/>
      <c r="D2" s="31"/>
      <c r="E2" s="31"/>
      <c r="F2" s="31"/>
      <c r="G2" s="31"/>
      <c r="H2" s="31"/>
      <c r="I2" s="31"/>
      <c r="J2" s="31"/>
      <c r="O2" s="40"/>
      <c r="P2" s="40"/>
      <c r="Q2" s="41" t="s">
        <v>525</v>
      </c>
    </row>
    <row r="3" ht="35.25" customHeight="1" spans="1:17">
      <c r="A3" s="59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3"/>
      <c r="L3" s="7"/>
      <c r="M3" s="7"/>
      <c r="N3" s="7"/>
      <c r="O3" s="53"/>
      <c r="P3" s="53"/>
      <c r="Q3" s="7"/>
    </row>
    <row r="4" ht="18.75" customHeight="1" spans="1:17">
      <c r="A4" s="43" t="str">
        <f>"单位名称："&amp;"凤庆县公安局"</f>
        <v>单位名称：凤庆县公安局</v>
      </c>
      <c r="B4" s="94"/>
      <c r="C4" s="94"/>
      <c r="D4" s="94"/>
      <c r="E4" s="94"/>
      <c r="F4" s="94"/>
      <c r="G4" s="94"/>
      <c r="H4" s="94"/>
      <c r="I4" s="94"/>
      <c r="J4" s="94"/>
      <c r="O4" s="64"/>
      <c r="P4" s="64"/>
      <c r="Q4" s="41" t="s">
        <v>181</v>
      </c>
    </row>
    <row r="5" ht="18.75" customHeight="1" spans="1:17">
      <c r="A5" s="12" t="s">
        <v>526</v>
      </c>
      <c r="B5" s="73" t="s">
        <v>527</v>
      </c>
      <c r="C5" s="73" t="s">
        <v>528</v>
      </c>
      <c r="D5" s="73" t="s">
        <v>529</v>
      </c>
      <c r="E5" s="73" t="s">
        <v>530</v>
      </c>
      <c r="F5" s="73" t="s">
        <v>531</v>
      </c>
      <c r="G5" s="46" t="s">
        <v>201</v>
      </c>
      <c r="H5" s="46"/>
      <c r="I5" s="46"/>
      <c r="J5" s="46"/>
      <c r="K5" s="75"/>
      <c r="L5" s="46"/>
      <c r="M5" s="46"/>
      <c r="N5" s="46"/>
      <c r="O5" s="65"/>
      <c r="P5" s="75"/>
      <c r="Q5" s="47"/>
    </row>
    <row r="6" ht="18.75" customHeight="1" spans="1:17">
      <c r="A6" s="17"/>
      <c r="B6" s="76"/>
      <c r="C6" s="76"/>
      <c r="D6" s="76"/>
      <c r="E6" s="76"/>
      <c r="F6" s="76"/>
      <c r="G6" s="76" t="s">
        <v>56</v>
      </c>
      <c r="H6" s="76" t="s">
        <v>59</v>
      </c>
      <c r="I6" s="76" t="s">
        <v>532</v>
      </c>
      <c r="J6" s="76" t="s">
        <v>533</v>
      </c>
      <c r="K6" s="77" t="s">
        <v>534</v>
      </c>
      <c r="L6" s="90" t="s">
        <v>79</v>
      </c>
      <c r="M6" s="90"/>
      <c r="N6" s="90"/>
      <c r="O6" s="91"/>
      <c r="P6" s="92"/>
      <c r="Q6" s="78"/>
    </row>
    <row r="7" ht="30" customHeight="1" spans="1:17">
      <c r="A7" s="19"/>
      <c r="B7" s="78"/>
      <c r="C7" s="78"/>
      <c r="D7" s="78"/>
      <c r="E7" s="78"/>
      <c r="F7" s="78"/>
      <c r="G7" s="78"/>
      <c r="H7" s="78" t="s">
        <v>58</v>
      </c>
      <c r="I7" s="78"/>
      <c r="J7" s="78"/>
      <c r="K7" s="79"/>
      <c r="L7" s="78" t="s">
        <v>58</v>
      </c>
      <c r="M7" s="78" t="s">
        <v>65</v>
      </c>
      <c r="N7" s="78" t="s">
        <v>209</v>
      </c>
      <c r="O7" s="93" t="s">
        <v>67</v>
      </c>
      <c r="P7" s="79" t="s">
        <v>68</v>
      </c>
      <c r="Q7" s="78" t="s">
        <v>69</v>
      </c>
    </row>
    <row r="8" ht="18.75" customHeight="1" spans="1:17">
      <c r="A8" s="34">
        <v>1</v>
      </c>
      <c r="B8" s="95">
        <v>2</v>
      </c>
      <c r="C8" s="95">
        <v>3</v>
      </c>
      <c r="D8" s="95">
        <v>4</v>
      </c>
      <c r="E8" s="95">
        <v>5</v>
      </c>
      <c r="F8" s="95">
        <v>6</v>
      </c>
      <c r="G8" s="96">
        <v>7</v>
      </c>
      <c r="H8" s="96">
        <v>8</v>
      </c>
      <c r="I8" s="96">
        <v>9</v>
      </c>
      <c r="J8" s="96">
        <v>10</v>
      </c>
      <c r="K8" s="96">
        <v>11</v>
      </c>
      <c r="L8" s="96">
        <v>12</v>
      </c>
      <c r="M8" s="96">
        <v>13</v>
      </c>
      <c r="N8" s="96">
        <v>14</v>
      </c>
      <c r="O8" s="96">
        <v>15</v>
      </c>
      <c r="P8" s="96">
        <v>16</v>
      </c>
      <c r="Q8" s="96">
        <v>17</v>
      </c>
    </row>
    <row r="9" ht="18.75" customHeight="1" spans="1:17">
      <c r="A9" s="81" t="s">
        <v>71</v>
      </c>
      <c r="B9" s="82"/>
      <c r="C9" s="82"/>
      <c r="D9" s="82"/>
      <c r="E9" s="97"/>
      <c r="F9" s="24"/>
      <c r="G9" s="24">
        <v>863900</v>
      </c>
      <c r="H9" s="24">
        <v>863900</v>
      </c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98" t="s">
        <v>71</v>
      </c>
      <c r="B10" s="82"/>
      <c r="C10" s="82"/>
      <c r="D10" s="82"/>
      <c r="E10" s="99"/>
      <c r="F10" s="24"/>
      <c r="G10" s="24">
        <v>863900</v>
      </c>
      <c r="H10" s="24">
        <v>863900</v>
      </c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217" t="s">
        <v>234</v>
      </c>
      <c r="B11" s="82" t="s">
        <v>247</v>
      </c>
      <c r="C11" s="82" t="s">
        <v>535</v>
      </c>
      <c r="D11" s="82" t="s">
        <v>536</v>
      </c>
      <c r="E11" s="99">
        <v>1</v>
      </c>
      <c r="F11" s="24"/>
      <c r="G11" s="24">
        <v>300000</v>
      </c>
      <c r="H11" s="24">
        <v>300000</v>
      </c>
      <c r="I11" s="24"/>
      <c r="J11" s="24"/>
      <c r="K11" s="24"/>
      <c r="L11" s="24"/>
      <c r="M11" s="24"/>
      <c r="N11" s="24"/>
      <c r="O11" s="24"/>
      <c r="P11" s="24"/>
      <c r="Q11" s="24"/>
    </row>
    <row r="12" ht="18.75" customHeight="1" spans="1:17">
      <c r="A12" s="217" t="s">
        <v>234</v>
      </c>
      <c r="B12" s="82" t="s">
        <v>537</v>
      </c>
      <c r="C12" s="82" t="s">
        <v>538</v>
      </c>
      <c r="D12" s="82" t="s">
        <v>442</v>
      </c>
      <c r="E12" s="99">
        <v>1</v>
      </c>
      <c r="F12" s="24"/>
      <c r="G12" s="24">
        <v>150000</v>
      </c>
      <c r="H12" s="24">
        <v>150000</v>
      </c>
      <c r="I12" s="24"/>
      <c r="J12" s="24"/>
      <c r="K12" s="24"/>
      <c r="L12" s="24"/>
      <c r="M12" s="24"/>
      <c r="N12" s="24"/>
      <c r="O12" s="24"/>
      <c r="P12" s="24"/>
      <c r="Q12" s="24"/>
    </row>
    <row r="13" ht="18.75" customHeight="1" spans="1:17">
      <c r="A13" s="217" t="s">
        <v>296</v>
      </c>
      <c r="B13" s="82" t="s">
        <v>539</v>
      </c>
      <c r="C13" s="82" t="s">
        <v>540</v>
      </c>
      <c r="D13" s="82" t="s">
        <v>541</v>
      </c>
      <c r="E13" s="99">
        <v>1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</row>
    <row r="14" ht="18.75" customHeight="1" spans="1:17">
      <c r="A14" s="217" t="s">
        <v>296</v>
      </c>
      <c r="B14" s="82" t="s">
        <v>300</v>
      </c>
      <c r="C14" s="82" t="s">
        <v>542</v>
      </c>
      <c r="D14" s="82" t="s">
        <v>543</v>
      </c>
      <c r="E14" s="99">
        <v>1</v>
      </c>
      <c r="F14" s="24"/>
      <c r="G14" s="24">
        <v>413900</v>
      </c>
      <c r="H14" s="24">
        <v>413900</v>
      </c>
      <c r="I14" s="24"/>
      <c r="J14" s="24"/>
      <c r="K14" s="24"/>
      <c r="L14" s="24"/>
      <c r="M14" s="24"/>
      <c r="N14" s="24"/>
      <c r="O14" s="24"/>
      <c r="P14" s="24"/>
      <c r="Q14" s="24"/>
    </row>
    <row r="15" ht="18.75" customHeight="1" spans="1:17">
      <c r="A15" s="84" t="s">
        <v>132</v>
      </c>
      <c r="B15" s="85"/>
      <c r="C15" s="85"/>
      <c r="D15" s="85"/>
      <c r="E15" s="97"/>
      <c r="F15" s="24"/>
      <c r="G15" s="24">
        <v>863900</v>
      </c>
      <c r="H15" s="24">
        <v>863900</v>
      </c>
      <c r="I15" s="24"/>
      <c r="J15" s="24"/>
      <c r="K15" s="24"/>
      <c r="L15" s="24"/>
      <c r="M15" s="24"/>
      <c r="N15" s="24"/>
      <c r="O15" s="24"/>
      <c r="P15" s="24"/>
      <c r="Q15" s="24"/>
    </row>
  </sheetData>
  <mergeCells count="16">
    <mergeCell ref="A3:Q3"/>
    <mergeCell ref="A4:F4"/>
    <mergeCell ref="G5:Q5"/>
    <mergeCell ref="L6:Q6"/>
    <mergeCell ref="A15:E15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44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3"/>
      <c r="B2" s="63"/>
      <c r="C2" s="68"/>
      <c r="D2" s="63"/>
      <c r="E2" s="63"/>
      <c r="F2" s="63"/>
      <c r="G2" s="63"/>
      <c r="H2" s="69"/>
      <c r="I2" s="63"/>
      <c r="J2" s="63"/>
      <c r="K2" s="63"/>
      <c r="L2" s="40"/>
      <c r="M2" s="87"/>
      <c r="N2" s="88" t="s">
        <v>544</v>
      </c>
    </row>
    <row r="3" ht="34.5" customHeight="1" spans="1:14">
      <c r="A3" s="42" t="str">
        <f>"2025"&amp;"年部门政府购买服务预算表"</f>
        <v>2025年部门政府购买服务预算表</v>
      </c>
      <c r="B3" s="70"/>
      <c r="C3" s="53"/>
      <c r="D3" s="70"/>
      <c r="E3" s="70"/>
      <c r="F3" s="70"/>
      <c r="G3" s="70"/>
      <c r="H3" s="71"/>
      <c r="I3" s="70"/>
      <c r="J3" s="70"/>
      <c r="K3" s="70"/>
      <c r="L3" s="53"/>
      <c r="M3" s="71"/>
      <c r="N3" s="70"/>
    </row>
    <row r="4" ht="18.75" customHeight="1" spans="1:14">
      <c r="A4" s="60" t="str">
        <f>"单位名称："&amp;"凤庆县公安局"</f>
        <v>单位名称：凤庆县公安局</v>
      </c>
      <c r="B4" s="61"/>
      <c r="C4" s="72"/>
      <c r="D4" s="61"/>
      <c r="E4" s="61"/>
      <c r="F4" s="61"/>
      <c r="G4" s="61"/>
      <c r="H4" s="69"/>
      <c r="I4" s="63"/>
      <c r="J4" s="63"/>
      <c r="K4" s="63"/>
      <c r="L4" s="64"/>
      <c r="M4" s="89"/>
      <c r="N4" s="88" t="s">
        <v>181</v>
      </c>
    </row>
    <row r="5" ht="18.75" customHeight="1" spans="1:14">
      <c r="A5" s="12" t="s">
        <v>526</v>
      </c>
      <c r="B5" s="73" t="s">
        <v>545</v>
      </c>
      <c r="C5" s="74" t="s">
        <v>546</v>
      </c>
      <c r="D5" s="46" t="s">
        <v>201</v>
      </c>
      <c r="E5" s="46"/>
      <c r="F5" s="46"/>
      <c r="G5" s="46"/>
      <c r="H5" s="75"/>
      <c r="I5" s="46"/>
      <c r="J5" s="46"/>
      <c r="K5" s="46"/>
      <c r="L5" s="65"/>
      <c r="M5" s="75"/>
      <c r="N5" s="47"/>
    </row>
    <row r="6" ht="18.75" customHeight="1" spans="1:14">
      <c r="A6" s="17"/>
      <c r="B6" s="76"/>
      <c r="C6" s="77"/>
      <c r="D6" s="76" t="s">
        <v>56</v>
      </c>
      <c r="E6" s="76" t="s">
        <v>59</v>
      </c>
      <c r="F6" s="76" t="s">
        <v>532</v>
      </c>
      <c r="G6" s="76" t="s">
        <v>533</v>
      </c>
      <c r="H6" s="77" t="s">
        <v>534</v>
      </c>
      <c r="I6" s="90" t="s">
        <v>79</v>
      </c>
      <c r="J6" s="90"/>
      <c r="K6" s="90"/>
      <c r="L6" s="91"/>
      <c r="M6" s="92"/>
      <c r="N6" s="78"/>
    </row>
    <row r="7" ht="26.25" customHeight="1" spans="1:14">
      <c r="A7" s="19"/>
      <c r="B7" s="78"/>
      <c r="C7" s="79"/>
      <c r="D7" s="78"/>
      <c r="E7" s="78"/>
      <c r="F7" s="78"/>
      <c r="G7" s="78"/>
      <c r="H7" s="79"/>
      <c r="I7" s="78" t="s">
        <v>58</v>
      </c>
      <c r="J7" s="78" t="s">
        <v>65</v>
      </c>
      <c r="K7" s="78" t="s">
        <v>209</v>
      </c>
      <c r="L7" s="93" t="s">
        <v>67</v>
      </c>
      <c r="M7" s="79" t="s">
        <v>68</v>
      </c>
      <c r="N7" s="78" t="s">
        <v>69</v>
      </c>
    </row>
    <row r="8" ht="18.75" customHeight="1" spans="1:14">
      <c r="A8" s="80">
        <v>1</v>
      </c>
      <c r="B8" s="80">
        <v>2</v>
      </c>
      <c r="C8" s="80">
        <v>3</v>
      </c>
      <c r="D8" s="80">
        <v>4</v>
      </c>
      <c r="E8" s="80">
        <v>5</v>
      </c>
      <c r="F8" s="80">
        <v>6</v>
      </c>
      <c r="G8" s="80">
        <v>7</v>
      </c>
      <c r="H8" s="80">
        <v>8</v>
      </c>
      <c r="I8" s="80">
        <v>9</v>
      </c>
      <c r="J8" s="80">
        <v>10</v>
      </c>
      <c r="K8" s="80">
        <v>11</v>
      </c>
      <c r="L8" s="80">
        <v>12</v>
      </c>
      <c r="M8" s="80">
        <v>13</v>
      </c>
      <c r="N8" s="80">
        <v>14</v>
      </c>
    </row>
    <row r="9" ht="18.75" customHeight="1" spans="1:14">
      <c r="A9" s="81"/>
      <c r="B9" s="82"/>
      <c r="C9" s="8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1"/>
      <c r="B10" s="82"/>
      <c r="C10" s="8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4" t="s">
        <v>132</v>
      </c>
      <c r="B11" s="85"/>
      <c r="C11" s="86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customHeight="1" spans="1:1">
      <c r="A12" s="39" t="s">
        <v>547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48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1"/>
      <c r="B2" s="31"/>
      <c r="C2" s="31"/>
      <c r="D2" s="58"/>
      <c r="G2" s="40"/>
      <c r="H2" s="40"/>
      <c r="I2" s="40" t="s">
        <v>548</v>
      </c>
    </row>
    <row r="3" ht="27.75" customHeight="1" spans="1:9">
      <c r="A3" s="59" t="str">
        <f>"2025"&amp;"年县对下转移支付预算表"</f>
        <v>2025年县对下转移支付预算表</v>
      </c>
      <c r="B3" s="7"/>
      <c r="C3" s="7"/>
      <c r="D3" s="7"/>
      <c r="E3" s="7"/>
      <c r="F3" s="7"/>
      <c r="G3" s="53"/>
      <c r="H3" s="53"/>
      <c r="I3" s="7"/>
    </row>
    <row r="4" ht="18.75" customHeight="1" spans="1:9">
      <c r="A4" s="60" t="str">
        <f>"单位名称："&amp;"凤庆县公安局"</f>
        <v>单位名称：凤庆县公安局</v>
      </c>
      <c r="B4" s="61"/>
      <c r="C4" s="61"/>
      <c r="D4" s="62"/>
      <c r="E4" s="63"/>
      <c r="G4" s="64"/>
      <c r="H4" s="64"/>
      <c r="I4" s="40" t="s">
        <v>181</v>
      </c>
    </row>
    <row r="5" ht="18.75" customHeight="1" spans="1:9">
      <c r="A5" s="32" t="s">
        <v>549</v>
      </c>
      <c r="B5" s="13" t="s">
        <v>201</v>
      </c>
      <c r="C5" s="14"/>
      <c r="D5" s="14"/>
      <c r="E5" s="13" t="s">
        <v>550</v>
      </c>
      <c r="F5" s="14"/>
      <c r="G5" s="65"/>
      <c r="H5" s="65"/>
      <c r="I5" s="15"/>
    </row>
    <row r="6" ht="18.75" customHeight="1" spans="1:9">
      <c r="A6" s="34"/>
      <c r="B6" s="33" t="s">
        <v>56</v>
      </c>
      <c r="C6" s="12" t="s">
        <v>59</v>
      </c>
      <c r="D6" s="66" t="s">
        <v>551</v>
      </c>
      <c r="E6" s="67" t="s">
        <v>552</v>
      </c>
      <c r="F6" s="67" t="s">
        <v>552</v>
      </c>
      <c r="G6" s="67" t="s">
        <v>552</v>
      </c>
      <c r="H6" s="67" t="s">
        <v>552</v>
      </c>
      <c r="I6" s="67" t="s">
        <v>552</v>
      </c>
    </row>
    <row r="7" ht="18.75" customHeight="1" spans="1:9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</row>
    <row r="8" ht="18.75" customHeight="1" spans="1:9">
      <c r="A8" s="35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5"/>
      <c r="B9" s="24"/>
      <c r="C9" s="24"/>
      <c r="D9" s="24"/>
      <c r="E9" s="24"/>
      <c r="F9" s="24"/>
      <c r="G9" s="24"/>
      <c r="H9" s="24"/>
      <c r="I9" s="24"/>
    </row>
    <row r="10" customHeight="1" spans="1:1">
      <c r="A10" s="39" t="s">
        <v>553</v>
      </c>
    </row>
  </sheetData>
  <mergeCells count="5">
    <mergeCell ref="A3:I3"/>
    <mergeCell ref="A4:E4"/>
    <mergeCell ref="B5:D5"/>
    <mergeCell ref="E5:I5"/>
    <mergeCell ref="A5:A6"/>
  </mergeCells>
  <printOptions horizontalCentered="1"/>
  <pageMargins left="1" right="1" top="0.75" bottom="0.75" header="0" footer="0"/>
  <pageSetup paperSize="9" scale="81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C22" sqref="C22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40" t="s">
        <v>554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3"/>
      <c r="G3" s="7"/>
      <c r="H3" s="53"/>
      <c r="I3" s="53"/>
      <c r="J3" s="7"/>
    </row>
    <row r="4" ht="18.75" customHeight="1" spans="1:8">
      <c r="A4" s="8" t="str">
        <f>"单位名称："&amp;"凤庆县公安局"</f>
        <v>单位名称：凤庆县公安局</v>
      </c>
      <c r="B4" s="4"/>
      <c r="C4" s="4"/>
      <c r="D4" s="4"/>
      <c r="E4" s="4"/>
      <c r="F4" s="39"/>
      <c r="G4" s="4"/>
      <c r="H4" s="39"/>
    </row>
    <row r="5" ht="18.75" customHeight="1" spans="1:10">
      <c r="A5" s="48" t="s">
        <v>344</v>
      </c>
      <c r="B5" s="48" t="s">
        <v>345</v>
      </c>
      <c r="C5" s="48" t="s">
        <v>346</v>
      </c>
      <c r="D5" s="48" t="s">
        <v>347</v>
      </c>
      <c r="E5" s="48" t="s">
        <v>348</v>
      </c>
      <c r="F5" s="54" t="s">
        <v>349</v>
      </c>
      <c r="G5" s="48" t="s">
        <v>350</v>
      </c>
      <c r="H5" s="54" t="s">
        <v>351</v>
      </c>
      <c r="I5" s="54" t="s">
        <v>352</v>
      </c>
      <c r="J5" s="48" t="s">
        <v>353</v>
      </c>
    </row>
    <row r="6" ht="18.75" customHeight="1" spans="1:10">
      <c r="A6" s="48">
        <v>1</v>
      </c>
      <c r="B6" s="48">
        <v>2</v>
      </c>
      <c r="C6" s="48">
        <v>3</v>
      </c>
      <c r="D6" s="48">
        <v>4</v>
      </c>
      <c r="E6" s="48">
        <v>5</v>
      </c>
      <c r="F6" s="54">
        <v>6</v>
      </c>
      <c r="G6" s="48">
        <v>7</v>
      </c>
      <c r="H6" s="54">
        <v>8</v>
      </c>
      <c r="I6" s="54">
        <v>9</v>
      </c>
      <c r="J6" s="48">
        <v>10</v>
      </c>
    </row>
    <row r="7" ht="18.75" customHeight="1" spans="1:10">
      <c r="A7" s="22"/>
      <c r="B7" s="49"/>
      <c r="C7" s="49"/>
      <c r="D7" s="49"/>
      <c r="E7" s="55"/>
      <c r="F7" s="56"/>
      <c r="G7" s="55"/>
      <c r="H7" s="56"/>
      <c r="I7" s="56"/>
      <c r="J7" s="55"/>
    </row>
    <row r="8" ht="18.75" customHeight="1" spans="1:10">
      <c r="A8" s="22"/>
      <c r="B8" s="22"/>
      <c r="C8" s="22"/>
      <c r="D8" s="22"/>
      <c r="E8" s="22"/>
      <c r="F8" s="57"/>
      <c r="G8" s="22"/>
      <c r="H8" s="22"/>
      <c r="I8" s="22"/>
      <c r="J8" s="22"/>
    </row>
    <row r="9" customHeight="1" spans="1:1">
      <c r="A9" s="39" t="s">
        <v>553</v>
      </c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3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pane ySplit="1" topLeftCell="A2" activePane="bottomLeft" state="frozen"/>
      <selection/>
      <selection pane="bottomLeft" activeCell="B27" sqref="B27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1" t="s">
        <v>555</v>
      </c>
    </row>
    <row r="3" ht="34.5" customHeight="1" spans="1:8">
      <c r="A3" s="42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3" t="str">
        <f>"单位名称："&amp;"凤庆县公安局"</f>
        <v>单位名称：凤庆县公安局</v>
      </c>
      <c r="B4" s="9"/>
      <c r="C4" s="4"/>
      <c r="H4" s="44" t="s">
        <v>181</v>
      </c>
    </row>
    <row r="5" ht="18.75" customHeight="1" spans="1:8">
      <c r="A5" s="12" t="s">
        <v>194</v>
      </c>
      <c r="B5" s="12" t="s">
        <v>556</v>
      </c>
      <c r="C5" s="12" t="s">
        <v>557</v>
      </c>
      <c r="D5" s="12" t="s">
        <v>558</v>
      </c>
      <c r="E5" s="12" t="s">
        <v>559</v>
      </c>
      <c r="F5" s="45" t="s">
        <v>560</v>
      </c>
      <c r="G5" s="46"/>
      <c r="H5" s="47"/>
    </row>
    <row r="6" ht="18.75" customHeight="1" spans="1:8">
      <c r="A6" s="19"/>
      <c r="B6" s="19"/>
      <c r="C6" s="19"/>
      <c r="D6" s="19"/>
      <c r="E6" s="19"/>
      <c r="F6" s="48" t="s">
        <v>530</v>
      </c>
      <c r="G6" s="48" t="s">
        <v>561</v>
      </c>
      <c r="H6" s="48" t="s">
        <v>562</v>
      </c>
    </row>
    <row r="7" ht="18.75" customHeight="1" spans="1:8">
      <c r="A7" s="48">
        <v>1</v>
      </c>
      <c r="B7" s="48">
        <v>2</v>
      </c>
      <c r="C7" s="48">
        <v>3</v>
      </c>
      <c r="D7" s="48">
        <v>4</v>
      </c>
      <c r="E7" s="48">
        <v>5</v>
      </c>
      <c r="F7" s="48">
        <v>6</v>
      </c>
      <c r="G7" s="48">
        <v>7</v>
      </c>
      <c r="H7" s="48">
        <v>8</v>
      </c>
    </row>
    <row r="8" ht="18.75" customHeight="1" spans="1:8">
      <c r="A8" s="49"/>
      <c r="B8" s="49"/>
      <c r="C8" s="35"/>
      <c r="D8" s="35"/>
      <c r="E8" s="35"/>
      <c r="F8" s="50"/>
      <c r="G8" s="24"/>
      <c r="H8" s="24"/>
    </row>
    <row r="9" ht="18.75" customHeight="1" spans="1:8">
      <c r="A9" s="27" t="s">
        <v>56</v>
      </c>
      <c r="B9" s="51"/>
      <c r="C9" s="51"/>
      <c r="D9" s="51"/>
      <c r="E9" s="52"/>
      <c r="F9" s="50"/>
      <c r="G9" s="24"/>
      <c r="H9" s="24"/>
    </row>
    <row r="10" customHeight="1" spans="1:1">
      <c r="A10" s="39" t="s">
        <v>563</v>
      </c>
    </row>
  </sheetData>
  <mergeCells count="9">
    <mergeCell ref="A3:H3"/>
    <mergeCell ref="A4:C4"/>
    <mergeCell ref="F5:H5"/>
    <mergeCell ref="A9:E9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B18" sqref="B18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0"/>
      <c r="E2" s="30"/>
      <c r="F2" s="30"/>
      <c r="G2" s="30"/>
      <c r="H2" s="31"/>
      <c r="I2" s="31"/>
      <c r="J2" s="31"/>
      <c r="K2" s="40" t="s">
        <v>564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"单位名称："&amp;"凤庆县公安局"</f>
        <v>单位名称：凤庆县公安局</v>
      </c>
      <c r="B4" s="9"/>
      <c r="C4" s="9"/>
      <c r="D4" s="9"/>
      <c r="E4" s="9"/>
      <c r="F4" s="9"/>
      <c r="G4" s="9"/>
      <c r="H4" s="10"/>
      <c r="I4" s="10"/>
      <c r="J4" s="10"/>
      <c r="K4" s="5" t="s">
        <v>181</v>
      </c>
    </row>
    <row r="5" ht="18.75" customHeight="1" spans="1:11">
      <c r="A5" s="11" t="s">
        <v>279</v>
      </c>
      <c r="B5" s="11" t="s">
        <v>196</v>
      </c>
      <c r="C5" s="11" t="s">
        <v>280</v>
      </c>
      <c r="D5" s="12" t="s">
        <v>197</v>
      </c>
      <c r="E5" s="12" t="s">
        <v>198</v>
      </c>
      <c r="F5" s="12" t="s">
        <v>281</v>
      </c>
      <c r="G5" s="12" t="s">
        <v>282</v>
      </c>
      <c r="H5" s="32" t="s">
        <v>56</v>
      </c>
      <c r="I5" s="13" t="s">
        <v>565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3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34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5"/>
      <c r="B9" s="22"/>
      <c r="C9" s="35"/>
      <c r="D9" s="35"/>
      <c r="E9" s="35"/>
      <c r="F9" s="35"/>
      <c r="G9" s="35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6" t="s">
        <v>132</v>
      </c>
      <c r="B11" s="37"/>
      <c r="C11" s="37"/>
      <c r="D11" s="37"/>
      <c r="E11" s="37"/>
      <c r="F11" s="37"/>
      <c r="G11" s="38"/>
      <c r="H11" s="24"/>
      <c r="I11" s="24"/>
      <c r="J11" s="24"/>
      <c r="K11" s="24"/>
    </row>
    <row r="12" customHeight="1" spans="1:2">
      <c r="A12" s="39" t="s">
        <v>566</v>
      </c>
      <c r="B12" s="39" t="s">
        <v>567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72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5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568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"单位名称："&amp;"凤庆县公安局"</f>
        <v>单位名称：凤庆县公安局</v>
      </c>
      <c r="B4" s="9"/>
      <c r="C4" s="9"/>
      <c r="D4" s="9"/>
      <c r="E4" s="10"/>
      <c r="F4" s="10"/>
      <c r="G4" s="5" t="s">
        <v>181</v>
      </c>
    </row>
    <row r="5" ht="18.75" customHeight="1" spans="1:7">
      <c r="A5" s="11" t="s">
        <v>280</v>
      </c>
      <c r="B5" s="11" t="s">
        <v>279</v>
      </c>
      <c r="C5" s="11" t="s">
        <v>196</v>
      </c>
      <c r="D5" s="12" t="s">
        <v>569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71</v>
      </c>
      <c r="B9" s="23"/>
      <c r="C9" s="23"/>
      <c r="D9" s="22"/>
      <c r="E9" s="24">
        <v>6112900</v>
      </c>
      <c r="F9" s="24"/>
      <c r="G9" s="24"/>
    </row>
    <row r="10" ht="18.75" customHeight="1" spans="1:7">
      <c r="A10" s="25" t="s">
        <v>71</v>
      </c>
      <c r="B10" s="22"/>
      <c r="C10" s="22"/>
      <c r="D10" s="22"/>
      <c r="E10" s="24">
        <v>6112900</v>
      </c>
      <c r="F10" s="24"/>
      <c r="G10" s="24"/>
    </row>
    <row r="11" ht="18.75" customHeight="1" spans="1:7">
      <c r="A11" s="26"/>
      <c r="B11" s="22" t="s">
        <v>570</v>
      </c>
      <c r="C11" s="22" t="s">
        <v>317</v>
      </c>
      <c r="D11" s="22" t="s">
        <v>571</v>
      </c>
      <c r="E11" s="24">
        <v>40000</v>
      </c>
      <c r="F11" s="24"/>
      <c r="G11" s="24"/>
    </row>
    <row r="12" ht="18.75" customHeight="1" spans="1:7">
      <c r="A12" s="26"/>
      <c r="B12" s="22" t="s">
        <v>570</v>
      </c>
      <c r="C12" s="22" t="s">
        <v>333</v>
      </c>
      <c r="D12" s="22" t="s">
        <v>571</v>
      </c>
      <c r="E12" s="24">
        <v>50000</v>
      </c>
      <c r="F12" s="24"/>
      <c r="G12" s="24"/>
    </row>
    <row r="13" ht="18.75" customHeight="1" spans="1:7">
      <c r="A13" s="26"/>
      <c r="B13" s="22" t="s">
        <v>570</v>
      </c>
      <c r="C13" s="22" t="s">
        <v>296</v>
      </c>
      <c r="D13" s="22" t="s">
        <v>571</v>
      </c>
      <c r="E13" s="24">
        <v>413900</v>
      </c>
      <c r="F13" s="24"/>
      <c r="G13" s="24"/>
    </row>
    <row r="14" ht="18.75" customHeight="1" spans="1:7">
      <c r="A14" s="26"/>
      <c r="B14" s="22" t="s">
        <v>570</v>
      </c>
      <c r="C14" s="22" t="s">
        <v>301</v>
      </c>
      <c r="D14" s="22" t="s">
        <v>571</v>
      </c>
      <c r="E14" s="24">
        <v>2670000</v>
      </c>
      <c r="F14" s="24"/>
      <c r="G14" s="24"/>
    </row>
    <row r="15" ht="18.75" customHeight="1" spans="1:7">
      <c r="A15" s="26"/>
      <c r="B15" s="22" t="s">
        <v>570</v>
      </c>
      <c r="C15" s="22" t="s">
        <v>325</v>
      </c>
      <c r="D15" s="22" t="s">
        <v>571</v>
      </c>
      <c r="E15" s="24">
        <v>100000</v>
      </c>
      <c r="F15" s="24"/>
      <c r="G15" s="24"/>
    </row>
    <row r="16" ht="18.75" customHeight="1" spans="1:7">
      <c r="A16" s="26"/>
      <c r="B16" s="22" t="s">
        <v>570</v>
      </c>
      <c r="C16" s="22" t="s">
        <v>337</v>
      </c>
      <c r="D16" s="22" t="s">
        <v>571</v>
      </c>
      <c r="E16" s="24">
        <v>100000</v>
      </c>
      <c r="F16" s="24"/>
      <c r="G16" s="24"/>
    </row>
    <row r="17" ht="18.75" customHeight="1" spans="1:7">
      <c r="A17" s="26"/>
      <c r="B17" s="22" t="s">
        <v>570</v>
      </c>
      <c r="C17" s="22" t="s">
        <v>335</v>
      </c>
      <c r="D17" s="22" t="s">
        <v>571</v>
      </c>
      <c r="E17" s="24">
        <v>100000</v>
      </c>
      <c r="F17" s="24"/>
      <c r="G17" s="24"/>
    </row>
    <row r="18" ht="18.75" customHeight="1" spans="1:7">
      <c r="A18" s="26"/>
      <c r="B18" s="22" t="s">
        <v>570</v>
      </c>
      <c r="C18" s="22" t="s">
        <v>331</v>
      </c>
      <c r="D18" s="22" t="s">
        <v>571</v>
      </c>
      <c r="E18" s="24">
        <v>3000</v>
      </c>
      <c r="F18" s="24"/>
      <c r="G18" s="24"/>
    </row>
    <row r="19" ht="18.75" customHeight="1" spans="1:7">
      <c r="A19" s="26"/>
      <c r="B19" s="22" t="s">
        <v>572</v>
      </c>
      <c r="C19" s="22" t="s">
        <v>341</v>
      </c>
      <c r="D19" s="22" t="s">
        <v>571</v>
      </c>
      <c r="E19" s="24">
        <v>900000</v>
      </c>
      <c r="F19" s="24"/>
      <c r="G19" s="24"/>
    </row>
    <row r="20" ht="18.75" customHeight="1" spans="1:7">
      <c r="A20" s="26"/>
      <c r="B20" s="22" t="s">
        <v>572</v>
      </c>
      <c r="C20" s="22" t="s">
        <v>339</v>
      </c>
      <c r="D20" s="22" t="s">
        <v>571</v>
      </c>
      <c r="E20" s="24">
        <v>126000</v>
      </c>
      <c r="F20" s="24"/>
      <c r="G20" s="24"/>
    </row>
    <row r="21" ht="18.75" customHeight="1" spans="1:7">
      <c r="A21" s="26"/>
      <c r="B21" s="22" t="s">
        <v>572</v>
      </c>
      <c r="C21" s="22" t="s">
        <v>323</v>
      </c>
      <c r="D21" s="22" t="s">
        <v>571</v>
      </c>
      <c r="E21" s="24">
        <v>10000</v>
      </c>
      <c r="F21" s="24"/>
      <c r="G21" s="24"/>
    </row>
    <row r="22" ht="18.75" customHeight="1" spans="1:7">
      <c r="A22" s="26"/>
      <c r="B22" s="22" t="s">
        <v>572</v>
      </c>
      <c r="C22" s="22" t="s">
        <v>327</v>
      </c>
      <c r="D22" s="22" t="s">
        <v>571</v>
      </c>
      <c r="E22" s="24">
        <v>1100000</v>
      </c>
      <c r="F22" s="24"/>
      <c r="G22" s="24"/>
    </row>
    <row r="23" ht="18.75" customHeight="1" spans="1:7">
      <c r="A23" s="26"/>
      <c r="B23" s="22" t="s">
        <v>572</v>
      </c>
      <c r="C23" s="22" t="s">
        <v>309</v>
      </c>
      <c r="D23" s="22" t="s">
        <v>571</v>
      </c>
      <c r="E23" s="24">
        <v>200000</v>
      </c>
      <c r="F23" s="24"/>
      <c r="G23" s="24"/>
    </row>
    <row r="24" ht="18.75" customHeight="1" spans="1:7">
      <c r="A24" s="26"/>
      <c r="B24" s="22" t="s">
        <v>572</v>
      </c>
      <c r="C24" s="22" t="s">
        <v>321</v>
      </c>
      <c r="D24" s="22" t="s">
        <v>571</v>
      </c>
      <c r="E24" s="24">
        <v>300000</v>
      </c>
      <c r="F24" s="24"/>
      <c r="G24" s="24"/>
    </row>
    <row r="25" ht="18.75" customHeight="1" spans="1:7">
      <c r="A25" s="27" t="s">
        <v>56</v>
      </c>
      <c r="B25" s="28" t="s">
        <v>573</v>
      </c>
      <c r="C25" s="28"/>
      <c r="D25" s="29"/>
      <c r="E25" s="24">
        <v>6112900</v>
      </c>
      <c r="F25" s="24"/>
      <c r="G25" s="24"/>
    </row>
  </sheetData>
  <mergeCells count="11">
    <mergeCell ref="A3:G3"/>
    <mergeCell ref="A4:D4"/>
    <mergeCell ref="E5:G5"/>
    <mergeCell ref="A25:D25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88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workbookViewId="0">
      <selection activeCell="A1" sqref="A1"/>
    </sheetView>
  </sheetViews>
  <sheetFormatPr defaultColWidth="9.14285714285714" defaultRowHeight="12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showZeros="0" topLeftCell="P1" workbookViewId="0">
      <pane ySplit="1" topLeftCell="A9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200"/>
      <c r="O2" s="68"/>
      <c r="P2" s="68"/>
      <c r="Q2" s="68"/>
      <c r="R2" s="68"/>
      <c r="S2" s="40" t="s">
        <v>53</v>
      </c>
    </row>
    <row r="3" ht="57.75" customHeight="1" spans="1:19">
      <c r="A3" s="129" t="str">
        <f>"2025"&amp;"年部门收入预算表"</f>
        <v>2025年部门收入预算表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201"/>
      <c r="P3" s="201"/>
      <c r="Q3" s="201"/>
      <c r="R3" s="201"/>
      <c r="S3" s="201"/>
    </row>
    <row r="4" ht="18.75" customHeight="1" spans="1:19">
      <c r="A4" s="43" t="str">
        <f>"单位名称："&amp;"凤庆县公安局"</f>
        <v>单位名称：凤庆县公安局</v>
      </c>
      <c r="B4" s="94"/>
      <c r="C4" s="94"/>
      <c r="D4" s="94"/>
      <c r="E4" s="94"/>
      <c r="F4" s="94"/>
      <c r="G4" s="94"/>
      <c r="H4" s="94"/>
      <c r="I4" s="94"/>
      <c r="J4" s="72"/>
      <c r="K4" s="94"/>
      <c r="L4" s="94"/>
      <c r="M4" s="94"/>
      <c r="N4" s="94"/>
      <c r="O4" s="72"/>
      <c r="P4" s="72"/>
      <c r="Q4" s="72"/>
      <c r="R4" s="72"/>
      <c r="S4" s="40" t="s">
        <v>1</v>
      </c>
    </row>
    <row r="5" ht="18.75" customHeight="1" spans="1:19">
      <c r="A5" s="185" t="s">
        <v>54</v>
      </c>
      <c r="B5" s="186" t="s">
        <v>55</v>
      </c>
      <c r="C5" s="186" t="s">
        <v>56</v>
      </c>
      <c r="D5" s="187" t="s">
        <v>57</v>
      </c>
      <c r="E5" s="188"/>
      <c r="F5" s="188"/>
      <c r="G5" s="188"/>
      <c r="H5" s="188"/>
      <c r="I5" s="188"/>
      <c r="J5" s="202"/>
      <c r="K5" s="188"/>
      <c r="L5" s="188"/>
      <c r="M5" s="188"/>
      <c r="N5" s="203"/>
      <c r="O5" s="187" t="s">
        <v>46</v>
      </c>
      <c r="P5" s="187"/>
      <c r="Q5" s="187"/>
      <c r="R5" s="187"/>
      <c r="S5" s="206"/>
    </row>
    <row r="6" ht="18.75" customHeight="1" spans="1:19">
      <c r="A6" s="189"/>
      <c r="B6" s="190"/>
      <c r="C6" s="190"/>
      <c r="D6" s="191" t="s">
        <v>58</v>
      </c>
      <c r="E6" s="191" t="s">
        <v>59</v>
      </c>
      <c r="F6" s="191" t="s">
        <v>60</v>
      </c>
      <c r="G6" s="191" t="s">
        <v>61</v>
      </c>
      <c r="H6" s="191" t="s">
        <v>62</v>
      </c>
      <c r="I6" s="204" t="s">
        <v>63</v>
      </c>
      <c r="J6" s="204"/>
      <c r="K6" s="204"/>
      <c r="L6" s="204"/>
      <c r="M6" s="204"/>
      <c r="N6" s="194"/>
      <c r="O6" s="191" t="s">
        <v>58</v>
      </c>
      <c r="P6" s="191" t="s">
        <v>59</v>
      </c>
      <c r="Q6" s="191" t="s">
        <v>60</v>
      </c>
      <c r="R6" s="191" t="s">
        <v>61</v>
      </c>
      <c r="S6" s="191" t="s">
        <v>64</v>
      </c>
    </row>
    <row r="7" ht="18.75" customHeight="1" spans="1:19">
      <c r="A7" s="192"/>
      <c r="B7" s="193"/>
      <c r="C7" s="193"/>
      <c r="D7" s="194"/>
      <c r="E7" s="194"/>
      <c r="F7" s="194"/>
      <c r="G7" s="194"/>
      <c r="H7" s="194"/>
      <c r="I7" s="193" t="s">
        <v>58</v>
      </c>
      <c r="J7" s="193" t="s">
        <v>65</v>
      </c>
      <c r="K7" s="193" t="s">
        <v>66</v>
      </c>
      <c r="L7" s="193" t="s">
        <v>67</v>
      </c>
      <c r="M7" s="193" t="s">
        <v>68</v>
      </c>
      <c r="N7" s="193" t="s">
        <v>69</v>
      </c>
      <c r="O7" s="205"/>
      <c r="P7" s="205"/>
      <c r="Q7" s="205"/>
      <c r="R7" s="205"/>
      <c r="S7" s="194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195" t="s">
        <v>70</v>
      </c>
      <c r="B9" s="196" t="s">
        <v>71</v>
      </c>
      <c r="C9" s="24">
        <v>109151668.51</v>
      </c>
      <c r="D9" s="24">
        <v>108586508.51</v>
      </c>
      <c r="E9" s="24">
        <v>105586508.51</v>
      </c>
      <c r="F9" s="24"/>
      <c r="G9" s="24"/>
      <c r="H9" s="24"/>
      <c r="I9" s="24">
        <v>3000000</v>
      </c>
      <c r="J9" s="24"/>
      <c r="K9" s="24"/>
      <c r="L9" s="24"/>
      <c r="M9" s="24"/>
      <c r="N9" s="24">
        <v>3000000</v>
      </c>
      <c r="O9" s="24">
        <v>565160</v>
      </c>
      <c r="P9" s="24"/>
      <c r="Q9" s="24"/>
      <c r="R9" s="24"/>
      <c r="S9" s="24">
        <v>565160</v>
      </c>
    </row>
    <row r="10" ht="18.75" customHeight="1" spans="1:19">
      <c r="A10" s="98" t="s">
        <v>72</v>
      </c>
      <c r="B10" s="197" t="s">
        <v>71</v>
      </c>
      <c r="C10" s="24">
        <v>109151668.51</v>
      </c>
      <c r="D10" s="24">
        <v>108586508.51</v>
      </c>
      <c r="E10" s="24">
        <v>105586508.51</v>
      </c>
      <c r="F10" s="24"/>
      <c r="G10" s="24"/>
      <c r="H10" s="24"/>
      <c r="I10" s="24">
        <v>3000000</v>
      </c>
      <c r="J10" s="24"/>
      <c r="K10" s="24"/>
      <c r="L10" s="24"/>
      <c r="M10" s="24"/>
      <c r="N10" s="24">
        <v>3000000</v>
      </c>
      <c r="O10" s="24">
        <v>565160</v>
      </c>
      <c r="P10" s="24"/>
      <c r="Q10" s="24"/>
      <c r="R10" s="24"/>
      <c r="S10" s="24">
        <v>565160</v>
      </c>
    </row>
    <row r="11" ht="18.75" customHeight="1" spans="1:19">
      <c r="A11" s="198" t="s">
        <v>56</v>
      </c>
      <c r="B11" s="199"/>
      <c r="C11" s="24">
        <v>109151668.51</v>
      </c>
      <c r="D11" s="24">
        <v>108586508.51</v>
      </c>
      <c r="E11" s="24">
        <v>105586508.51</v>
      </c>
      <c r="F11" s="24"/>
      <c r="G11" s="24"/>
      <c r="H11" s="24"/>
      <c r="I11" s="24">
        <v>3000000</v>
      </c>
      <c r="J11" s="24"/>
      <c r="K11" s="24"/>
      <c r="L11" s="24"/>
      <c r="M11" s="24"/>
      <c r="N11" s="24">
        <v>3000000</v>
      </c>
      <c r="O11" s="24">
        <v>565160</v>
      </c>
      <c r="P11" s="24"/>
      <c r="Q11" s="24"/>
      <c r="R11" s="24"/>
      <c r="S11" s="24">
        <v>565160</v>
      </c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3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3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73"/>
      <c r="E2" s="2"/>
      <c r="F2" s="2"/>
      <c r="G2" s="2"/>
      <c r="H2" s="173"/>
      <c r="I2" s="2"/>
      <c r="J2" s="173"/>
      <c r="K2" s="2"/>
      <c r="L2" s="2"/>
      <c r="M2" s="2"/>
      <c r="N2" s="2"/>
      <c r="O2" s="41" t="s">
        <v>73</v>
      </c>
    </row>
    <row r="3" ht="42" customHeight="1" spans="1:15">
      <c r="A3" s="6" t="str">
        <f>"2025"&amp;"年部门支出预算表"</f>
        <v>2025年部门支出预算表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</row>
    <row r="4" ht="18.75" customHeight="1" spans="1:15">
      <c r="A4" s="175" t="str">
        <f>"单位名称："&amp;"凤庆县公安局"</f>
        <v>单位名称：凤庆县公安局</v>
      </c>
      <c r="B4" s="176"/>
      <c r="C4" s="63"/>
      <c r="D4" s="31"/>
      <c r="E4" s="63"/>
      <c r="F4" s="63"/>
      <c r="G4" s="63"/>
      <c r="H4" s="31"/>
      <c r="I4" s="63"/>
      <c r="J4" s="31"/>
      <c r="K4" s="63"/>
      <c r="L4" s="63"/>
      <c r="M4" s="183"/>
      <c r="N4" s="183"/>
      <c r="O4" s="41" t="s">
        <v>1</v>
      </c>
    </row>
    <row r="5" ht="18.75" customHeight="1" spans="1:15">
      <c r="A5" s="11" t="s">
        <v>74</v>
      </c>
      <c r="B5" s="11" t="s">
        <v>75</v>
      </c>
      <c r="C5" s="11" t="s">
        <v>56</v>
      </c>
      <c r="D5" s="13" t="s">
        <v>59</v>
      </c>
      <c r="E5" s="75" t="s">
        <v>76</v>
      </c>
      <c r="F5" s="139" t="s">
        <v>77</v>
      </c>
      <c r="G5" s="11" t="s">
        <v>60</v>
      </c>
      <c r="H5" s="11" t="s">
        <v>61</v>
      </c>
      <c r="I5" s="11" t="s">
        <v>78</v>
      </c>
      <c r="J5" s="13" t="s">
        <v>79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7" t="s">
        <v>58</v>
      </c>
      <c r="E6" s="93" t="s">
        <v>76</v>
      </c>
      <c r="F6" s="93" t="s">
        <v>77</v>
      </c>
      <c r="G6" s="19"/>
      <c r="H6" s="19"/>
      <c r="I6" s="19"/>
      <c r="J6" s="67" t="s">
        <v>58</v>
      </c>
      <c r="K6" s="48" t="s">
        <v>80</v>
      </c>
      <c r="L6" s="48" t="s">
        <v>81</v>
      </c>
      <c r="M6" s="48" t="s">
        <v>82</v>
      </c>
      <c r="N6" s="48" t="s">
        <v>83</v>
      </c>
      <c r="O6" s="48" t="s">
        <v>84</v>
      </c>
    </row>
    <row r="7" ht="18.75" customHeight="1" spans="1:15">
      <c r="A7" s="118">
        <v>1</v>
      </c>
      <c r="B7" s="118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  <c r="J7" s="67">
        <v>10</v>
      </c>
      <c r="K7" s="67">
        <v>11</v>
      </c>
      <c r="L7" s="67">
        <v>12</v>
      </c>
      <c r="M7" s="67">
        <v>13</v>
      </c>
      <c r="N7" s="67">
        <v>14</v>
      </c>
      <c r="O7" s="67">
        <v>15</v>
      </c>
    </row>
    <row r="8" ht="18.75" customHeight="1" spans="1:15">
      <c r="A8" s="133" t="s">
        <v>85</v>
      </c>
      <c r="B8" s="162" t="s">
        <v>86</v>
      </c>
      <c r="C8" s="24">
        <v>3000</v>
      </c>
      <c r="D8" s="24">
        <v>3000</v>
      </c>
      <c r="E8" s="24"/>
      <c r="F8" s="24">
        <v>3000</v>
      </c>
      <c r="G8" s="24"/>
      <c r="H8" s="24"/>
      <c r="I8" s="24"/>
      <c r="J8" s="24"/>
      <c r="K8" s="24"/>
      <c r="L8" s="24"/>
      <c r="M8" s="24"/>
      <c r="N8" s="24"/>
      <c r="O8" s="24"/>
    </row>
    <row r="9" ht="18.75" customHeight="1" spans="1:15">
      <c r="A9" s="177" t="s">
        <v>87</v>
      </c>
      <c r="B9" s="214" t="s">
        <v>88</v>
      </c>
      <c r="C9" s="24">
        <v>3000</v>
      </c>
      <c r="D9" s="24">
        <v>3000</v>
      </c>
      <c r="E9" s="24"/>
      <c r="F9" s="24">
        <v>3000</v>
      </c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79" t="s">
        <v>89</v>
      </c>
      <c r="B10" s="215" t="s">
        <v>90</v>
      </c>
      <c r="C10" s="24">
        <v>3000</v>
      </c>
      <c r="D10" s="24">
        <v>3000</v>
      </c>
      <c r="E10" s="24"/>
      <c r="F10" s="24">
        <v>3000</v>
      </c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33" t="s">
        <v>91</v>
      </c>
      <c r="B11" s="162" t="s">
        <v>92</v>
      </c>
      <c r="C11" s="24">
        <v>93895253.12</v>
      </c>
      <c r="D11" s="24">
        <v>90330093.12</v>
      </c>
      <c r="E11" s="24">
        <v>84220193.12</v>
      </c>
      <c r="F11" s="24">
        <v>6109900</v>
      </c>
      <c r="G11" s="24"/>
      <c r="H11" s="24"/>
      <c r="I11" s="24"/>
      <c r="J11" s="24">
        <v>3565160</v>
      </c>
      <c r="K11" s="24"/>
      <c r="L11" s="24"/>
      <c r="M11" s="24">
        <v>1000000</v>
      </c>
      <c r="N11" s="24"/>
      <c r="O11" s="24">
        <v>2565160</v>
      </c>
    </row>
    <row r="12" ht="18.75" customHeight="1" spans="1:15">
      <c r="A12" s="177" t="s">
        <v>93</v>
      </c>
      <c r="B12" s="214" t="s">
        <v>94</v>
      </c>
      <c r="C12" s="24">
        <v>100000</v>
      </c>
      <c r="D12" s="24">
        <v>100000</v>
      </c>
      <c r="E12" s="24"/>
      <c r="F12" s="24">
        <v>100000</v>
      </c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79" t="s">
        <v>95</v>
      </c>
      <c r="B13" s="215" t="s">
        <v>96</v>
      </c>
      <c r="C13" s="24">
        <v>100000</v>
      </c>
      <c r="D13" s="24">
        <v>100000</v>
      </c>
      <c r="E13" s="24"/>
      <c r="F13" s="24">
        <v>100000</v>
      </c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77" t="s">
        <v>97</v>
      </c>
      <c r="B14" s="214" t="s">
        <v>98</v>
      </c>
      <c r="C14" s="24">
        <v>93795253.12</v>
      </c>
      <c r="D14" s="24">
        <v>90230093.12</v>
      </c>
      <c r="E14" s="24">
        <v>84220193.12</v>
      </c>
      <c r="F14" s="24">
        <v>6009900</v>
      </c>
      <c r="G14" s="24"/>
      <c r="H14" s="24"/>
      <c r="I14" s="24"/>
      <c r="J14" s="24">
        <v>3565160</v>
      </c>
      <c r="K14" s="24"/>
      <c r="L14" s="24"/>
      <c r="M14" s="24">
        <v>1000000</v>
      </c>
      <c r="N14" s="24"/>
      <c r="O14" s="24">
        <v>2565160</v>
      </c>
    </row>
    <row r="15" ht="18.75" customHeight="1" spans="1:15">
      <c r="A15" s="179" t="s">
        <v>99</v>
      </c>
      <c r="B15" s="215" t="s">
        <v>100</v>
      </c>
      <c r="C15" s="24">
        <v>84220193.12</v>
      </c>
      <c r="D15" s="24">
        <v>84220193.12</v>
      </c>
      <c r="E15" s="24">
        <v>84220193.12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79" t="s">
        <v>101</v>
      </c>
      <c r="B16" s="215" t="s">
        <v>90</v>
      </c>
      <c r="C16" s="24">
        <v>2641160</v>
      </c>
      <c r="D16" s="24">
        <v>2576000</v>
      </c>
      <c r="E16" s="24"/>
      <c r="F16" s="24">
        <v>2576000</v>
      </c>
      <c r="G16" s="24"/>
      <c r="H16" s="24"/>
      <c r="I16" s="24"/>
      <c r="J16" s="24">
        <v>65160</v>
      </c>
      <c r="K16" s="24"/>
      <c r="L16" s="24"/>
      <c r="M16" s="24"/>
      <c r="N16" s="24"/>
      <c r="O16" s="24">
        <v>65160</v>
      </c>
    </row>
    <row r="17" ht="18.75" customHeight="1" spans="1:15">
      <c r="A17" s="179" t="s">
        <v>102</v>
      </c>
      <c r="B17" s="215" t="s">
        <v>103</v>
      </c>
      <c r="C17" s="24">
        <v>350000</v>
      </c>
      <c r="D17" s="24">
        <v>350000</v>
      </c>
      <c r="E17" s="24"/>
      <c r="F17" s="24">
        <v>350000</v>
      </c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79" t="s">
        <v>104</v>
      </c>
      <c r="B18" s="215" t="s">
        <v>105</v>
      </c>
      <c r="C18" s="24">
        <v>6583900</v>
      </c>
      <c r="D18" s="24">
        <v>3083900</v>
      </c>
      <c r="E18" s="24"/>
      <c r="F18" s="24">
        <v>3083900</v>
      </c>
      <c r="G18" s="24"/>
      <c r="H18" s="24"/>
      <c r="I18" s="24"/>
      <c r="J18" s="24">
        <v>3500000</v>
      </c>
      <c r="K18" s="24"/>
      <c r="L18" s="24"/>
      <c r="M18" s="24">
        <v>1000000</v>
      </c>
      <c r="N18" s="24"/>
      <c r="O18" s="24">
        <v>2500000</v>
      </c>
    </row>
    <row r="19" ht="18.75" customHeight="1" spans="1:15">
      <c r="A19" s="133" t="s">
        <v>106</v>
      </c>
      <c r="B19" s="162" t="s">
        <v>107</v>
      </c>
      <c r="C19" s="24">
        <v>7735848.24</v>
      </c>
      <c r="D19" s="24">
        <v>7735848.24</v>
      </c>
      <c r="E19" s="24">
        <v>7735848.24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77" t="s">
        <v>108</v>
      </c>
      <c r="B20" s="214" t="s">
        <v>109</v>
      </c>
      <c r="C20" s="24">
        <v>7695828.24</v>
      </c>
      <c r="D20" s="24">
        <v>7695828.24</v>
      </c>
      <c r="E20" s="24">
        <v>7695828.24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79" t="s">
        <v>110</v>
      </c>
      <c r="B21" s="215" t="s">
        <v>111</v>
      </c>
      <c r="C21" s="24">
        <v>1797296.4</v>
      </c>
      <c r="D21" s="24">
        <v>1797296.4</v>
      </c>
      <c r="E21" s="24">
        <v>1797296.4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179" t="s">
        <v>112</v>
      </c>
      <c r="B22" s="215" t="s">
        <v>113</v>
      </c>
      <c r="C22" s="24">
        <v>5898531.84</v>
      </c>
      <c r="D22" s="24">
        <v>5898531.84</v>
      </c>
      <c r="E22" s="24">
        <v>5898531.84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77" t="s">
        <v>114</v>
      </c>
      <c r="B23" s="214" t="s">
        <v>115</v>
      </c>
      <c r="C23" s="24">
        <v>40020</v>
      </c>
      <c r="D23" s="24">
        <v>40020</v>
      </c>
      <c r="E23" s="24">
        <v>40020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ht="18.75" customHeight="1" spans="1:15">
      <c r="A24" s="179" t="s">
        <v>116</v>
      </c>
      <c r="B24" s="215" t="s">
        <v>117</v>
      </c>
      <c r="C24" s="24">
        <v>40020</v>
      </c>
      <c r="D24" s="24">
        <v>40020</v>
      </c>
      <c r="E24" s="24">
        <v>40020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ht="18.75" customHeight="1" spans="1:15">
      <c r="A25" s="133" t="s">
        <v>118</v>
      </c>
      <c r="B25" s="162" t="s">
        <v>119</v>
      </c>
      <c r="C25" s="24">
        <v>2768041.15</v>
      </c>
      <c r="D25" s="24">
        <v>2768041.15</v>
      </c>
      <c r="E25" s="24">
        <v>2768041.15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ht="18.75" customHeight="1" spans="1:15">
      <c r="A26" s="177" t="s">
        <v>120</v>
      </c>
      <c r="B26" s="214" t="s">
        <v>121</v>
      </c>
      <c r="C26" s="24">
        <v>2768041.15</v>
      </c>
      <c r="D26" s="24">
        <v>2768041.15</v>
      </c>
      <c r="E26" s="24">
        <v>2768041.15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ht="18.75" customHeight="1" spans="1:15">
      <c r="A27" s="179" t="s">
        <v>122</v>
      </c>
      <c r="B27" s="215" t="s">
        <v>123</v>
      </c>
      <c r="C27" s="24">
        <v>2617473.5</v>
      </c>
      <c r="D27" s="24">
        <v>2617473.5</v>
      </c>
      <c r="E27" s="24">
        <v>2617473.5</v>
      </c>
      <c r="F27" s="24"/>
      <c r="G27" s="24"/>
      <c r="H27" s="24"/>
      <c r="I27" s="24"/>
      <c r="J27" s="24"/>
      <c r="K27" s="24"/>
      <c r="L27" s="24"/>
      <c r="M27" s="24"/>
      <c r="N27" s="24"/>
      <c r="O27" s="24"/>
    </row>
    <row r="28" ht="18.75" customHeight="1" spans="1:15">
      <c r="A28" s="179" t="s">
        <v>124</v>
      </c>
      <c r="B28" s="215" t="s">
        <v>125</v>
      </c>
      <c r="C28" s="24">
        <v>150567.65</v>
      </c>
      <c r="D28" s="24">
        <v>150567.65</v>
      </c>
      <c r="E28" s="24">
        <v>150567.65</v>
      </c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ht="18.75" customHeight="1" spans="1:15">
      <c r="A29" s="133" t="s">
        <v>126</v>
      </c>
      <c r="B29" s="162" t="s">
        <v>127</v>
      </c>
      <c r="C29" s="24">
        <v>4749526</v>
      </c>
      <c r="D29" s="24">
        <v>4749526</v>
      </c>
      <c r="E29" s="24">
        <v>4749526</v>
      </c>
      <c r="F29" s="24"/>
      <c r="G29" s="24"/>
      <c r="H29" s="24"/>
      <c r="I29" s="24"/>
      <c r="J29" s="24"/>
      <c r="K29" s="24"/>
      <c r="L29" s="24"/>
      <c r="M29" s="24"/>
      <c r="N29" s="24"/>
      <c r="O29" s="24"/>
    </row>
    <row r="30" ht="18.75" customHeight="1" spans="1:15">
      <c r="A30" s="177" t="s">
        <v>128</v>
      </c>
      <c r="B30" s="214" t="s">
        <v>129</v>
      </c>
      <c r="C30" s="24">
        <v>4749526</v>
      </c>
      <c r="D30" s="24">
        <v>4749526</v>
      </c>
      <c r="E30" s="24">
        <v>4749526</v>
      </c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ht="18.75" customHeight="1" spans="1:15">
      <c r="A31" s="179" t="s">
        <v>130</v>
      </c>
      <c r="B31" s="215" t="s">
        <v>131</v>
      </c>
      <c r="C31" s="24">
        <v>4749526</v>
      </c>
      <c r="D31" s="24">
        <v>4749526</v>
      </c>
      <c r="E31" s="24">
        <v>4749526</v>
      </c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ht="18.75" customHeight="1" spans="1:15">
      <c r="A32" s="181" t="s">
        <v>132</v>
      </c>
      <c r="B32" s="182" t="s">
        <v>132</v>
      </c>
      <c r="C32" s="24">
        <v>109151668.51</v>
      </c>
      <c r="D32" s="24">
        <v>105586508.51</v>
      </c>
      <c r="E32" s="24">
        <v>99473608.51</v>
      </c>
      <c r="F32" s="24">
        <v>6112900</v>
      </c>
      <c r="G32" s="24"/>
      <c r="H32" s="24"/>
      <c r="I32" s="24"/>
      <c r="J32" s="24">
        <v>3565160</v>
      </c>
      <c r="K32" s="24"/>
      <c r="L32" s="24"/>
      <c r="M32" s="24">
        <v>1000000</v>
      </c>
      <c r="N32" s="24"/>
      <c r="O32" s="24">
        <v>2565160</v>
      </c>
    </row>
  </sheetData>
  <mergeCells count="11">
    <mergeCell ref="A3:O3"/>
    <mergeCell ref="A4:L4"/>
    <mergeCell ref="D5:F5"/>
    <mergeCell ref="J5:O5"/>
    <mergeCell ref="A32:B32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2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1" t="s">
        <v>133</v>
      </c>
    </row>
    <row r="3" ht="36" customHeight="1" spans="1:4">
      <c r="A3" s="6" t="str">
        <f>"2025"&amp;"年部门财政拨款收支预算总表"</f>
        <v>2025年部门财政拨款收支预算总表</v>
      </c>
      <c r="B3" s="160"/>
      <c r="C3" s="160"/>
      <c r="D3" s="160"/>
    </row>
    <row r="4" ht="18.75" customHeight="1" spans="1:4">
      <c r="A4" s="8" t="str">
        <f>"单位名称："&amp;"凤庆县公安局"</f>
        <v>单位名称：凤庆县公安局</v>
      </c>
      <c r="B4" s="161"/>
      <c r="C4" s="161"/>
      <c r="D4" s="41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108" t="str">
        <f t="shared" ref="B6:D6" si="0">"2025"&amp;"年预算数"</f>
        <v>2025年预算数</v>
      </c>
      <c r="C6" s="32" t="s">
        <v>134</v>
      </c>
      <c r="D6" s="108" t="str">
        <f t="shared" si="0"/>
        <v>2025年预算数</v>
      </c>
    </row>
    <row r="7" ht="18.75" customHeight="1" spans="1:4">
      <c r="A7" s="34"/>
      <c r="B7" s="19"/>
      <c r="C7" s="34"/>
      <c r="D7" s="19"/>
    </row>
    <row r="8" ht="18.75" customHeight="1" spans="1:4">
      <c r="A8" s="162" t="s">
        <v>135</v>
      </c>
      <c r="B8" s="24">
        <v>105586508.51</v>
      </c>
      <c r="C8" s="23" t="s">
        <v>136</v>
      </c>
      <c r="D8" s="24">
        <v>105586508.51</v>
      </c>
    </row>
    <row r="9" ht="18.75" customHeight="1" spans="1:4">
      <c r="A9" s="163" t="s">
        <v>137</v>
      </c>
      <c r="B9" s="24">
        <v>105586508.51</v>
      </c>
      <c r="C9" s="23" t="s">
        <v>138</v>
      </c>
      <c r="D9" s="24">
        <v>3000</v>
      </c>
    </row>
    <row r="10" ht="18.75" customHeight="1" spans="1:4">
      <c r="A10" s="163" t="s">
        <v>139</v>
      </c>
      <c r="B10" s="24"/>
      <c r="C10" s="23" t="s">
        <v>140</v>
      </c>
      <c r="D10" s="24"/>
    </row>
    <row r="11" ht="18.75" customHeight="1" spans="1:4">
      <c r="A11" s="163" t="s">
        <v>141</v>
      </c>
      <c r="B11" s="24"/>
      <c r="C11" s="23" t="s">
        <v>142</v>
      </c>
      <c r="D11" s="24"/>
    </row>
    <row r="12" ht="18.75" customHeight="1" spans="1:4">
      <c r="A12" s="164" t="s">
        <v>143</v>
      </c>
      <c r="B12" s="24"/>
      <c r="C12" s="165" t="s">
        <v>144</v>
      </c>
      <c r="D12" s="24">
        <v>90330093.12</v>
      </c>
    </row>
    <row r="13" ht="18.75" customHeight="1" spans="1:4">
      <c r="A13" s="166" t="s">
        <v>137</v>
      </c>
      <c r="B13" s="24"/>
      <c r="C13" s="167" t="s">
        <v>145</v>
      </c>
      <c r="D13" s="24"/>
    </row>
    <row r="14" ht="18.75" customHeight="1" spans="1:4">
      <c r="A14" s="166" t="s">
        <v>139</v>
      </c>
      <c r="B14" s="24"/>
      <c r="C14" s="167" t="s">
        <v>146</v>
      </c>
      <c r="D14" s="24"/>
    </row>
    <row r="15" ht="18.75" customHeight="1" spans="1:4">
      <c r="A15" s="166" t="s">
        <v>141</v>
      </c>
      <c r="B15" s="24"/>
      <c r="C15" s="167" t="s">
        <v>147</v>
      </c>
      <c r="D15" s="24"/>
    </row>
    <row r="16" ht="18.75" customHeight="1" spans="1:4">
      <c r="A16" s="166" t="s">
        <v>26</v>
      </c>
      <c r="B16" s="24"/>
      <c r="C16" s="167" t="s">
        <v>148</v>
      </c>
      <c r="D16" s="24">
        <v>7735848.24</v>
      </c>
    </row>
    <row r="17" ht="18.75" customHeight="1" spans="1:4">
      <c r="A17" s="166" t="s">
        <v>26</v>
      </c>
      <c r="B17" s="24" t="s">
        <v>26</v>
      </c>
      <c r="C17" s="167" t="s">
        <v>149</v>
      </c>
      <c r="D17" s="24">
        <v>2768041.15</v>
      </c>
    </row>
    <row r="18" ht="18.75" customHeight="1" spans="1:4">
      <c r="A18" s="168" t="s">
        <v>26</v>
      </c>
      <c r="B18" s="24" t="s">
        <v>26</v>
      </c>
      <c r="C18" s="167" t="s">
        <v>150</v>
      </c>
      <c r="D18" s="24"/>
    </row>
    <row r="19" ht="18.75" customHeight="1" spans="1:4">
      <c r="A19" s="168" t="s">
        <v>26</v>
      </c>
      <c r="B19" s="24" t="s">
        <v>26</v>
      </c>
      <c r="C19" s="167" t="s">
        <v>151</v>
      </c>
      <c r="D19" s="24"/>
    </row>
    <row r="20" ht="18.75" customHeight="1" spans="1:4">
      <c r="A20" s="169" t="s">
        <v>26</v>
      </c>
      <c r="B20" s="24" t="s">
        <v>26</v>
      </c>
      <c r="C20" s="167" t="s">
        <v>152</v>
      </c>
      <c r="D20" s="24"/>
    </row>
    <row r="21" ht="18.75" customHeight="1" spans="1:4">
      <c r="A21" s="169" t="s">
        <v>26</v>
      </c>
      <c r="B21" s="24" t="s">
        <v>26</v>
      </c>
      <c r="C21" s="167" t="s">
        <v>153</v>
      </c>
      <c r="D21" s="24"/>
    </row>
    <row r="22" ht="18.75" customHeight="1" spans="1:4">
      <c r="A22" s="169" t="s">
        <v>26</v>
      </c>
      <c r="B22" s="24" t="s">
        <v>26</v>
      </c>
      <c r="C22" s="167" t="s">
        <v>154</v>
      </c>
      <c r="D22" s="24"/>
    </row>
    <row r="23" ht="18.75" customHeight="1" spans="1:4">
      <c r="A23" s="169" t="s">
        <v>26</v>
      </c>
      <c r="B23" s="24" t="s">
        <v>26</v>
      </c>
      <c r="C23" s="167" t="s">
        <v>155</v>
      </c>
      <c r="D23" s="24"/>
    </row>
    <row r="24" ht="18.75" customHeight="1" spans="1:4">
      <c r="A24" s="169" t="s">
        <v>26</v>
      </c>
      <c r="B24" s="24" t="s">
        <v>26</v>
      </c>
      <c r="C24" s="167" t="s">
        <v>156</v>
      </c>
      <c r="D24" s="24"/>
    </row>
    <row r="25" ht="18.75" customHeight="1" spans="1:4">
      <c r="A25" s="169" t="s">
        <v>26</v>
      </c>
      <c r="B25" s="24" t="s">
        <v>26</v>
      </c>
      <c r="C25" s="167" t="s">
        <v>157</v>
      </c>
      <c r="D25" s="24"/>
    </row>
    <row r="26" ht="18.75" customHeight="1" spans="1:4">
      <c r="A26" s="169" t="s">
        <v>26</v>
      </c>
      <c r="B26" s="24" t="s">
        <v>26</v>
      </c>
      <c r="C26" s="167" t="s">
        <v>158</v>
      </c>
      <c r="D26" s="24"/>
    </row>
    <row r="27" ht="18.75" customHeight="1" spans="1:4">
      <c r="A27" s="169" t="s">
        <v>26</v>
      </c>
      <c r="B27" s="24" t="s">
        <v>26</v>
      </c>
      <c r="C27" s="167" t="s">
        <v>159</v>
      </c>
      <c r="D27" s="24">
        <v>4749526</v>
      </c>
    </row>
    <row r="28" ht="18.75" customHeight="1" spans="1:4">
      <c r="A28" s="169" t="s">
        <v>26</v>
      </c>
      <c r="B28" s="24" t="s">
        <v>26</v>
      </c>
      <c r="C28" s="167" t="s">
        <v>160</v>
      </c>
      <c r="D28" s="24"/>
    </row>
    <row r="29" ht="18.75" customHeight="1" spans="1:4">
      <c r="A29" s="169" t="s">
        <v>26</v>
      </c>
      <c r="B29" s="24" t="s">
        <v>26</v>
      </c>
      <c r="C29" s="167" t="s">
        <v>161</v>
      </c>
      <c r="D29" s="24"/>
    </row>
    <row r="30" ht="18.75" customHeight="1" spans="1:4">
      <c r="A30" s="169" t="s">
        <v>26</v>
      </c>
      <c r="B30" s="24" t="s">
        <v>26</v>
      </c>
      <c r="C30" s="167" t="s">
        <v>162</v>
      </c>
      <c r="D30" s="24"/>
    </row>
    <row r="31" ht="18.75" customHeight="1" spans="1:4">
      <c r="A31" s="169" t="s">
        <v>26</v>
      </c>
      <c r="B31" s="24" t="s">
        <v>26</v>
      </c>
      <c r="C31" s="167" t="s">
        <v>163</v>
      </c>
      <c r="D31" s="24"/>
    </row>
    <row r="32" ht="18.75" customHeight="1" spans="1:4">
      <c r="A32" s="170" t="s">
        <v>26</v>
      </c>
      <c r="B32" s="24" t="s">
        <v>26</v>
      </c>
      <c r="C32" s="167" t="s">
        <v>164</v>
      </c>
      <c r="D32" s="24"/>
    </row>
    <row r="33" ht="18.75" customHeight="1" spans="1:4">
      <c r="A33" s="170" t="s">
        <v>26</v>
      </c>
      <c r="B33" s="24" t="s">
        <v>26</v>
      </c>
      <c r="C33" s="167" t="s">
        <v>165</v>
      </c>
      <c r="D33" s="24"/>
    </row>
    <row r="34" ht="18.75" customHeight="1" spans="1:4">
      <c r="A34" s="170" t="s">
        <v>26</v>
      </c>
      <c r="B34" s="24" t="s">
        <v>26</v>
      </c>
      <c r="C34" s="167" t="s">
        <v>166</v>
      </c>
      <c r="D34" s="24"/>
    </row>
    <row r="35" ht="18.75" customHeight="1" spans="1:4">
      <c r="A35" s="170"/>
      <c r="B35" s="24"/>
      <c r="C35" s="167" t="s">
        <v>167</v>
      </c>
      <c r="D35" s="24"/>
    </row>
    <row r="36" ht="18.75" customHeight="1" spans="1:4">
      <c r="A36" s="170" t="s">
        <v>26</v>
      </c>
      <c r="B36" s="24" t="s">
        <v>26</v>
      </c>
      <c r="C36" s="167" t="s">
        <v>168</v>
      </c>
      <c r="D36" s="24"/>
    </row>
    <row r="37" ht="18.75" customHeight="1" spans="1:4">
      <c r="A37" s="56" t="s">
        <v>169</v>
      </c>
      <c r="B37" s="171">
        <v>105586508.51</v>
      </c>
      <c r="C37" s="172" t="s">
        <v>52</v>
      </c>
      <c r="D37" s="171">
        <v>105586508.51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67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2"/>
  <sheetViews>
    <sheetView showZeros="0" workbookViewId="0">
      <pane ySplit="1" topLeftCell="A2" activePane="bottomLeft" state="frozen"/>
      <selection/>
      <selection pane="bottomLeft" activeCell="D15" sqref="D15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51"/>
      <c r="F2" s="58"/>
      <c r="G2" s="41" t="s">
        <v>170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52"/>
      <c r="C3" s="152"/>
      <c r="D3" s="152"/>
      <c r="E3" s="152"/>
      <c r="F3" s="152"/>
      <c r="G3" s="152"/>
    </row>
    <row r="4" ht="18" customHeight="1" spans="1:7">
      <c r="A4" s="153" t="str">
        <f>"单位名称："&amp;"凤庆县公安局"</f>
        <v>单位名称：凤庆县公安局</v>
      </c>
      <c r="B4" s="30"/>
      <c r="C4" s="31"/>
      <c r="D4" s="31"/>
      <c r="E4" s="31"/>
      <c r="F4" s="103"/>
      <c r="G4" s="41" t="s">
        <v>1</v>
      </c>
    </row>
    <row r="5" ht="20.25" customHeight="1" spans="1:7">
      <c r="A5" s="154" t="s">
        <v>171</v>
      </c>
      <c r="B5" s="155"/>
      <c r="C5" s="108" t="s">
        <v>56</v>
      </c>
      <c r="D5" s="131" t="s">
        <v>76</v>
      </c>
      <c r="E5" s="14"/>
      <c r="F5" s="15"/>
      <c r="G5" s="124" t="s">
        <v>77</v>
      </c>
    </row>
    <row r="6" ht="20.25" customHeight="1" spans="1:7">
      <c r="A6" s="156" t="s">
        <v>74</v>
      </c>
      <c r="B6" s="156" t="s">
        <v>75</v>
      </c>
      <c r="C6" s="34"/>
      <c r="D6" s="67" t="s">
        <v>58</v>
      </c>
      <c r="E6" s="67" t="s">
        <v>172</v>
      </c>
      <c r="F6" s="67" t="s">
        <v>173</v>
      </c>
      <c r="G6" s="95"/>
    </row>
    <row r="7" ht="19.5" customHeight="1" spans="1:7">
      <c r="A7" s="156" t="s">
        <v>174</v>
      </c>
      <c r="B7" s="156" t="s">
        <v>175</v>
      </c>
      <c r="C7" s="156" t="s">
        <v>176</v>
      </c>
      <c r="D7" s="67">
        <v>4</v>
      </c>
      <c r="E7" s="157" t="s">
        <v>177</v>
      </c>
      <c r="F7" s="157" t="s">
        <v>178</v>
      </c>
      <c r="G7" s="156" t="s">
        <v>179</v>
      </c>
    </row>
    <row r="8" ht="18" customHeight="1" spans="1:7">
      <c r="A8" s="35" t="s">
        <v>85</v>
      </c>
      <c r="B8" s="35" t="s">
        <v>86</v>
      </c>
      <c r="C8" s="24">
        <v>3000</v>
      </c>
      <c r="D8" s="24"/>
      <c r="E8" s="24"/>
      <c r="F8" s="24"/>
      <c r="G8" s="24">
        <v>3000</v>
      </c>
    </row>
    <row r="9" ht="18" customHeight="1" spans="1:7">
      <c r="A9" s="119" t="s">
        <v>87</v>
      </c>
      <c r="B9" s="119" t="s">
        <v>88</v>
      </c>
      <c r="C9" s="24">
        <v>3000</v>
      </c>
      <c r="D9" s="24"/>
      <c r="E9" s="24"/>
      <c r="F9" s="24"/>
      <c r="G9" s="24">
        <v>3000</v>
      </c>
    </row>
    <row r="10" ht="18" customHeight="1" spans="1:7">
      <c r="A10" s="120" t="s">
        <v>89</v>
      </c>
      <c r="B10" s="120" t="s">
        <v>90</v>
      </c>
      <c r="C10" s="24">
        <v>3000</v>
      </c>
      <c r="D10" s="24"/>
      <c r="E10" s="24"/>
      <c r="F10" s="24"/>
      <c r="G10" s="24">
        <v>3000</v>
      </c>
    </row>
    <row r="11" ht="18" customHeight="1" spans="1:7">
      <c r="A11" s="35" t="s">
        <v>91</v>
      </c>
      <c r="B11" s="35" t="s">
        <v>92</v>
      </c>
      <c r="C11" s="24">
        <v>90330093.12</v>
      </c>
      <c r="D11" s="24">
        <v>84220193.12</v>
      </c>
      <c r="E11" s="24">
        <v>78025975.12</v>
      </c>
      <c r="F11" s="24">
        <v>6194218</v>
      </c>
      <c r="G11" s="24">
        <v>6109900</v>
      </c>
    </row>
    <row r="12" ht="18" customHeight="1" spans="1:7">
      <c r="A12" s="119" t="s">
        <v>93</v>
      </c>
      <c r="B12" s="119" t="s">
        <v>94</v>
      </c>
      <c r="C12" s="24">
        <v>100000</v>
      </c>
      <c r="D12" s="24"/>
      <c r="E12" s="24"/>
      <c r="F12" s="24"/>
      <c r="G12" s="24">
        <v>100000</v>
      </c>
    </row>
    <row r="13" ht="18" customHeight="1" spans="1:7">
      <c r="A13" s="120" t="s">
        <v>95</v>
      </c>
      <c r="B13" s="120" t="s">
        <v>96</v>
      </c>
      <c r="C13" s="24">
        <v>100000</v>
      </c>
      <c r="D13" s="24"/>
      <c r="E13" s="24"/>
      <c r="F13" s="24"/>
      <c r="G13" s="24">
        <v>100000</v>
      </c>
    </row>
    <row r="14" ht="18" customHeight="1" spans="1:7">
      <c r="A14" s="119" t="s">
        <v>97</v>
      </c>
      <c r="B14" s="119" t="s">
        <v>98</v>
      </c>
      <c r="C14" s="24">
        <v>90230093.12</v>
      </c>
      <c r="D14" s="24">
        <v>84220193.12</v>
      </c>
      <c r="E14" s="24">
        <v>78025975.12</v>
      </c>
      <c r="F14" s="24">
        <v>6194218</v>
      </c>
      <c r="G14" s="24">
        <v>6009900</v>
      </c>
    </row>
    <row r="15" ht="18" customHeight="1" spans="1:7">
      <c r="A15" s="120" t="s">
        <v>99</v>
      </c>
      <c r="B15" s="120" t="s">
        <v>100</v>
      </c>
      <c r="C15" s="24">
        <v>84220193.12</v>
      </c>
      <c r="D15" s="24">
        <v>84220193.12</v>
      </c>
      <c r="E15" s="24">
        <v>78025975.12</v>
      </c>
      <c r="F15" s="24">
        <v>6194218</v>
      </c>
      <c r="G15" s="24"/>
    </row>
    <row r="16" ht="18" customHeight="1" spans="1:7">
      <c r="A16" s="120" t="s">
        <v>101</v>
      </c>
      <c r="B16" s="120" t="s">
        <v>90</v>
      </c>
      <c r="C16" s="24">
        <v>2576000</v>
      </c>
      <c r="D16" s="24"/>
      <c r="E16" s="24"/>
      <c r="F16" s="24"/>
      <c r="G16" s="24">
        <v>2576000</v>
      </c>
    </row>
    <row r="17" ht="18" customHeight="1" spans="1:7">
      <c r="A17" s="120" t="s">
        <v>102</v>
      </c>
      <c r="B17" s="120" t="s">
        <v>103</v>
      </c>
      <c r="C17" s="24">
        <v>350000</v>
      </c>
      <c r="D17" s="24"/>
      <c r="E17" s="24"/>
      <c r="F17" s="24"/>
      <c r="G17" s="24">
        <v>350000</v>
      </c>
    </row>
    <row r="18" ht="18" customHeight="1" spans="1:7">
      <c r="A18" s="120" t="s">
        <v>104</v>
      </c>
      <c r="B18" s="120" t="s">
        <v>105</v>
      </c>
      <c r="C18" s="24">
        <v>3083900</v>
      </c>
      <c r="D18" s="24"/>
      <c r="E18" s="24"/>
      <c r="F18" s="24"/>
      <c r="G18" s="24">
        <v>3083900</v>
      </c>
    </row>
    <row r="19" ht="18" customHeight="1" spans="1:7">
      <c r="A19" s="35" t="s">
        <v>106</v>
      </c>
      <c r="B19" s="35" t="s">
        <v>107</v>
      </c>
      <c r="C19" s="24">
        <v>7735848.24</v>
      </c>
      <c r="D19" s="24">
        <v>7735848.24</v>
      </c>
      <c r="E19" s="24">
        <v>7735848.24</v>
      </c>
      <c r="F19" s="24"/>
      <c r="G19" s="24"/>
    </row>
    <row r="20" ht="18" customHeight="1" spans="1:7">
      <c r="A20" s="119" t="s">
        <v>108</v>
      </c>
      <c r="B20" s="119" t="s">
        <v>109</v>
      </c>
      <c r="C20" s="24">
        <v>7695828.24</v>
      </c>
      <c r="D20" s="24">
        <v>7695828.24</v>
      </c>
      <c r="E20" s="24">
        <v>7695828.24</v>
      </c>
      <c r="F20" s="24"/>
      <c r="G20" s="24"/>
    </row>
    <row r="21" ht="18" customHeight="1" spans="1:7">
      <c r="A21" s="120" t="s">
        <v>110</v>
      </c>
      <c r="B21" s="120" t="s">
        <v>111</v>
      </c>
      <c r="C21" s="24">
        <v>1797296.4</v>
      </c>
      <c r="D21" s="24">
        <v>1797296.4</v>
      </c>
      <c r="E21" s="24">
        <v>1797296.4</v>
      </c>
      <c r="F21" s="24"/>
      <c r="G21" s="24"/>
    </row>
    <row r="22" ht="18" customHeight="1" spans="1:7">
      <c r="A22" s="120" t="s">
        <v>112</v>
      </c>
      <c r="B22" s="120" t="s">
        <v>113</v>
      </c>
      <c r="C22" s="24">
        <v>5898531.84</v>
      </c>
      <c r="D22" s="24">
        <v>5898531.84</v>
      </c>
      <c r="E22" s="24">
        <v>5898531.84</v>
      </c>
      <c r="F22" s="24"/>
      <c r="G22" s="24"/>
    </row>
    <row r="23" ht="18" customHeight="1" spans="1:7">
      <c r="A23" s="119" t="s">
        <v>114</v>
      </c>
      <c r="B23" s="119" t="s">
        <v>115</v>
      </c>
      <c r="C23" s="24">
        <v>40020</v>
      </c>
      <c r="D23" s="24">
        <v>40020</v>
      </c>
      <c r="E23" s="24">
        <v>40020</v>
      </c>
      <c r="F23" s="24"/>
      <c r="G23" s="24"/>
    </row>
    <row r="24" ht="18" customHeight="1" spans="1:7">
      <c r="A24" s="120" t="s">
        <v>116</v>
      </c>
      <c r="B24" s="120" t="s">
        <v>117</v>
      </c>
      <c r="C24" s="24">
        <v>40020</v>
      </c>
      <c r="D24" s="24">
        <v>40020</v>
      </c>
      <c r="E24" s="24">
        <v>40020</v>
      </c>
      <c r="F24" s="24"/>
      <c r="G24" s="24"/>
    </row>
    <row r="25" ht="18" customHeight="1" spans="1:7">
      <c r="A25" s="35" t="s">
        <v>118</v>
      </c>
      <c r="B25" s="35" t="s">
        <v>119</v>
      </c>
      <c r="C25" s="24">
        <v>2768041.15</v>
      </c>
      <c r="D25" s="24">
        <v>2768041.15</v>
      </c>
      <c r="E25" s="24">
        <v>2768041.15</v>
      </c>
      <c r="F25" s="24"/>
      <c r="G25" s="24"/>
    </row>
    <row r="26" ht="18" customHeight="1" spans="1:7">
      <c r="A26" s="119" t="s">
        <v>120</v>
      </c>
      <c r="B26" s="119" t="s">
        <v>121</v>
      </c>
      <c r="C26" s="24">
        <v>2768041.15</v>
      </c>
      <c r="D26" s="24">
        <v>2768041.15</v>
      </c>
      <c r="E26" s="24">
        <v>2768041.15</v>
      </c>
      <c r="F26" s="24"/>
      <c r="G26" s="24"/>
    </row>
    <row r="27" ht="18" customHeight="1" spans="1:7">
      <c r="A27" s="120" t="s">
        <v>122</v>
      </c>
      <c r="B27" s="120" t="s">
        <v>123</v>
      </c>
      <c r="C27" s="24">
        <v>2617473.5</v>
      </c>
      <c r="D27" s="24">
        <v>2617473.5</v>
      </c>
      <c r="E27" s="24">
        <v>2617473.5</v>
      </c>
      <c r="F27" s="24"/>
      <c r="G27" s="24"/>
    </row>
    <row r="28" ht="18" customHeight="1" spans="1:7">
      <c r="A28" s="120" t="s">
        <v>124</v>
      </c>
      <c r="B28" s="120" t="s">
        <v>125</v>
      </c>
      <c r="C28" s="24">
        <v>150567.65</v>
      </c>
      <c r="D28" s="24">
        <v>150567.65</v>
      </c>
      <c r="E28" s="24">
        <v>150567.65</v>
      </c>
      <c r="F28" s="24"/>
      <c r="G28" s="24"/>
    </row>
    <row r="29" ht="18" customHeight="1" spans="1:7">
      <c r="A29" s="35" t="s">
        <v>126</v>
      </c>
      <c r="B29" s="35" t="s">
        <v>127</v>
      </c>
      <c r="C29" s="24">
        <v>4749526</v>
      </c>
      <c r="D29" s="24">
        <v>4749526</v>
      </c>
      <c r="E29" s="24">
        <v>4749526</v>
      </c>
      <c r="F29" s="24"/>
      <c r="G29" s="24"/>
    </row>
    <row r="30" ht="18" customHeight="1" spans="1:7">
      <c r="A30" s="119" t="s">
        <v>128</v>
      </c>
      <c r="B30" s="119" t="s">
        <v>129</v>
      </c>
      <c r="C30" s="24">
        <v>4749526</v>
      </c>
      <c r="D30" s="24">
        <v>4749526</v>
      </c>
      <c r="E30" s="24">
        <v>4749526</v>
      </c>
      <c r="F30" s="24"/>
      <c r="G30" s="24"/>
    </row>
    <row r="31" ht="18" customHeight="1" spans="1:7">
      <c r="A31" s="120" t="s">
        <v>130</v>
      </c>
      <c r="B31" s="120" t="s">
        <v>131</v>
      </c>
      <c r="C31" s="24">
        <v>4749526</v>
      </c>
      <c r="D31" s="24">
        <v>4749526</v>
      </c>
      <c r="E31" s="24">
        <v>4749526</v>
      </c>
      <c r="F31" s="24"/>
      <c r="G31" s="24"/>
    </row>
    <row r="32" ht="18" customHeight="1" spans="1:7">
      <c r="A32" s="158" t="s">
        <v>132</v>
      </c>
      <c r="B32" s="159" t="s">
        <v>132</v>
      </c>
      <c r="C32" s="24">
        <v>105586508.51</v>
      </c>
      <c r="D32" s="24">
        <v>99473608.51</v>
      </c>
      <c r="E32" s="24">
        <v>93279390.51</v>
      </c>
      <c r="F32" s="24">
        <v>6194218</v>
      </c>
      <c r="G32" s="24">
        <v>6112900</v>
      </c>
    </row>
  </sheetData>
  <mergeCells count="7">
    <mergeCell ref="A3:G3"/>
    <mergeCell ref="A4:E4"/>
    <mergeCell ref="A5:B5"/>
    <mergeCell ref="D5:F5"/>
    <mergeCell ref="A32:B32"/>
    <mergeCell ref="C5:C6"/>
    <mergeCell ref="G5:G6"/>
  </mergeCells>
  <printOptions horizontalCentered="1"/>
  <pageMargins left="0.39" right="0.39" top="0.58" bottom="0.58" header="0.5" footer="0.5"/>
  <pageSetup paperSize="9" scale="85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E8" sqref="E8:F8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customHeight="1" spans="1:7">
      <c r="A1" s="140"/>
      <c r="B1" s="140"/>
      <c r="C1" s="140"/>
      <c r="D1" s="140"/>
      <c r="E1" s="140"/>
      <c r="F1" s="140"/>
      <c r="G1" s="140"/>
    </row>
    <row r="2" ht="15" customHeight="1" spans="1:7">
      <c r="A2" s="141"/>
      <c r="B2" s="142"/>
      <c r="C2" s="143"/>
      <c r="D2" s="63"/>
      <c r="G2" s="88" t="s">
        <v>180</v>
      </c>
    </row>
    <row r="3" ht="39" customHeight="1" spans="1:7">
      <c r="A3" s="129" t="str">
        <f>"2025"&amp;"年“三公”经费支出预算表"</f>
        <v>2025年“三公”经费支出预算表</v>
      </c>
      <c r="B3" s="53"/>
      <c r="C3" s="53"/>
      <c r="D3" s="53"/>
      <c r="E3" s="53"/>
      <c r="F3" s="53"/>
      <c r="G3" s="53"/>
    </row>
    <row r="4" ht="18.75" customHeight="1" spans="1:7">
      <c r="A4" s="43" t="str">
        <f>"单位名称："&amp;"凤庆县公安局"</f>
        <v>单位名称：凤庆县公安局</v>
      </c>
      <c r="B4" s="142"/>
      <c r="C4" s="143"/>
      <c r="D4" s="63"/>
      <c r="E4" s="31"/>
      <c r="G4" s="88" t="s">
        <v>181</v>
      </c>
    </row>
    <row r="5" ht="18.75" customHeight="1" spans="1:7">
      <c r="A5" s="11" t="s">
        <v>182</v>
      </c>
      <c r="B5" s="11" t="s">
        <v>183</v>
      </c>
      <c r="C5" s="32" t="s">
        <v>184</v>
      </c>
      <c r="D5" s="13" t="s">
        <v>185</v>
      </c>
      <c r="E5" s="14"/>
      <c r="F5" s="15"/>
      <c r="G5" s="32" t="s">
        <v>186</v>
      </c>
    </row>
    <row r="6" ht="18.75" customHeight="1" spans="1:7">
      <c r="A6" s="18"/>
      <c r="B6" s="144"/>
      <c r="C6" s="34"/>
      <c r="D6" s="67" t="s">
        <v>58</v>
      </c>
      <c r="E6" s="67" t="s">
        <v>187</v>
      </c>
      <c r="F6" s="67" t="s">
        <v>188</v>
      </c>
      <c r="G6" s="34"/>
    </row>
    <row r="7" ht="18.75" customHeight="1" spans="1:7">
      <c r="A7" s="145" t="s">
        <v>56</v>
      </c>
      <c r="B7" s="146">
        <v>1</v>
      </c>
      <c r="C7" s="147">
        <v>2</v>
      </c>
      <c r="D7" s="148">
        <v>3</v>
      </c>
      <c r="E7" s="148">
        <v>4</v>
      </c>
      <c r="F7" s="148">
        <v>5</v>
      </c>
      <c r="G7" s="147">
        <v>6</v>
      </c>
    </row>
    <row r="8" ht="18.75" customHeight="1" spans="1:7">
      <c r="A8" s="145" t="s">
        <v>56</v>
      </c>
      <c r="B8" s="149">
        <v>893900</v>
      </c>
      <c r="C8" s="149"/>
      <c r="D8" s="149">
        <v>818900</v>
      </c>
      <c r="E8" s="149">
        <v>413900</v>
      </c>
      <c r="F8" s="149">
        <v>405000</v>
      </c>
      <c r="G8" s="149">
        <v>75000</v>
      </c>
    </row>
    <row r="9" ht="18.75" customHeight="1" spans="1:7">
      <c r="A9" s="150" t="s">
        <v>189</v>
      </c>
      <c r="B9" s="149"/>
      <c r="C9" s="149"/>
      <c r="D9" s="149"/>
      <c r="E9" s="149"/>
      <c r="F9" s="149"/>
      <c r="G9" s="149"/>
    </row>
    <row r="10" ht="18.75" customHeight="1" spans="1:7">
      <c r="A10" s="150" t="s">
        <v>190</v>
      </c>
      <c r="B10" s="149">
        <v>893900</v>
      </c>
      <c r="C10" s="149"/>
      <c r="D10" s="149">
        <v>818900</v>
      </c>
      <c r="E10" s="149">
        <v>413900</v>
      </c>
      <c r="F10" s="149">
        <v>405000</v>
      </c>
      <c r="G10" s="149">
        <v>75000</v>
      </c>
    </row>
    <row r="11" ht="18.75" customHeight="1" spans="1:7">
      <c r="A11" s="150" t="s">
        <v>191</v>
      </c>
      <c r="B11" s="149"/>
      <c r="C11" s="149"/>
      <c r="D11" s="149"/>
      <c r="E11" s="149"/>
      <c r="F11" s="149"/>
      <c r="G11" s="149"/>
    </row>
    <row r="12" ht="18.75" customHeight="1" spans="1:7">
      <c r="A12" s="150" t="s">
        <v>192</v>
      </c>
      <c r="B12" s="149"/>
      <c r="C12" s="149"/>
      <c r="D12" s="149"/>
      <c r="E12" s="149"/>
      <c r="F12" s="149"/>
      <c r="G12" s="149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scale="96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6"/>
  <sheetViews>
    <sheetView showZeros="0" workbookViewId="0">
      <pane ySplit="1" topLeftCell="A23" activePane="bottomLeft" state="frozen"/>
      <selection/>
      <selection pane="bottomLeft" activeCell="A11" sqref="$A11:$XFD1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27"/>
      <c r="D2" s="128"/>
      <c r="E2" s="128"/>
      <c r="F2" s="128"/>
      <c r="G2" s="128"/>
      <c r="H2" s="68"/>
      <c r="I2" s="68"/>
      <c r="J2" s="68"/>
      <c r="K2" s="68"/>
      <c r="L2" s="68"/>
      <c r="M2" s="68"/>
      <c r="N2" s="31"/>
      <c r="O2" s="31"/>
      <c r="P2" s="31"/>
      <c r="Q2" s="68"/>
      <c r="U2" s="127"/>
      <c r="W2" s="40" t="s">
        <v>193</v>
      </c>
    </row>
    <row r="3" ht="39.75" customHeight="1" spans="1:23">
      <c r="A3" s="129" t="str">
        <f>"2025"&amp;"年部门基本支出预算表"</f>
        <v>2025年部门基本支出预算表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7"/>
      <c r="O3" s="7"/>
      <c r="P3" s="7"/>
      <c r="Q3" s="53"/>
      <c r="R3" s="53"/>
      <c r="S3" s="53"/>
      <c r="T3" s="53"/>
      <c r="U3" s="53"/>
      <c r="V3" s="53"/>
      <c r="W3" s="53"/>
    </row>
    <row r="4" ht="18.75" customHeight="1" spans="1:23">
      <c r="A4" s="8" t="str">
        <f>"单位名称："&amp;"凤庆县公安局"</f>
        <v>单位名称：凤庆县公安局</v>
      </c>
      <c r="B4" s="130"/>
      <c r="C4" s="130"/>
      <c r="D4" s="130"/>
      <c r="E4" s="130"/>
      <c r="F4" s="130"/>
      <c r="G4" s="130"/>
      <c r="H4" s="72"/>
      <c r="I4" s="72"/>
      <c r="J4" s="72"/>
      <c r="K4" s="72"/>
      <c r="L4" s="72"/>
      <c r="M4" s="72"/>
      <c r="N4" s="94"/>
      <c r="O4" s="94"/>
      <c r="P4" s="94"/>
      <c r="Q4" s="72"/>
      <c r="U4" s="127"/>
      <c r="W4" s="40" t="s">
        <v>181</v>
      </c>
    </row>
    <row r="5" ht="18" customHeight="1" spans="1:23">
      <c r="A5" s="11" t="s">
        <v>194</v>
      </c>
      <c r="B5" s="11" t="s">
        <v>195</v>
      </c>
      <c r="C5" s="11" t="s">
        <v>196</v>
      </c>
      <c r="D5" s="11" t="s">
        <v>197</v>
      </c>
      <c r="E5" s="11" t="s">
        <v>198</v>
      </c>
      <c r="F5" s="11" t="s">
        <v>199</v>
      </c>
      <c r="G5" s="11" t="s">
        <v>200</v>
      </c>
      <c r="H5" s="131" t="s">
        <v>201</v>
      </c>
      <c r="I5" s="65" t="s">
        <v>201</v>
      </c>
      <c r="J5" s="65"/>
      <c r="K5" s="65"/>
      <c r="L5" s="65"/>
      <c r="M5" s="65"/>
      <c r="N5" s="14"/>
      <c r="O5" s="14"/>
      <c r="P5" s="14"/>
      <c r="Q5" s="75" t="s">
        <v>62</v>
      </c>
      <c r="R5" s="65" t="s">
        <v>79</v>
      </c>
      <c r="S5" s="65"/>
      <c r="T5" s="65"/>
      <c r="U5" s="65"/>
      <c r="V5" s="65"/>
      <c r="W5" s="137"/>
    </row>
    <row r="6" ht="18" customHeight="1" spans="1:23">
      <c r="A6" s="16"/>
      <c r="B6" s="126"/>
      <c r="C6" s="16"/>
      <c r="D6" s="16"/>
      <c r="E6" s="16"/>
      <c r="F6" s="16"/>
      <c r="G6" s="16"/>
      <c r="H6" s="108" t="s">
        <v>202</v>
      </c>
      <c r="I6" s="131" t="s">
        <v>59</v>
      </c>
      <c r="J6" s="65"/>
      <c r="K6" s="65"/>
      <c r="L6" s="65"/>
      <c r="M6" s="137"/>
      <c r="N6" s="13" t="s">
        <v>203</v>
      </c>
      <c r="O6" s="14"/>
      <c r="P6" s="15"/>
      <c r="Q6" s="11" t="s">
        <v>62</v>
      </c>
      <c r="R6" s="131" t="s">
        <v>79</v>
      </c>
      <c r="S6" s="75" t="s">
        <v>65</v>
      </c>
      <c r="T6" s="65" t="s">
        <v>79</v>
      </c>
      <c r="U6" s="75" t="s">
        <v>67</v>
      </c>
      <c r="V6" s="75" t="s">
        <v>68</v>
      </c>
      <c r="W6" s="139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138" t="s">
        <v>204</v>
      </c>
      <c r="J7" s="11" t="s">
        <v>205</v>
      </c>
      <c r="K7" s="11" t="s">
        <v>206</v>
      </c>
      <c r="L7" s="11" t="s">
        <v>207</v>
      </c>
      <c r="M7" s="11" t="s">
        <v>208</v>
      </c>
      <c r="N7" s="11" t="s">
        <v>59</v>
      </c>
      <c r="O7" s="11" t="s">
        <v>60</v>
      </c>
      <c r="P7" s="11" t="s">
        <v>61</v>
      </c>
      <c r="Q7" s="33"/>
      <c r="R7" s="11" t="s">
        <v>58</v>
      </c>
      <c r="S7" s="11" t="s">
        <v>65</v>
      </c>
      <c r="T7" s="11" t="s">
        <v>209</v>
      </c>
      <c r="U7" s="11" t="s">
        <v>67</v>
      </c>
      <c r="V7" s="11" t="s">
        <v>68</v>
      </c>
      <c r="W7" s="11" t="s">
        <v>69</v>
      </c>
    </row>
    <row r="8" ht="37.5" customHeight="1" spans="1:23">
      <c r="A8" s="111"/>
      <c r="B8" s="111"/>
      <c r="C8" s="111"/>
      <c r="D8" s="111"/>
      <c r="E8" s="111"/>
      <c r="F8" s="111"/>
      <c r="G8" s="111"/>
      <c r="H8" s="111"/>
      <c r="I8" s="93"/>
      <c r="J8" s="18" t="s">
        <v>210</v>
      </c>
      <c r="K8" s="18" t="s">
        <v>206</v>
      </c>
      <c r="L8" s="18" t="s">
        <v>207</v>
      </c>
      <c r="M8" s="18" t="s">
        <v>208</v>
      </c>
      <c r="N8" s="18" t="s">
        <v>206</v>
      </c>
      <c r="O8" s="18" t="s">
        <v>207</v>
      </c>
      <c r="P8" s="18" t="s">
        <v>208</v>
      </c>
      <c r="Q8" s="18" t="s">
        <v>62</v>
      </c>
      <c r="R8" s="18" t="s">
        <v>58</v>
      </c>
      <c r="S8" s="18" t="s">
        <v>65</v>
      </c>
      <c r="T8" s="18" t="s">
        <v>209</v>
      </c>
      <c r="U8" s="18" t="s">
        <v>67</v>
      </c>
      <c r="V8" s="18" t="s">
        <v>68</v>
      </c>
      <c r="W8" s="18" t="s">
        <v>69</v>
      </c>
    </row>
    <row r="9" ht="19.5" customHeight="1" spans="1:23">
      <c r="A9" s="132">
        <v>1</v>
      </c>
      <c r="B9" s="132">
        <v>2</v>
      </c>
      <c r="C9" s="132">
        <v>3</v>
      </c>
      <c r="D9" s="132">
        <v>4</v>
      </c>
      <c r="E9" s="132">
        <v>5</v>
      </c>
      <c r="F9" s="132">
        <v>6</v>
      </c>
      <c r="G9" s="132">
        <v>7</v>
      </c>
      <c r="H9" s="132">
        <v>8</v>
      </c>
      <c r="I9" s="132">
        <v>9</v>
      </c>
      <c r="J9" s="132">
        <v>10</v>
      </c>
      <c r="K9" s="132">
        <v>11</v>
      </c>
      <c r="L9" s="132">
        <v>12</v>
      </c>
      <c r="M9" s="132">
        <v>13</v>
      </c>
      <c r="N9" s="132">
        <v>14</v>
      </c>
      <c r="O9" s="132">
        <v>15</v>
      </c>
      <c r="P9" s="132">
        <v>16</v>
      </c>
      <c r="Q9" s="132">
        <v>17</v>
      </c>
      <c r="R9" s="132">
        <v>18</v>
      </c>
      <c r="S9" s="132">
        <v>19</v>
      </c>
      <c r="T9" s="132">
        <v>20</v>
      </c>
      <c r="U9" s="132">
        <v>21</v>
      </c>
      <c r="V9" s="132">
        <v>22</v>
      </c>
      <c r="W9" s="132">
        <v>23</v>
      </c>
    </row>
    <row r="10" ht="21" customHeight="1" spans="1:23">
      <c r="A10" s="133" t="s">
        <v>71</v>
      </c>
      <c r="B10" s="133"/>
      <c r="C10" s="133"/>
      <c r="D10" s="133"/>
      <c r="E10" s="133"/>
      <c r="F10" s="133"/>
      <c r="G10" s="133"/>
      <c r="H10" s="24">
        <v>99473608.51</v>
      </c>
      <c r="I10" s="24">
        <v>99473608.51</v>
      </c>
      <c r="J10" s="24"/>
      <c r="K10" s="24"/>
      <c r="L10" s="24">
        <v>99473608.51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34" t="s">
        <v>71</v>
      </c>
      <c r="B11" s="22"/>
      <c r="C11" s="22"/>
      <c r="D11" s="22"/>
      <c r="E11" s="22"/>
      <c r="F11" s="22"/>
      <c r="G11" s="22"/>
      <c r="H11" s="24">
        <v>99473608.51</v>
      </c>
      <c r="I11" s="24">
        <v>99473608.51</v>
      </c>
      <c r="J11" s="24"/>
      <c r="K11" s="24"/>
      <c r="L11" s="24">
        <v>99473608.51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26"/>
      <c r="B12" s="22" t="s">
        <v>211</v>
      </c>
      <c r="C12" s="22" t="s">
        <v>212</v>
      </c>
      <c r="D12" s="22" t="s">
        <v>99</v>
      </c>
      <c r="E12" s="22" t="s">
        <v>100</v>
      </c>
      <c r="F12" s="22" t="s">
        <v>213</v>
      </c>
      <c r="G12" s="22" t="s">
        <v>214</v>
      </c>
      <c r="H12" s="24">
        <v>13107396</v>
      </c>
      <c r="I12" s="24">
        <v>13107396</v>
      </c>
      <c r="J12" s="24"/>
      <c r="K12" s="24"/>
      <c r="L12" s="24">
        <v>13107396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26"/>
      <c r="B13" s="22" t="s">
        <v>211</v>
      </c>
      <c r="C13" s="22" t="s">
        <v>212</v>
      </c>
      <c r="D13" s="22" t="s">
        <v>99</v>
      </c>
      <c r="E13" s="22" t="s">
        <v>100</v>
      </c>
      <c r="F13" s="22" t="s">
        <v>215</v>
      </c>
      <c r="G13" s="22" t="s">
        <v>216</v>
      </c>
      <c r="H13" s="24">
        <v>18555468</v>
      </c>
      <c r="I13" s="24">
        <v>18555468</v>
      </c>
      <c r="J13" s="24"/>
      <c r="K13" s="24"/>
      <c r="L13" s="24">
        <v>18555468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26"/>
      <c r="B14" s="22" t="s">
        <v>211</v>
      </c>
      <c r="C14" s="22" t="s">
        <v>212</v>
      </c>
      <c r="D14" s="22" t="s">
        <v>99</v>
      </c>
      <c r="E14" s="22" t="s">
        <v>100</v>
      </c>
      <c r="F14" s="22" t="s">
        <v>215</v>
      </c>
      <c r="G14" s="22" t="s">
        <v>216</v>
      </c>
      <c r="H14" s="24">
        <v>3091800</v>
      </c>
      <c r="I14" s="24">
        <v>3091800</v>
      </c>
      <c r="J14" s="24"/>
      <c r="K14" s="24"/>
      <c r="L14" s="24">
        <v>3091800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26"/>
      <c r="B15" s="22" t="s">
        <v>211</v>
      </c>
      <c r="C15" s="22" t="s">
        <v>212</v>
      </c>
      <c r="D15" s="22" t="s">
        <v>99</v>
      </c>
      <c r="E15" s="22" t="s">
        <v>100</v>
      </c>
      <c r="F15" s="22" t="s">
        <v>215</v>
      </c>
      <c r="G15" s="22" t="s">
        <v>216</v>
      </c>
      <c r="H15" s="24">
        <v>558000</v>
      </c>
      <c r="I15" s="24">
        <v>558000</v>
      </c>
      <c r="J15" s="24"/>
      <c r="K15" s="24"/>
      <c r="L15" s="24">
        <v>558000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26"/>
      <c r="B16" s="22" t="s">
        <v>211</v>
      </c>
      <c r="C16" s="22" t="s">
        <v>212</v>
      </c>
      <c r="D16" s="22" t="s">
        <v>99</v>
      </c>
      <c r="E16" s="22" t="s">
        <v>100</v>
      </c>
      <c r="F16" s="22" t="s">
        <v>215</v>
      </c>
      <c r="G16" s="22" t="s">
        <v>216</v>
      </c>
      <c r="H16" s="24">
        <v>2155560</v>
      </c>
      <c r="I16" s="24">
        <v>2155560</v>
      </c>
      <c r="J16" s="24"/>
      <c r="K16" s="24"/>
      <c r="L16" s="24">
        <v>2155560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26"/>
      <c r="B17" s="22" t="s">
        <v>211</v>
      </c>
      <c r="C17" s="22" t="s">
        <v>212</v>
      </c>
      <c r="D17" s="22" t="s">
        <v>99</v>
      </c>
      <c r="E17" s="22" t="s">
        <v>100</v>
      </c>
      <c r="F17" s="22" t="s">
        <v>217</v>
      </c>
      <c r="G17" s="22" t="s">
        <v>218</v>
      </c>
      <c r="H17" s="24">
        <v>1092283</v>
      </c>
      <c r="I17" s="24">
        <v>1092283</v>
      </c>
      <c r="J17" s="24"/>
      <c r="K17" s="24"/>
      <c r="L17" s="24">
        <v>1092283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26"/>
      <c r="B18" s="22" t="s">
        <v>219</v>
      </c>
      <c r="C18" s="22" t="s">
        <v>220</v>
      </c>
      <c r="D18" s="22" t="s">
        <v>99</v>
      </c>
      <c r="E18" s="22" t="s">
        <v>100</v>
      </c>
      <c r="F18" s="22" t="s">
        <v>217</v>
      </c>
      <c r="G18" s="22" t="s">
        <v>218</v>
      </c>
      <c r="H18" s="24">
        <v>5204340</v>
      </c>
      <c r="I18" s="24">
        <v>5204340</v>
      </c>
      <c r="J18" s="24"/>
      <c r="K18" s="24"/>
      <c r="L18" s="24">
        <v>5204340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26"/>
      <c r="B19" s="22" t="s">
        <v>221</v>
      </c>
      <c r="C19" s="22" t="s">
        <v>222</v>
      </c>
      <c r="D19" s="22" t="s">
        <v>112</v>
      </c>
      <c r="E19" s="22" t="s">
        <v>113</v>
      </c>
      <c r="F19" s="22" t="s">
        <v>223</v>
      </c>
      <c r="G19" s="22" t="s">
        <v>224</v>
      </c>
      <c r="H19" s="24">
        <v>5898531.84</v>
      </c>
      <c r="I19" s="24">
        <v>5898531.84</v>
      </c>
      <c r="J19" s="24"/>
      <c r="K19" s="24"/>
      <c r="L19" s="24">
        <v>5898531.84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26"/>
      <c r="B20" s="22" t="s">
        <v>221</v>
      </c>
      <c r="C20" s="22" t="s">
        <v>222</v>
      </c>
      <c r="D20" s="22" t="s">
        <v>112</v>
      </c>
      <c r="E20" s="22" t="s">
        <v>113</v>
      </c>
      <c r="F20" s="22" t="s">
        <v>223</v>
      </c>
      <c r="G20" s="22" t="s">
        <v>224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26"/>
      <c r="B21" s="22" t="s">
        <v>221</v>
      </c>
      <c r="C21" s="22" t="s">
        <v>222</v>
      </c>
      <c r="D21" s="22" t="s">
        <v>122</v>
      </c>
      <c r="E21" s="22" t="s">
        <v>123</v>
      </c>
      <c r="F21" s="22" t="s">
        <v>225</v>
      </c>
      <c r="G21" s="22" t="s">
        <v>226</v>
      </c>
      <c r="H21" s="24">
        <v>2617473.5</v>
      </c>
      <c r="I21" s="24">
        <v>2617473.5</v>
      </c>
      <c r="J21" s="24"/>
      <c r="K21" s="24"/>
      <c r="L21" s="24">
        <v>2617473.5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26"/>
      <c r="B22" s="22" t="s">
        <v>221</v>
      </c>
      <c r="C22" s="22" t="s">
        <v>222</v>
      </c>
      <c r="D22" s="22" t="s">
        <v>227</v>
      </c>
      <c r="E22" s="22" t="s">
        <v>228</v>
      </c>
      <c r="F22" s="22" t="s">
        <v>225</v>
      </c>
      <c r="G22" s="22" t="s">
        <v>226</v>
      </c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26"/>
      <c r="B23" s="22" t="s">
        <v>221</v>
      </c>
      <c r="C23" s="22" t="s">
        <v>222</v>
      </c>
      <c r="D23" s="22" t="s">
        <v>124</v>
      </c>
      <c r="E23" s="22" t="s">
        <v>125</v>
      </c>
      <c r="F23" s="22" t="s">
        <v>229</v>
      </c>
      <c r="G23" s="22" t="s">
        <v>230</v>
      </c>
      <c r="H23" s="24">
        <v>18924</v>
      </c>
      <c r="I23" s="24">
        <v>18924</v>
      </c>
      <c r="J23" s="24"/>
      <c r="K23" s="24"/>
      <c r="L23" s="24">
        <v>18924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26"/>
      <c r="B24" s="22" t="s">
        <v>221</v>
      </c>
      <c r="C24" s="22" t="s">
        <v>222</v>
      </c>
      <c r="D24" s="22" t="s">
        <v>124</v>
      </c>
      <c r="E24" s="22" t="s">
        <v>125</v>
      </c>
      <c r="F24" s="22" t="s">
        <v>229</v>
      </c>
      <c r="G24" s="22" t="s">
        <v>230</v>
      </c>
      <c r="H24" s="24">
        <v>57912</v>
      </c>
      <c r="I24" s="24">
        <v>57912</v>
      </c>
      <c r="J24" s="24"/>
      <c r="K24" s="24"/>
      <c r="L24" s="24">
        <v>57912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26"/>
      <c r="B25" s="22" t="s">
        <v>221</v>
      </c>
      <c r="C25" s="22" t="s">
        <v>222</v>
      </c>
      <c r="D25" s="22" t="s">
        <v>124</v>
      </c>
      <c r="E25" s="22" t="s">
        <v>125</v>
      </c>
      <c r="F25" s="22" t="s">
        <v>229</v>
      </c>
      <c r="G25" s="22" t="s">
        <v>230</v>
      </c>
      <c r="H25" s="24">
        <v>73731.65</v>
      </c>
      <c r="I25" s="24">
        <v>73731.65</v>
      </c>
      <c r="J25" s="24"/>
      <c r="K25" s="24"/>
      <c r="L25" s="24">
        <v>73731.65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26"/>
      <c r="B26" s="22" t="s">
        <v>221</v>
      </c>
      <c r="C26" s="22" t="s">
        <v>222</v>
      </c>
      <c r="D26" s="22" t="s">
        <v>124</v>
      </c>
      <c r="E26" s="22" t="s">
        <v>125</v>
      </c>
      <c r="F26" s="22" t="s">
        <v>229</v>
      </c>
      <c r="G26" s="22" t="s">
        <v>230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26"/>
      <c r="B27" s="22" t="s">
        <v>221</v>
      </c>
      <c r="C27" s="22" t="s">
        <v>222</v>
      </c>
      <c r="D27" s="22" t="s">
        <v>99</v>
      </c>
      <c r="E27" s="22" t="s">
        <v>100</v>
      </c>
      <c r="F27" s="22" t="s">
        <v>229</v>
      </c>
      <c r="G27" s="22" t="s">
        <v>230</v>
      </c>
      <c r="H27" s="24">
        <v>2277.16</v>
      </c>
      <c r="I27" s="24">
        <v>2277.16</v>
      </c>
      <c r="J27" s="24"/>
      <c r="K27" s="24"/>
      <c r="L27" s="24">
        <v>2277.16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26"/>
      <c r="B28" s="22" t="s">
        <v>231</v>
      </c>
      <c r="C28" s="22" t="s">
        <v>131</v>
      </c>
      <c r="D28" s="22" t="s">
        <v>130</v>
      </c>
      <c r="E28" s="22" t="s">
        <v>131</v>
      </c>
      <c r="F28" s="22" t="s">
        <v>232</v>
      </c>
      <c r="G28" s="22" t="s">
        <v>131</v>
      </c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26"/>
      <c r="B29" s="22" t="s">
        <v>231</v>
      </c>
      <c r="C29" s="22" t="s">
        <v>131</v>
      </c>
      <c r="D29" s="22" t="s">
        <v>130</v>
      </c>
      <c r="E29" s="22" t="s">
        <v>131</v>
      </c>
      <c r="F29" s="22" t="s">
        <v>232</v>
      </c>
      <c r="G29" s="22" t="s">
        <v>131</v>
      </c>
      <c r="H29" s="24">
        <v>4749526</v>
      </c>
      <c r="I29" s="24">
        <v>4749526</v>
      </c>
      <c r="J29" s="24"/>
      <c r="K29" s="24"/>
      <c r="L29" s="24">
        <v>4749526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26"/>
      <c r="B30" s="22" t="s">
        <v>233</v>
      </c>
      <c r="C30" s="22" t="s">
        <v>234</v>
      </c>
      <c r="D30" s="22" t="s">
        <v>99</v>
      </c>
      <c r="E30" s="22" t="s">
        <v>100</v>
      </c>
      <c r="F30" s="22" t="s">
        <v>235</v>
      </c>
      <c r="G30" s="22" t="s">
        <v>236</v>
      </c>
      <c r="H30" s="24">
        <v>70000</v>
      </c>
      <c r="I30" s="24">
        <v>70000</v>
      </c>
      <c r="J30" s="24"/>
      <c r="K30" s="24"/>
      <c r="L30" s="24">
        <v>70000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26"/>
      <c r="B31" s="22" t="s">
        <v>233</v>
      </c>
      <c r="C31" s="22" t="s">
        <v>234</v>
      </c>
      <c r="D31" s="22" t="s">
        <v>99</v>
      </c>
      <c r="E31" s="22" t="s">
        <v>100</v>
      </c>
      <c r="F31" s="22" t="s">
        <v>237</v>
      </c>
      <c r="G31" s="22" t="s">
        <v>238</v>
      </c>
      <c r="H31" s="24">
        <v>600000</v>
      </c>
      <c r="I31" s="24">
        <v>600000</v>
      </c>
      <c r="J31" s="24"/>
      <c r="K31" s="24"/>
      <c r="L31" s="24">
        <v>600000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26"/>
      <c r="B32" s="22" t="s">
        <v>233</v>
      </c>
      <c r="C32" s="22" t="s">
        <v>234</v>
      </c>
      <c r="D32" s="22" t="s">
        <v>99</v>
      </c>
      <c r="E32" s="22" t="s">
        <v>100</v>
      </c>
      <c r="F32" s="22" t="s">
        <v>239</v>
      </c>
      <c r="G32" s="22" t="s">
        <v>240</v>
      </c>
      <c r="H32" s="24">
        <v>150000</v>
      </c>
      <c r="I32" s="24">
        <v>150000</v>
      </c>
      <c r="J32" s="24"/>
      <c r="K32" s="24"/>
      <c r="L32" s="24">
        <v>150000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26"/>
      <c r="B33" s="22" t="s">
        <v>233</v>
      </c>
      <c r="C33" s="22" t="s">
        <v>234</v>
      </c>
      <c r="D33" s="22" t="s">
        <v>99</v>
      </c>
      <c r="E33" s="22" t="s">
        <v>100</v>
      </c>
      <c r="F33" s="22" t="s">
        <v>241</v>
      </c>
      <c r="G33" s="22" t="s">
        <v>242</v>
      </c>
      <c r="H33" s="24">
        <v>200000</v>
      </c>
      <c r="I33" s="24">
        <v>200000</v>
      </c>
      <c r="J33" s="24"/>
      <c r="K33" s="24"/>
      <c r="L33" s="24">
        <v>200000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26"/>
      <c r="B34" s="22" t="s">
        <v>243</v>
      </c>
      <c r="C34" s="22" t="s">
        <v>244</v>
      </c>
      <c r="D34" s="22" t="s">
        <v>99</v>
      </c>
      <c r="E34" s="22" t="s">
        <v>100</v>
      </c>
      <c r="F34" s="22" t="s">
        <v>245</v>
      </c>
      <c r="G34" s="22" t="s">
        <v>186</v>
      </c>
      <c r="H34" s="24">
        <v>75000</v>
      </c>
      <c r="I34" s="24">
        <v>75000</v>
      </c>
      <c r="J34" s="24"/>
      <c r="K34" s="24"/>
      <c r="L34" s="24">
        <v>75000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26"/>
      <c r="B35" s="22" t="s">
        <v>233</v>
      </c>
      <c r="C35" s="22" t="s">
        <v>234</v>
      </c>
      <c r="D35" s="22" t="s">
        <v>99</v>
      </c>
      <c r="E35" s="22" t="s">
        <v>100</v>
      </c>
      <c r="F35" s="22" t="s">
        <v>246</v>
      </c>
      <c r="G35" s="22" t="s">
        <v>247</v>
      </c>
      <c r="H35" s="24">
        <v>300000</v>
      </c>
      <c r="I35" s="24">
        <v>300000</v>
      </c>
      <c r="J35" s="24"/>
      <c r="K35" s="24"/>
      <c r="L35" s="24">
        <v>300000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26"/>
      <c r="B36" s="22" t="s">
        <v>233</v>
      </c>
      <c r="C36" s="22" t="s">
        <v>234</v>
      </c>
      <c r="D36" s="22" t="s">
        <v>99</v>
      </c>
      <c r="E36" s="22" t="s">
        <v>100</v>
      </c>
      <c r="F36" s="22" t="s">
        <v>248</v>
      </c>
      <c r="G36" s="22" t="s">
        <v>249</v>
      </c>
      <c r="H36" s="24">
        <v>945000</v>
      </c>
      <c r="I36" s="24">
        <v>945000</v>
      </c>
      <c r="J36" s="24"/>
      <c r="K36" s="24"/>
      <c r="L36" s="24">
        <v>945000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26"/>
      <c r="B37" s="22" t="s">
        <v>233</v>
      </c>
      <c r="C37" s="22" t="s">
        <v>234</v>
      </c>
      <c r="D37" s="22" t="s">
        <v>99</v>
      </c>
      <c r="E37" s="22" t="s">
        <v>100</v>
      </c>
      <c r="F37" s="22" t="s">
        <v>250</v>
      </c>
      <c r="G37" s="22" t="s">
        <v>251</v>
      </c>
      <c r="H37" s="24">
        <v>200000</v>
      </c>
      <c r="I37" s="24">
        <v>200000</v>
      </c>
      <c r="J37" s="24"/>
      <c r="K37" s="24"/>
      <c r="L37" s="24">
        <v>200000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26"/>
      <c r="B38" s="22" t="s">
        <v>252</v>
      </c>
      <c r="C38" s="22" t="s">
        <v>253</v>
      </c>
      <c r="D38" s="22" t="s">
        <v>99</v>
      </c>
      <c r="E38" s="22" t="s">
        <v>100</v>
      </c>
      <c r="F38" s="22" t="s">
        <v>254</v>
      </c>
      <c r="G38" s="22" t="s">
        <v>255</v>
      </c>
      <c r="H38" s="24">
        <v>552987</v>
      </c>
      <c r="I38" s="24">
        <v>552987</v>
      </c>
      <c r="J38" s="24"/>
      <c r="K38" s="24"/>
      <c r="L38" s="24">
        <v>552987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21" customHeight="1" spans="1:23">
      <c r="A39" s="26"/>
      <c r="B39" s="22" t="s">
        <v>256</v>
      </c>
      <c r="C39" s="22" t="s">
        <v>257</v>
      </c>
      <c r="D39" s="22" t="s">
        <v>99</v>
      </c>
      <c r="E39" s="22" t="s">
        <v>100</v>
      </c>
      <c r="F39" s="22" t="s">
        <v>258</v>
      </c>
      <c r="G39" s="22" t="s">
        <v>257</v>
      </c>
      <c r="H39" s="24">
        <v>737316</v>
      </c>
      <c r="I39" s="24">
        <v>737316</v>
      </c>
      <c r="J39" s="24"/>
      <c r="K39" s="24"/>
      <c r="L39" s="24">
        <v>737316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21" customHeight="1" spans="1:23">
      <c r="A40" s="26"/>
      <c r="B40" s="22" t="s">
        <v>259</v>
      </c>
      <c r="C40" s="22" t="s">
        <v>251</v>
      </c>
      <c r="D40" s="22" t="s">
        <v>99</v>
      </c>
      <c r="E40" s="22" t="s">
        <v>100</v>
      </c>
      <c r="F40" s="22" t="s">
        <v>250</v>
      </c>
      <c r="G40" s="22" t="s">
        <v>251</v>
      </c>
      <c r="H40" s="24">
        <v>4115</v>
      </c>
      <c r="I40" s="24">
        <v>4115</v>
      </c>
      <c r="J40" s="24"/>
      <c r="K40" s="24"/>
      <c r="L40" s="24">
        <v>4115</v>
      </c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21" customHeight="1" spans="1:23">
      <c r="A41" s="26"/>
      <c r="B41" s="22" t="s">
        <v>260</v>
      </c>
      <c r="C41" s="22" t="s">
        <v>261</v>
      </c>
      <c r="D41" s="22" t="s">
        <v>99</v>
      </c>
      <c r="E41" s="22" t="s">
        <v>100</v>
      </c>
      <c r="F41" s="22" t="s">
        <v>262</v>
      </c>
      <c r="G41" s="22" t="s">
        <v>263</v>
      </c>
      <c r="H41" s="24">
        <v>2359800</v>
      </c>
      <c r="I41" s="24">
        <v>2359800</v>
      </c>
      <c r="J41" s="24"/>
      <c r="K41" s="24"/>
      <c r="L41" s="24">
        <v>2359800</v>
      </c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ht="21" customHeight="1" spans="1:23">
      <c r="A42" s="26"/>
      <c r="B42" s="22" t="s">
        <v>264</v>
      </c>
      <c r="C42" s="22" t="s">
        <v>265</v>
      </c>
      <c r="D42" s="22" t="s">
        <v>110</v>
      </c>
      <c r="E42" s="22" t="s">
        <v>111</v>
      </c>
      <c r="F42" s="22" t="s">
        <v>266</v>
      </c>
      <c r="G42" s="22" t="s">
        <v>267</v>
      </c>
      <c r="H42" s="24">
        <v>1797296.4</v>
      </c>
      <c r="I42" s="24">
        <v>1797296.4</v>
      </c>
      <c r="J42" s="24"/>
      <c r="K42" s="24"/>
      <c r="L42" s="24">
        <v>1797296.4</v>
      </c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21" customHeight="1" spans="1:23">
      <c r="A43" s="26"/>
      <c r="B43" s="22" t="s">
        <v>268</v>
      </c>
      <c r="C43" s="22" t="s">
        <v>269</v>
      </c>
      <c r="D43" s="22" t="s">
        <v>116</v>
      </c>
      <c r="E43" s="22" t="s">
        <v>117</v>
      </c>
      <c r="F43" s="22" t="s">
        <v>270</v>
      </c>
      <c r="G43" s="22" t="s">
        <v>271</v>
      </c>
      <c r="H43" s="24">
        <v>40020</v>
      </c>
      <c r="I43" s="24">
        <v>40020</v>
      </c>
      <c r="J43" s="24"/>
      <c r="K43" s="24"/>
      <c r="L43" s="24">
        <v>40020</v>
      </c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ht="21" customHeight="1" spans="1:23">
      <c r="A44" s="26"/>
      <c r="B44" s="22" t="s">
        <v>272</v>
      </c>
      <c r="C44" s="22" t="s">
        <v>273</v>
      </c>
      <c r="D44" s="22" t="s">
        <v>99</v>
      </c>
      <c r="E44" s="22" t="s">
        <v>100</v>
      </c>
      <c r="F44" s="22" t="s">
        <v>213</v>
      </c>
      <c r="G44" s="22" t="s">
        <v>214</v>
      </c>
      <c r="H44" s="24">
        <v>811301</v>
      </c>
      <c r="I44" s="24">
        <v>811301</v>
      </c>
      <c r="J44" s="24"/>
      <c r="K44" s="24"/>
      <c r="L44" s="24">
        <v>811301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ht="21" customHeight="1" spans="1:23">
      <c r="A45" s="26"/>
      <c r="B45" s="22" t="s">
        <v>274</v>
      </c>
      <c r="C45" s="22" t="s">
        <v>275</v>
      </c>
      <c r="D45" s="22" t="s">
        <v>99</v>
      </c>
      <c r="E45" s="22" t="s">
        <v>100</v>
      </c>
      <c r="F45" s="22" t="s">
        <v>276</v>
      </c>
      <c r="G45" s="22" t="s">
        <v>277</v>
      </c>
      <c r="H45" s="24">
        <v>33447549.96</v>
      </c>
      <c r="I45" s="24">
        <v>33447549.96</v>
      </c>
      <c r="J45" s="24"/>
      <c r="K45" s="24"/>
      <c r="L45" s="24">
        <v>33447549.96</v>
      </c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</row>
    <row r="46" ht="21" customHeight="1" spans="1:23">
      <c r="A46" s="36" t="s">
        <v>132</v>
      </c>
      <c r="B46" s="135"/>
      <c r="C46" s="135"/>
      <c r="D46" s="135"/>
      <c r="E46" s="135"/>
      <c r="F46" s="135"/>
      <c r="G46" s="136"/>
      <c r="H46" s="24">
        <v>99473608.51</v>
      </c>
      <c r="I46" s="24">
        <v>99473608.51</v>
      </c>
      <c r="J46" s="24"/>
      <c r="K46" s="24"/>
      <c r="L46" s="24">
        <v>99473608.51</v>
      </c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</row>
  </sheetData>
  <mergeCells count="30">
    <mergeCell ref="A3:W3"/>
    <mergeCell ref="A4:G4"/>
    <mergeCell ref="H5:W5"/>
    <mergeCell ref="I6:M6"/>
    <mergeCell ref="N6:P6"/>
    <mergeCell ref="R6:W6"/>
    <mergeCell ref="A46:G46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32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76"/>
  <sheetViews>
    <sheetView showZeros="0" workbookViewId="0">
      <pane ySplit="1" topLeftCell="A55" activePane="bottomLeft" state="frozen"/>
      <selection/>
      <selection pane="bottomLeft" activeCell="A10" sqref="$A10:$XFD10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1" t="s">
        <v>278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"单位名称："&amp;"凤庆县公安局"</f>
        <v>单位名称：凤庆县公安局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1" t="s">
        <v>181</v>
      </c>
    </row>
    <row r="5" ht="18.75" customHeight="1" spans="1:23">
      <c r="A5" s="11" t="s">
        <v>279</v>
      </c>
      <c r="B5" s="12" t="s">
        <v>195</v>
      </c>
      <c r="C5" s="11" t="s">
        <v>196</v>
      </c>
      <c r="D5" s="11" t="s">
        <v>280</v>
      </c>
      <c r="E5" s="12" t="s">
        <v>197</v>
      </c>
      <c r="F5" s="12" t="s">
        <v>198</v>
      </c>
      <c r="G5" s="12" t="s">
        <v>281</v>
      </c>
      <c r="H5" s="12" t="s">
        <v>282</v>
      </c>
      <c r="I5" s="32" t="s">
        <v>56</v>
      </c>
      <c r="J5" s="13" t="s">
        <v>283</v>
      </c>
      <c r="K5" s="14"/>
      <c r="L5" s="14"/>
      <c r="M5" s="15"/>
      <c r="N5" s="13" t="s">
        <v>203</v>
      </c>
      <c r="O5" s="14"/>
      <c r="P5" s="15"/>
      <c r="Q5" s="12" t="s">
        <v>62</v>
      </c>
      <c r="R5" s="13" t="s">
        <v>79</v>
      </c>
      <c r="S5" s="14"/>
      <c r="T5" s="14"/>
      <c r="U5" s="14"/>
      <c r="V5" s="14"/>
      <c r="W5" s="15"/>
    </row>
    <row r="6" ht="18.75" customHeight="1" spans="1:23">
      <c r="A6" s="16"/>
      <c r="B6" s="33"/>
      <c r="C6" s="16"/>
      <c r="D6" s="16"/>
      <c r="E6" s="17"/>
      <c r="F6" s="17"/>
      <c r="G6" s="17"/>
      <c r="H6" s="17"/>
      <c r="I6" s="33"/>
      <c r="J6" s="123" t="s">
        <v>59</v>
      </c>
      <c r="K6" s="124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209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33"/>
      <c r="J7" s="125" t="s">
        <v>58</v>
      </c>
      <c r="K7" s="95"/>
      <c r="L7" s="33"/>
      <c r="M7" s="33"/>
      <c r="N7" s="33"/>
      <c r="O7" s="33"/>
      <c r="P7" s="33"/>
      <c r="Q7" s="33"/>
      <c r="R7" s="33"/>
      <c r="S7" s="126"/>
      <c r="T7" s="126"/>
      <c r="U7" s="126"/>
      <c r="V7" s="126"/>
      <c r="W7" s="126"/>
    </row>
    <row r="8" ht="18.75" customHeight="1" spans="1:23">
      <c r="A8" s="18"/>
      <c r="B8" s="34"/>
      <c r="C8" s="18"/>
      <c r="D8" s="18"/>
      <c r="E8" s="19"/>
      <c r="F8" s="19"/>
      <c r="G8" s="19"/>
      <c r="H8" s="19"/>
      <c r="I8" s="34"/>
      <c r="J8" s="48" t="s">
        <v>58</v>
      </c>
      <c r="K8" s="48" t="s">
        <v>284</v>
      </c>
      <c r="L8" s="19"/>
      <c r="M8" s="19"/>
      <c r="N8" s="19"/>
      <c r="O8" s="19"/>
      <c r="P8" s="19"/>
      <c r="Q8" s="19"/>
      <c r="R8" s="19"/>
      <c r="S8" s="19"/>
      <c r="T8" s="19"/>
      <c r="U8" s="34"/>
      <c r="V8" s="19"/>
      <c r="W8" s="19"/>
    </row>
    <row r="9" ht="18.75" customHeight="1" spans="1:23">
      <c r="A9" s="121">
        <v>1</v>
      </c>
      <c r="B9" s="121">
        <v>2</v>
      </c>
      <c r="C9" s="121">
        <v>3</v>
      </c>
      <c r="D9" s="121">
        <v>4</v>
      </c>
      <c r="E9" s="121">
        <v>5</v>
      </c>
      <c r="F9" s="121">
        <v>6</v>
      </c>
      <c r="G9" s="121">
        <v>7</v>
      </c>
      <c r="H9" s="121">
        <v>8</v>
      </c>
      <c r="I9" s="121">
        <v>9</v>
      </c>
      <c r="J9" s="121">
        <v>10</v>
      </c>
      <c r="K9" s="121">
        <v>11</v>
      </c>
      <c r="L9" s="121">
        <v>12</v>
      </c>
      <c r="M9" s="121">
        <v>13</v>
      </c>
      <c r="N9" s="121">
        <v>14</v>
      </c>
      <c r="O9" s="121">
        <v>15</v>
      </c>
      <c r="P9" s="121">
        <v>16</v>
      </c>
      <c r="Q9" s="121">
        <v>17</v>
      </c>
      <c r="R9" s="121">
        <v>18</v>
      </c>
      <c r="S9" s="121">
        <v>19</v>
      </c>
      <c r="T9" s="121">
        <v>20</v>
      </c>
      <c r="U9" s="121">
        <v>21</v>
      </c>
      <c r="V9" s="121">
        <v>22</v>
      </c>
      <c r="W9" s="121">
        <v>23</v>
      </c>
    </row>
    <row r="10" ht="18.75" customHeight="1" spans="1:23">
      <c r="A10" s="22"/>
      <c r="B10" s="22"/>
      <c r="C10" s="22" t="s">
        <v>285</v>
      </c>
      <c r="D10" s="22"/>
      <c r="E10" s="22"/>
      <c r="F10" s="22"/>
      <c r="G10" s="22"/>
      <c r="H10" s="22"/>
      <c r="I10" s="24">
        <v>500000</v>
      </c>
      <c r="J10" s="24"/>
      <c r="K10" s="24"/>
      <c r="L10" s="24"/>
      <c r="M10" s="24"/>
      <c r="N10" s="24"/>
      <c r="O10" s="24"/>
      <c r="P10" s="24"/>
      <c r="Q10" s="24"/>
      <c r="R10" s="24">
        <v>500000</v>
      </c>
      <c r="S10" s="24"/>
      <c r="T10" s="24"/>
      <c r="U10" s="24"/>
      <c r="V10" s="24"/>
      <c r="W10" s="24">
        <v>500000</v>
      </c>
    </row>
    <row r="11" ht="18.75" customHeight="1" spans="1:23">
      <c r="A11" s="122" t="s">
        <v>286</v>
      </c>
      <c r="B11" s="122" t="s">
        <v>287</v>
      </c>
      <c r="C11" s="22" t="s">
        <v>285</v>
      </c>
      <c r="D11" s="122" t="s">
        <v>71</v>
      </c>
      <c r="E11" s="122" t="s">
        <v>104</v>
      </c>
      <c r="F11" s="122" t="s">
        <v>105</v>
      </c>
      <c r="G11" s="122" t="s">
        <v>288</v>
      </c>
      <c r="H11" s="122" t="s">
        <v>289</v>
      </c>
      <c r="I11" s="24">
        <v>100000</v>
      </c>
      <c r="J11" s="24"/>
      <c r="K11" s="24"/>
      <c r="L11" s="24"/>
      <c r="M11" s="24"/>
      <c r="N11" s="24"/>
      <c r="O11" s="24"/>
      <c r="P11" s="24"/>
      <c r="Q11" s="24"/>
      <c r="R11" s="24">
        <v>100000</v>
      </c>
      <c r="S11" s="24"/>
      <c r="T11" s="24"/>
      <c r="U11" s="24"/>
      <c r="V11" s="24"/>
      <c r="W11" s="24">
        <v>100000</v>
      </c>
    </row>
    <row r="12" ht="18.75" customHeight="1" spans="1:23">
      <c r="A12" s="122" t="s">
        <v>286</v>
      </c>
      <c r="B12" s="122" t="s">
        <v>287</v>
      </c>
      <c r="C12" s="22" t="s">
        <v>285</v>
      </c>
      <c r="D12" s="122" t="s">
        <v>71</v>
      </c>
      <c r="E12" s="122" t="s">
        <v>104</v>
      </c>
      <c r="F12" s="122" t="s">
        <v>105</v>
      </c>
      <c r="G12" s="122" t="s">
        <v>241</v>
      </c>
      <c r="H12" s="122" t="s">
        <v>242</v>
      </c>
      <c r="I12" s="24">
        <v>100000</v>
      </c>
      <c r="J12" s="24"/>
      <c r="K12" s="24"/>
      <c r="L12" s="24"/>
      <c r="M12" s="24"/>
      <c r="N12" s="24"/>
      <c r="O12" s="24"/>
      <c r="P12" s="24"/>
      <c r="Q12" s="24"/>
      <c r="R12" s="24">
        <v>100000</v>
      </c>
      <c r="S12" s="24"/>
      <c r="T12" s="24"/>
      <c r="U12" s="24"/>
      <c r="V12" s="24"/>
      <c r="W12" s="24">
        <v>100000</v>
      </c>
    </row>
    <row r="13" ht="18.75" customHeight="1" spans="1:23">
      <c r="A13" s="122" t="s">
        <v>286</v>
      </c>
      <c r="B13" s="122" t="s">
        <v>287</v>
      </c>
      <c r="C13" s="22" t="s">
        <v>285</v>
      </c>
      <c r="D13" s="122" t="s">
        <v>71</v>
      </c>
      <c r="E13" s="122" t="s">
        <v>104</v>
      </c>
      <c r="F13" s="122" t="s">
        <v>105</v>
      </c>
      <c r="G13" s="122" t="s">
        <v>290</v>
      </c>
      <c r="H13" s="122" t="s">
        <v>291</v>
      </c>
      <c r="I13" s="24">
        <v>100000</v>
      </c>
      <c r="J13" s="24"/>
      <c r="K13" s="24"/>
      <c r="L13" s="24"/>
      <c r="M13" s="24"/>
      <c r="N13" s="24"/>
      <c r="O13" s="24"/>
      <c r="P13" s="24"/>
      <c r="Q13" s="24"/>
      <c r="R13" s="24">
        <v>100000</v>
      </c>
      <c r="S13" s="24"/>
      <c r="T13" s="24"/>
      <c r="U13" s="24"/>
      <c r="V13" s="24"/>
      <c r="W13" s="24">
        <v>100000</v>
      </c>
    </row>
    <row r="14" ht="18.75" customHeight="1" spans="1:23">
      <c r="A14" s="122" t="s">
        <v>286</v>
      </c>
      <c r="B14" s="122" t="s">
        <v>287</v>
      </c>
      <c r="C14" s="22" t="s">
        <v>285</v>
      </c>
      <c r="D14" s="122" t="s">
        <v>71</v>
      </c>
      <c r="E14" s="122" t="s">
        <v>104</v>
      </c>
      <c r="F14" s="122" t="s">
        <v>105</v>
      </c>
      <c r="G14" s="122" t="s">
        <v>292</v>
      </c>
      <c r="H14" s="122" t="s">
        <v>293</v>
      </c>
      <c r="I14" s="24">
        <v>85000</v>
      </c>
      <c r="J14" s="24"/>
      <c r="K14" s="24"/>
      <c r="L14" s="24"/>
      <c r="M14" s="24"/>
      <c r="N14" s="24"/>
      <c r="O14" s="24"/>
      <c r="P14" s="24"/>
      <c r="Q14" s="24"/>
      <c r="R14" s="24">
        <v>85000</v>
      </c>
      <c r="S14" s="24"/>
      <c r="T14" s="24"/>
      <c r="U14" s="24"/>
      <c r="V14" s="24"/>
      <c r="W14" s="24">
        <v>85000</v>
      </c>
    </row>
    <row r="15" ht="18.75" customHeight="1" spans="1:23">
      <c r="A15" s="122" t="s">
        <v>286</v>
      </c>
      <c r="B15" s="122" t="s">
        <v>287</v>
      </c>
      <c r="C15" s="22" t="s">
        <v>285</v>
      </c>
      <c r="D15" s="122" t="s">
        <v>71</v>
      </c>
      <c r="E15" s="122" t="s">
        <v>104</v>
      </c>
      <c r="F15" s="122" t="s">
        <v>105</v>
      </c>
      <c r="G15" s="122" t="s">
        <v>262</v>
      </c>
      <c r="H15" s="122" t="s">
        <v>263</v>
      </c>
      <c r="I15" s="24">
        <v>100000</v>
      </c>
      <c r="J15" s="24"/>
      <c r="K15" s="24"/>
      <c r="L15" s="24"/>
      <c r="M15" s="24"/>
      <c r="N15" s="24"/>
      <c r="O15" s="24"/>
      <c r="P15" s="24"/>
      <c r="Q15" s="24"/>
      <c r="R15" s="24">
        <v>100000</v>
      </c>
      <c r="S15" s="24"/>
      <c r="T15" s="24"/>
      <c r="U15" s="24"/>
      <c r="V15" s="24"/>
      <c r="W15" s="24">
        <v>100000</v>
      </c>
    </row>
    <row r="16" ht="18.75" customHeight="1" spans="1:23">
      <c r="A16" s="122" t="s">
        <v>286</v>
      </c>
      <c r="B16" s="122" t="s">
        <v>287</v>
      </c>
      <c r="C16" s="22" t="s">
        <v>285</v>
      </c>
      <c r="D16" s="122" t="s">
        <v>71</v>
      </c>
      <c r="E16" s="122" t="s">
        <v>104</v>
      </c>
      <c r="F16" s="122" t="s">
        <v>105</v>
      </c>
      <c r="G16" s="122" t="s">
        <v>294</v>
      </c>
      <c r="H16" s="122" t="s">
        <v>295</v>
      </c>
      <c r="I16" s="24">
        <v>15000</v>
      </c>
      <c r="J16" s="24"/>
      <c r="K16" s="24"/>
      <c r="L16" s="24"/>
      <c r="M16" s="24"/>
      <c r="N16" s="24"/>
      <c r="O16" s="24"/>
      <c r="P16" s="24"/>
      <c r="Q16" s="24"/>
      <c r="R16" s="24">
        <v>15000</v>
      </c>
      <c r="S16" s="24"/>
      <c r="T16" s="24"/>
      <c r="U16" s="24"/>
      <c r="V16" s="24"/>
      <c r="W16" s="24">
        <v>15000</v>
      </c>
    </row>
    <row r="17" ht="18.75" customHeight="1" spans="1:23">
      <c r="A17" s="26"/>
      <c r="B17" s="26"/>
      <c r="C17" s="22" t="s">
        <v>296</v>
      </c>
      <c r="D17" s="26"/>
      <c r="E17" s="26"/>
      <c r="F17" s="26"/>
      <c r="G17" s="26"/>
      <c r="H17" s="26"/>
      <c r="I17" s="24">
        <v>413900</v>
      </c>
      <c r="J17" s="24">
        <v>413900</v>
      </c>
      <c r="K17" s="24">
        <v>413900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18.75" customHeight="1" spans="1:23">
      <c r="A18" s="122" t="s">
        <v>297</v>
      </c>
      <c r="B18" s="122" t="s">
        <v>298</v>
      </c>
      <c r="C18" s="22" t="s">
        <v>296</v>
      </c>
      <c r="D18" s="122" t="s">
        <v>71</v>
      </c>
      <c r="E18" s="122" t="s">
        <v>104</v>
      </c>
      <c r="F18" s="122" t="s">
        <v>105</v>
      </c>
      <c r="G18" s="122" t="s">
        <v>299</v>
      </c>
      <c r="H18" s="122" t="s">
        <v>300</v>
      </c>
      <c r="I18" s="24">
        <v>413900</v>
      </c>
      <c r="J18" s="24">
        <v>413900</v>
      </c>
      <c r="K18" s="24">
        <v>413900</v>
      </c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18.75" customHeight="1" spans="1:23">
      <c r="A19" s="26"/>
      <c r="B19" s="26"/>
      <c r="C19" s="22" t="s">
        <v>301</v>
      </c>
      <c r="D19" s="26"/>
      <c r="E19" s="26"/>
      <c r="F19" s="26"/>
      <c r="G19" s="26"/>
      <c r="H19" s="26"/>
      <c r="I19" s="24">
        <v>2670000</v>
      </c>
      <c r="J19" s="24">
        <v>2670000</v>
      </c>
      <c r="K19" s="24">
        <v>2670000</v>
      </c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18.75" customHeight="1" spans="1:23">
      <c r="A20" s="122" t="s">
        <v>297</v>
      </c>
      <c r="B20" s="122" t="s">
        <v>302</v>
      </c>
      <c r="C20" s="22" t="s">
        <v>301</v>
      </c>
      <c r="D20" s="122" t="s">
        <v>71</v>
      </c>
      <c r="E20" s="122" t="s">
        <v>104</v>
      </c>
      <c r="F20" s="122" t="s">
        <v>105</v>
      </c>
      <c r="G20" s="122" t="s">
        <v>303</v>
      </c>
      <c r="H20" s="122" t="s">
        <v>304</v>
      </c>
      <c r="I20" s="24">
        <v>100000</v>
      </c>
      <c r="J20" s="24">
        <v>100000</v>
      </c>
      <c r="K20" s="24">
        <v>100000</v>
      </c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18.75" customHeight="1" spans="1:23">
      <c r="A21" s="122" t="s">
        <v>297</v>
      </c>
      <c r="B21" s="122" t="s">
        <v>302</v>
      </c>
      <c r="C21" s="22" t="s">
        <v>301</v>
      </c>
      <c r="D21" s="122" t="s">
        <v>71</v>
      </c>
      <c r="E21" s="122" t="s">
        <v>104</v>
      </c>
      <c r="F21" s="122" t="s">
        <v>105</v>
      </c>
      <c r="G21" s="122" t="s">
        <v>288</v>
      </c>
      <c r="H21" s="122" t="s">
        <v>289</v>
      </c>
      <c r="I21" s="24">
        <v>365000</v>
      </c>
      <c r="J21" s="24">
        <v>365000</v>
      </c>
      <c r="K21" s="24">
        <v>365000</v>
      </c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18.75" customHeight="1" spans="1:23">
      <c r="A22" s="122" t="s">
        <v>297</v>
      </c>
      <c r="B22" s="122" t="s">
        <v>302</v>
      </c>
      <c r="C22" s="22" t="s">
        <v>301</v>
      </c>
      <c r="D22" s="122" t="s">
        <v>71</v>
      </c>
      <c r="E22" s="122" t="s">
        <v>104</v>
      </c>
      <c r="F22" s="122" t="s">
        <v>105</v>
      </c>
      <c r="G22" s="122" t="s">
        <v>241</v>
      </c>
      <c r="H22" s="122" t="s">
        <v>242</v>
      </c>
      <c r="I22" s="24">
        <v>300000</v>
      </c>
      <c r="J22" s="24">
        <v>300000</v>
      </c>
      <c r="K22" s="24">
        <v>300000</v>
      </c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18.75" customHeight="1" spans="1:23">
      <c r="A23" s="122" t="s">
        <v>297</v>
      </c>
      <c r="B23" s="122" t="s">
        <v>302</v>
      </c>
      <c r="C23" s="22" t="s">
        <v>301</v>
      </c>
      <c r="D23" s="122" t="s">
        <v>71</v>
      </c>
      <c r="E23" s="122" t="s">
        <v>104</v>
      </c>
      <c r="F23" s="122" t="s">
        <v>105</v>
      </c>
      <c r="G23" s="122" t="s">
        <v>305</v>
      </c>
      <c r="H23" s="122" t="s">
        <v>306</v>
      </c>
      <c r="I23" s="24">
        <v>300000</v>
      </c>
      <c r="J23" s="24">
        <v>300000</v>
      </c>
      <c r="K23" s="24">
        <v>300000</v>
      </c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18.75" customHeight="1" spans="1:23">
      <c r="A24" s="122" t="s">
        <v>297</v>
      </c>
      <c r="B24" s="122" t="s">
        <v>302</v>
      </c>
      <c r="C24" s="22" t="s">
        <v>301</v>
      </c>
      <c r="D24" s="122" t="s">
        <v>71</v>
      </c>
      <c r="E24" s="122" t="s">
        <v>104</v>
      </c>
      <c r="F24" s="122" t="s">
        <v>105</v>
      </c>
      <c r="G24" s="122" t="s">
        <v>290</v>
      </c>
      <c r="H24" s="122" t="s">
        <v>291</v>
      </c>
      <c r="I24" s="24">
        <v>500000</v>
      </c>
      <c r="J24" s="24">
        <v>500000</v>
      </c>
      <c r="K24" s="24">
        <v>500000</v>
      </c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18.75" customHeight="1" spans="1:23">
      <c r="A25" s="122" t="s">
        <v>297</v>
      </c>
      <c r="B25" s="122" t="s">
        <v>302</v>
      </c>
      <c r="C25" s="22" t="s">
        <v>301</v>
      </c>
      <c r="D25" s="122" t="s">
        <v>71</v>
      </c>
      <c r="E25" s="122" t="s">
        <v>104</v>
      </c>
      <c r="F25" s="122" t="s">
        <v>105</v>
      </c>
      <c r="G25" s="122" t="s">
        <v>292</v>
      </c>
      <c r="H25" s="122" t="s">
        <v>293</v>
      </c>
      <c r="I25" s="24">
        <v>300000</v>
      </c>
      <c r="J25" s="24">
        <v>300000</v>
      </c>
      <c r="K25" s="24">
        <v>300000</v>
      </c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18.75" customHeight="1" spans="1:23">
      <c r="A26" s="122" t="s">
        <v>297</v>
      </c>
      <c r="B26" s="122" t="s">
        <v>302</v>
      </c>
      <c r="C26" s="22" t="s">
        <v>301</v>
      </c>
      <c r="D26" s="122" t="s">
        <v>71</v>
      </c>
      <c r="E26" s="122" t="s">
        <v>104</v>
      </c>
      <c r="F26" s="122" t="s">
        <v>105</v>
      </c>
      <c r="G26" s="122" t="s">
        <v>307</v>
      </c>
      <c r="H26" s="122" t="s">
        <v>308</v>
      </c>
      <c r="I26" s="24">
        <v>405000</v>
      </c>
      <c r="J26" s="24">
        <v>405000</v>
      </c>
      <c r="K26" s="24">
        <v>405000</v>
      </c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18.75" customHeight="1" spans="1:23">
      <c r="A27" s="122" t="s">
        <v>297</v>
      </c>
      <c r="B27" s="122" t="s">
        <v>302</v>
      </c>
      <c r="C27" s="22" t="s">
        <v>301</v>
      </c>
      <c r="D27" s="122" t="s">
        <v>71</v>
      </c>
      <c r="E27" s="122" t="s">
        <v>104</v>
      </c>
      <c r="F27" s="122" t="s">
        <v>105</v>
      </c>
      <c r="G27" s="122" t="s">
        <v>262</v>
      </c>
      <c r="H27" s="122" t="s">
        <v>263</v>
      </c>
      <c r="I27" s="24">
        <v>400000</v>
      </c>
      <c r="J27" s="24">
        <v>400000</v>
      </c>
      <c r="K27" s="24">
        <v>400000</v>
      </c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18.75" customHeight="1" spans="1:23">
      <c r="A28" s="26"/>
      <c r="B28" s="26"/>
      <c r="C28" s="22" t="s">
        <v>309</v>
      </c>
      <c r="D28" s="26"/>
      <c r="E28" s="26"/>
      <c r="F28" s="26"/>
      <c r="G28" s="26"/>
      <c r="H28" s="26"/>
      <c r="I28" s="24">
        <v>200000</v>
      </c>
      <c r="J28" s="24">
        <v>200000</v>
      </c>
      <c r="K28" s="24">
        <v>200000</v>
      </c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18.75" customHeight="1" spans="1:23">
      <c r="A29" s="122" t="s">
        <v>286</v>
      </c>
      <c r="B29" s="122" t="s">
        <v>310</v>
      </c>
      <c r="C29" s="22" t="s">
        <v>309</v>
      </c>
      <c r="D29" s="122" t="s">
        <v>71</v>
      </c>
      <c r="E29" s="122" t="s">
        <v>102</v>
      </c>
      <c r="F29" s="122" t="s">
        <v>103</v>
      </c>
      <c r="G29" s="122" t="s">
        <v>290</v>
      </c>
      <c r="H29" s="122" t="s">
        <v>291</v>
      </c>
      <c r="I29" s="24">
        <v>50000</v>
      </c>
      <c r="J29" s="24">
        <v>50000</v>
      </c>
      <c r="K29" s="24">
        <v>50000</v>
      </c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18.75" customHeight="1" spans="1:23">
      <c r="A30" s="122" t="s">
        <v>286</v>
      </c>
      <c r="B30" s="122" t="s">
        <v>310</v>
      </c>
      <c r="C30" s="22" t="s">
        <v>309</v>
      </c>
      <c r="D30" s="122" t="s">
        <v>71</v>
      </c>
      <c r="E30" s="122" t="s">
        <v>102</v>
      </c>
      <c r="F30" s="122" t="s">
        <v>103</v>
      </c>
      <c r="G30" s="122" t="s">
        <v>292</v>
      </c>
      <c r="H30" s="122" t="s">
        <v>293</v>
      </c>
      <c r="I30" s="24">
        <v>150000</v>
      </c>
      <c r="J30" s="24">
        <v>150000</v>
      </c>
      <c r="K30" s="24">
        <v>150000</v>
      </c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18.75" customHeight="1" spans="1:23">
      <c r="A31" s="26"/>
      <c r="B31" s="26"/>
      <c r="C31" s="22" t="s">
        <v>311</v>
      </c>
      <c r="D31" s="26"/>
      <c r="E31" s="26"/>
      <c r="F31" s="26"/>
      <c r="G31" s="26"/>
      <c r="H31" s="26"/>
      <c r="I31" s="24">
        <v>65160</v>
      </c>
      <c r="J31" s="24"/>
      <c r="K31" s="24"/>
      <c r="L31" s="24"/>
      <c r="M31" s="24"/>
      <c r="N31" s="24"/>
      <c r="O31" s="24"/>
      <c r="P31" s="24"/>
      <c r="Q31" s="24"/>
      <c r="R31" s="24">
        <v>65160</v>
      </c>
      <c r="S31" s="24"/>
      <c r="T31" s="24"/>
      <c r="U31" s="24"/>
      <c r="V31" s="24"/>
      <c r="W31" s="24">
        <v>65160</v>
      </c>
    </row>
    <row r="32" ht="18.75" customHeight="1" spans="1:23">
      <c r="A32" s="122" t="s">
        <v>286</v>
      </c>
      <c r="B32" s="122" t="s">
        <v>312</v>
      </c>
      <c r="C32" s="22" t="s">
        <v>311</v>
      </c>
      <c r="D32" s="122" t="s">
        <v>71</v>
      </c>
      <c r="E32" s="122" t="s">
        <v>101</v>
      </c>
      <c r="F32" s="122" t="s">
        <v>90</v>
      </c>
      <c r="G32" s="122" t="s">
        <v>288</v>
      </c>
      <c r="H32" s="122" t="s">
        <v>289</v>
      </c>
      <c r="I32" s="24">
        <v>50000</v>
      </c>
      <c r="J32" s="24"/>
      <c r="K32" s="24"/>
      <c r="L32" s="24"/>
      <c r="M32" s="24"/>
      <c r="N32" s="24"/>
      <c r="O32" s="24"/>
      <c r="P32" s="24"/>
      <c r="Q32" s="24"/>
      <c r="R32" s="24">
        <v>50000</v>
      </c>
      <c r="S32" s="24"/>
      <c r="T32" s="24"/>
      <c r="U32" s="24"/>
      <c r="V32" s="24"/>
      <c r="W32" s="24">
        <v>50000</v>
      </c>
    </row>
    <row r="33" ht="18.75" customHeight="1" spans="1:23">
      <c r="A33" s="122" t="s">
        <v>286</v>
      </c>
      <c r="B33" s="122" t="s">
        <v>312</v>
      </c>
      <c r="C33" s="22" t="s">
        <v>311</v>
      </c>
      <c r="D33" s="122" t="s">
        <v>71</v>
      </c>
      <c r="E33" s="122" t="s">
        <v>101</v>
      </c>
      <c r="F33" s="122" t="s">
        <v>90</v>
      </c>
      <c r="G33" s="122" t="s">
        <v>290</v>
      </c>
      <c r="H33" s="122" t="s">
        <v>291</v>
      </c>
      <c r="I33" s="24">
        <v>15160</v>
      </c>
      <c r="J33" s="24"/>
      <c r="K33" s="24"/>
      <c r="L33" s="24"/>
      <c r="M33" s="24"/>
      <c r="N33" s="24"/>
      <c r="O33" s="24"/>
      <c r="P33" s="24"/>
      <c r="Q33" s="24"/>
      <c r="R33" s="24">
        <v>15160</v>
      </c>
      <c r="S33" s="24"/>
      <c r="T33" s="24"/>
      <c r="U33" s="24"/>
      <c r="V33" s="24"/>
      <c r="W33" s="24">
        <v>15160</v>
      </c>
    </row>
    <row r="34" ht="18.75" customHeight="1" spans="1:23">
      <c r="A34" s="26"/>
      <c r="B34" s="26"/>
      <c r="C34" s="22" t="s">
        <v>313</v>
      </c>
      <c r="D34" s="26"/>
      <c r="E34" s="26"/>
      <c r="F34" s="26"/>
      <c r="G34" s="26"/>
      <c r="H34" s="26"/>
      <c r="I34" s="24">
        <v>3000000</v>
      </c>
      <c r="J34" s="24"/>
      <c r="K34" s="24"/>
      <c r="L34" s="24"/>
      <c r="M34" s="24"/>
      <c r="N34" s="24"/>
      <c r="O34" s="24"/>
      <c r="P34" s="24"/>
      <c r="Q34" s="24"/>
      <c r="R34" s="24">
        <v>3000000</v>
      </c>
      <c r="S34" s="24"/>
      <c r="T34" s="24"/>
      <c r="U34" s="24">
        <v>1000000</v>
      </c>
      <c r="V34" s="24"/>
      <c r="W34" s="24">
        <v>2000000</v>
      </c>
    </row>
    <row r="35" ht="18.75" customHeight="1" spans="1:23">
      <c r="A35" s="122" t="s">
        <v>286</v>
      </c>
      <c r="B35" s="122" t="s">
        <v>314</v>
      </c>
      <c r="C35" s="22" t="s">
        <v>313</v>
      </c>
      <c r="D35" s="122" t="s">
        <v>71</v>
      </c>
      <c r="E35" s="122" t="s">
        <v>104</v>
      </c>
      <c r="F35" s="122" t="s">
        <v>105</v>
      </c>
      <c r="G35" s="122" t="s">
        <v>315</v>
      </c>
      <c r="H35" s="122" t="s">
        <v>316</v>
      </c>
      <c r="I35" s="24">
        <v>100000</v>
      </c>
      <c r="J35" s="24"/>
      <c r="K35" s="24"/>
      <c r="L35" s="24"/>
      <c r="M35" s="24"/>
      <c r="N35" s="24"/>
      <c r="O35" s="24"/>
      <c r="P35" s="24"/>
      <c r="Q35" s="24"/>
      <c r="R35" s="24">
        <v>100000</v>
      </c>
      <c r="S35" s="24"/>
      <c r="T35" s="24"/>
      <c r="U35" s="24"/>
      <c r="V35" s="24"/>
      <c r="W35" s="24">
        <v>100000</v>
      </c>
    </row>
    <row r="36" ht="18.75" customHeight="1" spans="1:23">
      <c r="A36" s="122" t="s">
        <v>286</v>
      </c>
      <c r="B36" s="122" t="s">
        <v>314</v>
      </c>
      <c r="C36" s="22" t="s">
        <v>313</v>
      </c>
      <c r="D36" s="122" t="s">
        <v>71</v>
      </c>
      <c r="E36" s="122" t="s">
        <v>104</v>
      </c>
      <c r="F36" s="122" t="s">
        <v>105</v>
      </c>
      <c r="G36" s="122" t="s">
        <v>288</v>
      </c>
      <c r="H36" s="122" t="s">
        <v>289</v>
      </c>
      <c r="I36" s="24">
        <v>500000</v>
      </c>
      <c r="J36" s="24"/>
      <c r="K36" s="24"/>
      <c r="L36" s="24"/>
      <c r="M36" s="24"/>
      <c r="N36" s="24"/>
      <c r="O36" s="24"/>
      <c r="P36" s="24"/>
      <c r="Q36" s="24"/>
      <c r="R36" s="24">
        <v>500000</v>
      </c>
      <c r="S36" s="24"/>
      <c r="T36" s="24"/>
      <c r="U36" s="24"/>
      <c r="V36" s="24"/>
      <c r="W36" s="24">
        <v>500000</v>
      </c>
    </row>
    <row r="37" ht="18.75" customHeight="1" spans="1:23">
      <c r="A37" s="122" t="s">
        <v>286</v>
      </c>
      <c r="B37" s="122" t="s">
        <v>314</v>
      </c>
      <c r="C37" s="22" t="s">
        <v>313</v>
      </c>
      <c r="D37" s="122" t="s">
        <v>71</v>
      </c>
      <c r="E37" s="122" t="s">
        <v>104</v>
      </c>
      <c r="F37" s="122" t="s">
        <v>105</v>
      </c>
      <c r="G37" s="122" t="s">
        <v>288</v>
      </c>
      <c r="H37" s="122" t="s">
        <v>289</v>
      </c>
      <c r="I37" s="24">
        <v>250000</v>
      </c>
      <c r="J37" s="24"/>
      <c r="K37" s="24"/>
      <c r="L37" s="24"/>
      <c r="M37" s="24"/>
      <c r="N37" s="24"/>
      <c r="O37" s="24"/>
      <c r="P37" s="24"/>
      <c r="Q37" s="24"/>
      <c r="R37" s="24">
        <v>250000</v>
      </c>
      <c r="S37" s="24"/>
      <c r="T37" s="24"/>
      <c r="U37" s="24">
        <v>250000</v>
      </c>
      <c r="V37" s="24"/>
      <c r="W37" s="24"/>
    </row>
    <row r="38" ht="18.75" customHeight="1" spans="1:23">
      <c r="A38" s="122" t="s">
        <v>286</v>
      </c>
      <c r="B38" s="122" t="s">
        <v>314</v>
      </c>
      <c r="C38" s="22" t="s">
        <v>313</v>
      </c>
      <c r="D38" s="122" t="s">
        <v>71</v>
      </c>
      <c r="E38" s="122" t="s">
        <v>104</v>
      </c>
      <c r="F38" s="122" t="s">
        <v>105</v>
      </c>
      <c r="G38" s="122" t="s">
        <v>241</v>
      </c>
      <c r="H38" s="122" t="s">
        <v>242</v>
      </c>
      <c r="I38" s="24">
        <v>500000</v>
      </c>
      <c r="J38" s="24"/>
      <c r="K38" s="24"/>
      <c r="L38" s="24"/>
      <c r="M38" s="24"/>
      <c r="N38" s="24"/>
      <c r="O38" s="24"/>
      <c r="P38" s="24"/>
      <c r="Q38" s="24"/>
      <c r="R38" s="24">
        <v>500000</v>
      </c>
      <c r="S38" s="24"/>
      <c r="T38" s="24"/>
      <c r="U38" s="24"/>
      <c r="V38" s="24"/>
      <c r="W38" s="24">
        <v>500000</v>
      </c>
    </row>
    <row r="39" ht="18.75" customHeight="1" spans="1:23">
      <c r="A39" s="122" t="s">
        <v>286</v>
      </c>
      <c r="B39" s="122" t="s">
        <v>314</v>
      </c>
      <c r="C39" s="22" t="s">
        <v>313</v>
      </c>
      <c r="D39" s="122" t="s">
        <v>71</v>
      </c>
      <c r="E39" s="122" t="s">
        <v>104</v>
      </c>
      <c r="F39" s="122" t="s">
        <v>105</v>
      </c>
      <c r="G39" s="122" t="s">
        <v>241</v>
      </c>
      <c r="H39" s="122" t="s">
        <v>242</v>
      </c>
      <c r="I39" s="24">
        <v>250000</v>
      </c>
      <c r="J39" s="24"/>
      <c r="K39" s="24"/>
      <c r="L39" s="24"/>
      <c r="M39" s="24"/>
      <c r="N39" s="24"/>
      <c r="O39" s="24"/>
      <c r="P39" s="24"/>
      <c r="Q39" s="24"/>
      <c r="R39" s="24">
        <v>250000</v>
      </c>
      <c r="S39" s="24"/>
      <c r="T39" s="24"/>
      <c r="U39" s="24">
        <v>250000</v>
      </c>
      <c r="V39" s="24"/>
      <c r="W39" s="24"/>
    </row>
    <row r="40" ht="18.75" customHeight="1" spans="1:23">
      <c r="A40" s="122" t="s">
        <v>286</v>
      </c>
      <c r="B40" s="122" t="s">
        <v>314</v>
      </c>
      <c r="C40" s="22" t="s">
        <v>313</v>
      </c>
      <c r="D40" s="122" t="s">
        <v>71</v>
      </c>
      <c r="E40" s="122" t="s">
        <v>104</v>
      </c>
      <c r="F40" s="122" t="s">
        <v>105</v>
      </c>
      <c r="G40" s="122" t="s">
        <v>305</v>
      </c>
      <c r="H40" s="122" t="s">
        <v>306</v>
      </c>
      <c r="I40" s="24">
        <v>170000</v>
      </c>
      <c r="J40" s="24"/>
      <c r="K40" s="24"/>
      <c r="L40" s="24"/>
      <c r="M40" s="24"/>
      <c r="N40" s="24"/>
      <c r="O40" s="24"/>
      <c r="P40" s="24"/>
      <c r="Q40" s="24"/>
      <c r="R40" s="24">
        <v>170000</v>
      </c>
      <c r="S40" s="24"/>
      <c r="T40" s="24"/>
      <c r="U40" s="24"/>
      <c r="V40" s="24"/>
      <c r="W40" s="24">
        <v>170000</v>
      </c>
    </row>
    <row r="41" ht="18.75" customHeight="1" spans="1:23">
      <c r="A41" s="122" t="s">
        <v>286</v>
      </c>
      <c r="B41" s="122" t="s">
        <v>314</v>
      </c>
      <c r="C41" s="22" t="s">
        <v>313</v>
      </c>
      <c r="D41" s="122" t="s">
        <v>71</v>
      </c>
      <c r="E41" s="122" t="s">
        <v>104</v>
      </c>
      <c r="F41" s="122" t="s">
        <v>105</v>
      </c>
      <c r="G41" s="122" t="s">
        <v>290</v>
      </c>
      <c r="H41" s="122" t="s">
        <v>291</v>
      </c>
      <c r="I41" s="24">
        <v>200000</v>
      </c>
      <c r="J41" s="24"/>
      <c r="K41" s="24"/>
      <c r="L41" s="24"/>
      <c r="M41" s="24"/>
      <c r="N41" s="24"/>
      <c r="O41" s="24"/>
      <c r="P41" s="24"/>
      <c r="Q41" s="24"/>
      <c r="R41" s="24">
        <v>200000</v>
      </c>
      <c r="S41" s="24"/>
      <c r="T41" s="24"/>
      <c r="U41" s="24">
        <v>200000</v>
      </c>
      <c r="V41" s="24"/>
      <c r="W41" s="24"/>
    </row>
    <row r="42" ht="18.75" customHeight="1" spans="1:23">
      <c r="A42" s="122" t="s">
        <v>286</v>
      </c>
      <c r="B42" s="122" t="s">
        <v>314</v>
      </c>
      <c r="C42" s="22" t="s">
        <v>313</v>
      </c>
      <c r="D42" s="122" t="s">
        <v>71</v>
      </c>
      <c r="E42" s="122" t="s">
        <v>104</v>
      </c>
      <c r="F42" s="122" t="s">
        <v>105</v>
      </c>
      <c r="G42" s="122" t="s">
        <v>290</v>
      </c>
      <c r="H42" s="122" t="s">
        <v>291</v>
      </c>
      <c r="I42" s="24">
        <v>500000</v>
      </c>
      <c r="J42" s="24"/>
      <c r="K42" s="24"/>
      <c r="L42" s="24"/>
      <c r="M42" s="24"/>
      <c r="N42" s="24"/>
      <c r="O42" s="24"/>
      <c r="P42" s="24"/>
      <c r="Q42" s="24"/>
      <c r="R42" s="24">
        <v>500000</v>
      </c>
      <c r="S42" s="24"/>
      <c r="T42" s="24"/>
      <c r="U42" s="24"/>
      <c r="V42" s="24"/>
      <c r="W42" s="24">
        <v>500000</v>
      </c>
    </row>
    <row r="43" ht="18.75" customHeight="1" spans="1:23">
      <c r="A43" s="122" t="s">
        <v>286</v>
      </c>
      <c r="B43" s="122" t="s">
        <v>314</v>
      </c>
      <c r="C43" s="22" t="s">
        <v>313</v>
      </c>
      <c r="D43" s="122" t="s">
        <v>71</v>
      </c>
      <c r="E43" s="122" t="s">
        <v>104</v>
      </c>
      <c r="F43" s="122" t="s">
        <v>105</v>
      </c>
      <c r="G43" s="122" t="s">
        <v>292</v>
      </c>
      <c r="H43" s="122" t="s">
        <v>293</v>
      </c>
      <c r="I43" s="24">
        <v>100000</v>
      </c>
      <c r="J43" s="24"/>
      <c r="K43" s="24"/>
      <c r="L43" s="24"/>
      <c r="M43" s="24"/>
      <c r="N43" s="24"/>
      <c r="O43" s="24"/>
      <c r="P43" s="24"/>
      <c r="Q43" s="24"/>
      <c r="R43" s="24">
        <v>100000</v>
      </c>
      <c r="S43" s="24"/>
      <c r="T43" s="24"/>
      <c r="U43" s="24">
        <v>100000</v>
      </c>
      <c r="V43" s="24"/>
      <c r="W43" s="24"/>
    </row>
    <row r="44" ht="18.75" customHeight="1" spans="1:23">
      <c r="A44" s="122" t="s">
        <v>286</v>
      </c>
      <c r="B44" s="122" t="s">
        <v>314</v>
      </c>
      <c r="C44" s="22" t="s">
        <v>313</v>
      </c>
      <c r="D44" s="122" t="s">
        <v>71</v>
      </c>
      <c r="E44" s="122" t="s">
        <v>104</v>
      </c>
      <c r="F44" s="122" t="s">
        <v>105</v>
      </c>
      <c r="G44" s="122" t="s">
        <v>292</v>
      </c>
      <c r="H44" s="122" t="s">
        <v>293</v>
      </c>
      <c r="I44" s="24">
        <v>200000</v>
      </c>
      <c r="J44" s="24"/>
      <c r="K44" s="24"/>
      <c r="L44" s="24"/>
      <c r="M44" s="24"/>
      <c r="N44" s="24"/>
      <c r="O44" s="24"/>
      <c r="P44" s="24"/>
      <c r="Q44" s="24"/>
      <c r="R44" s="24">
        <v>200000</v>
      </c>
      <c r="S44" s="24"/>
      <c r="T44" s="24"/>
      <c r="U44" s="24"/>
      <c r="V44" s="24"/>
      <c r="W44" s="24">
        <v>200000</v>
      </c>
    </row>
    <row r="45" ht="18.75" customHeight="1" spans="1:23">
      <c r="A45" s="122" t="s">
        <v>286</v>
      </c>
      <c r="B45" s="122" t="s">
        <v>314</v>
      </c>
      <c r="C45" s="22" t="s">
        <v>313</v>
      </c>
      <c r="D45" s="122" t="s">
        <v>71</v>
      </c>
      <c r="E45" s="122" t="s">
        <v>104</v>
      </c>
      <c r="F45" s="122" t="s">
        <v>105</v>
      </c>
      <c r="G45" s="122" t="s">
        <v>262</v>
      </c>
      <c r="H45" s="122" t="s">
        <v>263</v>
      </c>
      <c r="I45" s="24">
        <v>200000</v>
      </c>
      <c r="J45" s="24"/>
      <c r="K45" s="24"/>
      <c r="L45" s="24"/>
      <c r="M45" s="24"/>
      <c r="N45" s="24"/>
      <c r="O45" s="24"/>
      <c r="P45" s="24"/>
      <c r="Q45" s="24"/>
      <c r="R45" s="24">
        <v>200000</v>
      </c>
      <c r="S45" s="24"/>
      <c r="T45" s="24"/>
      <c r="U45" s="24">
        <v>200000</v>
      </c>
      <c r="V45" s="24"/>
      <c r="W45" s="24"/>
    </row>
    <row r="46" ht="18.75" customHeight="1" spans="1:23">
      <c r="A46" s="122" t="s">
        <v>286</v>
      </c>
      <c r="B46" s="122" t="s">
        <v>314</v>
      </c>
      <c r="C46" s="22" t="s">
        <v>313</v>
      </c>
      <c r="D46" s="122" t="s">
        <v>71</v>
      </c>
      <c r="E46" s="122" t="s">
        <v>104</v>
      </c>
      <c r="F46" s="122" t="s">
        <v>105</v>
      </c>
      <c r="G46" s="122" t="s">
        <v>294</v>
      </c>
      <c r="H46" s="122" t="s">
        <v>295</v>
      </c>
      <c r="I46" s="24">
        <v>30000</v>
      </c>
      <c r="J46" s="24"/>
      <c r="K46" s="24"/>
      <c r="L46" s="24"/>
      <c r="M46" s="24"/>
      <c r="N46" s="24"/>
      <c r="O46" s="24"/>
      <c r="P46" s="24"/>
      <c r="Q46" s="24"/>
      <c r="R46" s="24">
        <v>30000</v>
      </c>
      <c r="S46" s="24"/>
      <c r="T46" s="24"/>
      <c r="U46" s="24"/>
      <c r="V46" s="24"/>
      <c r="W46" s="24">
        <v>30000</v>
      </c>
    </row>
    <row r="47" ht="18.75" customHeight="1" spans="1:23">
      <c r="A47" s="26"/>
      <c r="B47" s="26"/>
      <c r="C47" s="22" t="s">
        <v>317</v>
      </c>
      <c r="D47" s="26"/>
      <c r="E47" s="26"/>
      <c r="F47" s="26"/>
      <c r="G47" s="26"/>
      <c r="H47" s="26"/>
      <c r="I47" s="24">
        <v>40000</v>
      </c>
      <c r="J47" s="24">
        <v>40000</v>
      </c>
      <c r="K47" s="24">
        <v>40000</v>
      </c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</row>
    <row r="48" ht="18.75" customHeight="1" spans="1:23">
      <c r="A48" s="122" t="s">
        <v>297</v>
      </c>
      <c r="B48" s="122" t="s">
        <v>318</v>
      </c>
      <c r="C48" s="22" t="s">
        <v>317</v>
      </c>
      <c r="D48" s="122" t="s">
        <v>71</v>
      </c>
      <c r="E48" s="122" t="s">
        <v>101</v>
      </c>
      <c r="F48" s="122" t="s">
        <v>90</v>
      </c>
      <c r="G48" s="122" t="s">
        <v>319</v>
      </c>
      <c r="H48" s="122" t="s">
        <v>320</v>
      </c>
      <c r="I48" s="24">
        <v>40000</v>
      </c>
      <c r="J48" s="24">
        <v>40000</v>
      </c>
      <c r="K48" s="24">
        <v>40000</v>
      </c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</row>
    <row r="49" ht="18.75" customHeight="1" spans="1:23">
      <c r="A49" s="26"/>
      <c r="B49" s="26"/>
      <c r="C49" s="22" t="s">
        <v>321</v>
      </c>
      <c r="D49" s="26"/>
      <c r="E49" s="26"/>
      <c r="F49" s="26"/>
      <c r="G49" s="26"/>
      <c r="H49" s="26"/>
      <c r="I49" s="24">
        <v>300000</v>
      </c>
      <c r="J49" s="24">
        <v>300000</v>
      </c>
      <c r="K49" s="24">
        <v>300000</v>
      </c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</row>
    <row r="50" ht="18.75" customHeight="1" spans="1:23">
      <c r="A50" s="122" t="s">
        <v>286</v>
      </c>
      <c r="B50" s="122" t="s">
        <v>322</v>
      </c>
      <c r="C50" s="22" t="s">
        <v>321</v>
      </c>
      <c r="D50" s="122" t="s">
        <v>71</v>
      </c>
      <c r="E50" s="122" t="s">
        <v>101</v>
      </c>
      <c r="F50" s="122" t="s">
        <v>90</v>
      </c>
      <c r="G50" s="122" t="s">
        <v>288</v>
      </c>
      <c r="H50" s="122" t="s">
        <v>289</v>
      </c>
      <c r="I50" s="24">
        <v>200000</v>
      </c>
      <c r="J50" s="24">
        <v>200000</v>
      </c>
      <c r="K50" s="24">
        <v>200000</v>
      </c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</row>
    <row r="51" ht="18.75" customHeight="1" spans="1:23">
      <c r="A51" s="122" t="s">
        <v>286</v>
      </c>
      <c r="B51" s="122" t="s">
        <v>322</v>
      </c>
      <c r="C51" s="22" t="s">
        <v>321</v>
      </c>
      <c r="D51" s="122" t="s">
        <v>71</v>
      </c>
      <c r="E51" s="122" t="s">
        <v>101</v>
      </c>
      <c r="F51" s="122" t="s">
        <v>90</v>
      </c>
      <c r="G51" s="122" t="s">
        <v>241</v>
      </c>
      <c r="H51" s="122" t="s">
        <v>242</v>
      </c>
      <c r="I51" s="24">
        <v>100000</v>
      </c>
      <c r="J51" s="24">
        <v>100000</v>
      </c>
      <c r="K51" s="24">
        <v>100000</v>
      </c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</row>
    <row r="52" ht="18.75" customHeight="1" spans="1:23">
      <c r="A52" s="26"/>
      <c r="B52" s="26"/>
      <c r="C52" s="22" t="s">
        <v>323</v>
      </c>
      <c r="D52" s="26"/>
      <c r="E52" s="26"/>
      <c r="F52" s="26"/>
      <c r="G52" s="26"/>
      <c r="H52" s="26"/>
      <c r="I52" s="24">
        <v>10000</v>
      </c>
      <c r="J52" s="24">
        <v>10000</v>
      </c>
      <c r="K52" s="24">
        <v>10000</v>
      </c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</row>
    <row r="53" ht="18.75" customHeight="1" spans="1:23">
      <c r="A53" s="122" t="s">
        <v>286</v>
      </c>
      <c r="B53" s="122" t="s">
        <v>324</v>
      </c>
      <c r="C53" s="22" t="s">
        <v>323</v>
      </c>
      <c r="D53" s="122" t="s">
        <v>71</v>
      </c>
      <c r="E53" s="122" t="s">
        <v>101</v>
      </c>
      <c r="F53" s="122" t="s">
        <v>90</v>
      </c>
      <c r="G53" s="122" t="s">
        <v>290</v>
      </c>
      <c r="H53" s="122" t="s">
        <v>291</v>
      </c>
      <c r="I53" s="24">
        <v>10000</v>
      </c>
      <c r="J53" s="24">
        <v>10000</v>
      </c>
      <c r="K53" s="24">
        <v>10000</v>
      </c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</row>
    <row r="54" ht="18.75" customHeight="1" spans="1:23">
      <c r="A54" s="26"/>
      <c r="B54" s="26"/>
      <c r="C54" s="22" t="s">
        <v>325</v>
      </c>
      <c r="D54" s="26"/>
      <c r="E54" s="26"/>
      <c r="F54" s="26"/>
      <c r="G54" s="26"/>
      <c r="H54" s="26"/>
      <c r="I54" s="24">
        <v>100000</v>
      </c>
      <c r="J54" s="24">
        <v>100000</v>
      </c>
      <c r="K54" s="24">
        <v>100000</v>
      </c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</row>
    <row r="55" ht="18.75" customHeight="1" spans="1:23">
      <c r="A55" s="122" t="s">
        <v>297</v>
      </c>
      <c r="B55" s="122" t="s">
        <v>326</v>
      </c>
      <c r="C55" s="22" t="s">
        <v>325</v>
      </c>
      <c r="D55" s="122" t="s">
        <v>71</v>
      </c>
      <c r="E55" s="122" t="s">
        <v>101</v>
      </c>
      <c r="F55" s="122" t="s">
        <v>90</v>
      </c>
      <c r="G55" s="122" t="s">
        <v>315</v>
      </c>
      <c r="H55" s="122" t="s">
        <v>316</v>
      </c>
      <c r="I55" s="24">
        <v>50000</v>
      </c>
      <c r="J55" s="24">
        <v>50000</v>
      </c>
      <c r="K55" s="24">
        <v>50000</v>
      </c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</row>
    <row r="56" ht="18.75" customHeight="1" spans="1:23">
      <c r="A56" s="122" t="s">
        <v>297</v>
      </c>
      <c r="B56" s="122" t="s">
        <v>326</v>
      </c>
      <c r="C56" s="22" t="s">
        <v>325</v>
      </c>
      <c r="D56" s="122" t="s">
        <v>71</v>
      </c>
      <c r="E56" s="122" t="s">
        <v>101</v>
      </c>
      <c r="F56" s="122" t="s">
        <v>90</v>
      </c>
      <c r="G56" s="122" t="s">
        <v>290</v>
      </c>
      <c r="H56" s="122" t="s">
        <v>291</v>
      </c>
      <c r="I56" s="24">
        <v>50000</v>
      </c>
      <c r="J56" s="24">
        <v>50000</v>
      </c>
      <c r="K56" s="24">
        <v>50000</v>
      </c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</row>
    <row r="57" ht="18.75" customHeight="1" spans="1:23">
      <c r="A57" s="26"/>
      <c r="B57" s="26"/>
      <c r="C57" s="22" t="s">
        <v>327</v>
      </c>
      <c r="D57" s="26"/>
      <c r="E57" s="26"/>
      <c r="F57" s="26"/>
      <c r="G57" s="26"/>
      <c r="H57" s="26"/>
      <c r="I57" s="24">
        <v>1100000</v>
      </c>
      <c r="J57" s="24">
        <v>1100000</v>
      </c>
      <c r="K57" s="24">
        <v>1100000</v>
      </c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</row>
    <row r="58" ht="18.75" customHeight="1" spans="1:23">
      <c r="A58" s="122" t="s">
        <v>286</v>
      </c>
      <c r="B58" s="122" t="s">
        <v>328</v>
      </c>
      <c r="C58" s="22" t="s">
        <v>327</v>
      </c>
      <c r="D58" s="122" t="s">
        <v>71</v>
      </c>
      <c r="E58" s="122" t="s">
        <v>101</v>
      </c>
      <c r="F58" s="122" t="s">
        <v>90</v>
      </c>
      <c r="G58" s="122" t="s">
        <v>329</v>
      </c>
      <c r="H58" s="122" t="s">
        <v>330</v>
      </c>
      <c r="I58" s="24">
        <v>1100000</v>
      </c>
      <c r="J58" s="24">
        <v>1100000</v>
      </c>
      <c r="K58" s="24">
        <v>1100000</v>
      </c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</row>
    <row r="59" ht="18.75" customHeight="1" spans="1:23">
      <c r="A59" s="26"/>
      <c r="B59" s="26"/>
      <c r="C59" s="22" t="s">
        <v>331</v>
      </c>
      <c r="D59" s="26"/>
      <c r="E59" s="26"/>
      <c r="F59" s="26"/>
      <c r="G59" s="26"/>
      <c r="H59" s="26"/>
      <c r="I59" s="24">
        <v>3000</v>
      </c>
      <c r="J59" s="24">
        <v>3000</v>
      </c>
      <c r="K59" s="24">
        <v>3000</v>
      </c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</row>
    <row r="60" ht="18.75" customHeight="1" spans="1:23">
      <c r="A60" s="122" t="s">
        <v>297</v>
      </c>
      <c r="B60" s="122" t="s">
        <v>332</v>
      </c>
      <c r="C60" s="22" t="s">
        <v>331</v>
      </c>
      <c r="D60" s="122" t="s">
        <v>71</v>
      </c>
      <c r="E60" s="122" t="s">
        <v>89</v>
      </c>
      <c r="F60" s="122" t="s">
        <v>90</v>
      </c>
      <c r="G60" s="122" t="s">
        <v>248</v>
      </c>
      <c r="H60" s="122" t="s">
        <v>249</v>
      </c>
      <c r="I60" s="24">
        <v>3000</v>
      </c>
      <c r="J60" s="24">
        <v>3000</v>
      </c>
      <c r="K60" s="24">
        <v>3000</v>
      </c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</row>
    <row r="61" ht="18.75" customHeight="1" spans="1:23">
      <c r="A61" s="26"/>
      <c r="B61" s="26"/>
      <c r="C61" s="22" t="s">
        <v>333</v>
      </c>
      <c r="D61" s="26"/>
      <c r="E61" s="26"/>
      <c r="F61" s="26"/>
      <c r="G61" s="26"/>
      <c r="H61" s="26"/>
      <c r="I61" s="24">
        <v>50000</v>
      </c>
      <c r="J61" s="24">
        <v>50000</v>
      </c>
      <c r="K61" s="24">
        <v>50000</v>
      </c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</row>
    <row r="62" ht="18.75" customHeight="1" spans="1:23">
      <c r="A62" s="122" t="s">
        <v>297</v>
      </c>
      <c r="B62" s="122" t="s">
        <v>334</v>
      </c>
      <c r="C62" s="22" t="s">
        <v>333</v>
      </c>
      <c r="D62" s="122" t="s">
        <v>71</v>
      </c>
      <c r="E62" s="122" t="s">
        <v>102</v>
      </c>
      <c r="F62" s="122" t="s">
        <v>103</v>
      </c>
      <c r="G62" s="122" t="s">
        <v>315</v>
      </c>
      <c r="H62" s="122" t="s">
        <v>316</v>
      </c>
      <c r="I62" s="24">
        <v>25000</v>
      </c>
      <c r="J62" s="24">
        <v>25000</v>
      </c>
      <c r="K62" s="24">
        <v>25000</v>
      </c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</row>
    <row r="63" ht="18.75" customHeight="1" spans="1:23">
      <c r="A63" s="122" t="s">
        <v>297</v>
      </c>
      <c r="B63" s="122" t="s">
        <v>334</v>
      </c>
      <c r="C63" s="22" t="s">
        <v>333</v>
      </c>
      <c r="D63" s="122" t="s">
        <v>71</v>
      </c>
      <c r="E63" s="122" t="s">
        <v>102</v>
      </c>
      <c r="F63" s="122" t="s">
        <v>103</v>
      </c>
      <c r="G63" s="122" t="s">
        <v>290</v>
      </c>
      <c r="H63" s="122" t="s">
        <v>291</v>
      </c>
      <c r="I63" s="24">
        <v>20000</v>
      </c>
      <c r="J63" s="24">
        <v>20000</v>
      </c>
      <c r="K63" s="24">
        <v>20000</v>
      </c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</row>
    <row r="64" ht="18.75" customHeight="1" spans="1:23">
      <c r="A64" s="122" t="s">
        <v>297</v>
      </c>
      <c r="B64" s="122" t="s">
        <v>334</v>
      </c>
      <c r="C64" s="22" t="s">
        <v>333</v>
      </c>
      <c r="D64" s="122" t="s">
        <v>71</v>
      </c>
      <c r="E64" s="122" t="s">
        <v>102</v>
      </c>
      <c r="F64" s="122" t="s">
        <v>103</v>
      </c>
      <c r="G64" s="122" t="s">
        <v>294</v>
      </c>
      <c r="H64" s="122" t="s">
        <v>295</v>
      </c>
      <c r="I64" s="24">
        <v>5000</v>
      </c>
      <c r="J64" s="24">
        <v>5000</v>
      </c>
      <c r="K64" s="24">
        <v>5000</v>
      </c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</row>
    <row r="65" ht="18.75" customHeight="1" spans="1:23">
      <c r="A65" s="26"/>
      <c r="B65" s="26"/>
      <c r="C65" s="22" t="s">
        <v>335</v>
      </c>
      <c r="D65" s="26"/>
      <c r="E65" s="26"/>
      <c r="F65" s="26"/>
      <c r="G65" s="26"/>
      <c r="H65" s="26"/>
      <c r="I65" s="24">
        <v>100000</v>
      </c>
      <c r="J65" s="24">
        <v>100000</v>
      </c>
      <c r="K65" s="24">
        <v>100000</v>
      </c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</row>
    <row r="66" ht="18.75" customHeight="1" spans="1:23">
      <c r="A66" s="122" t="s">
        <v>297</v>
      </c>
      <c r="B66" s="122" t="s">
        <v>336</v>
      </c>
      <c r="C66" s="22" t="s">
        <v>335</v>
      </c>
      <c r="D66" s="122" t="s">
        <v>71</v>
      </c>
      <c r="E66" s="122" t="s">
        <v>95</v>
      </c>
      <c r="F66" s="122" t="s">
        <v>96</v>
      </c>
      <c r="G66" s="122" t="s">
        <v>248</v>
      </c>
      <c r="H66" s="122" t="s">
        <v>249</v>
      </c>
      <c r="I66" s="24">
        <v>30000</v>
      </c>
      <c r="J66" s="24">
        <v>30000</v>
      </c>
      <c r="K66" s="24">
        <v>30000</v>
      </c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</row>
    <row r="67" ht="18.75" customHeight="1" spans="1:23">
      <c r="A67" s="122" t="s">
        <v>297</v>
      </c>
      <c r="B67" s="122" t="s">
        <v>336</v>
      </c>
      <c r="C67" s="22" t="s">
        <v>335</v>
      </c>
      <c r="D67" s="122" t="s">
        <v>71</v>
      </c>
      <c r="E67" s="122" t="s">
        <v>95</v>
      </c>
      <c r="F67" s="122" t="s">
        <v>96</v>
      </c>
      <c r="G67" s="122" t="s">
        <v>235</v>
      </c>
      <c r="H67" s="122" t="s">
        <v>236</v>
      </c>
      <c r="I67" s="24">
        <v>20000</v>
      </c>
      <c r="J67" s="24">
        <v>20000</v>
      </c>
      <c r="K67" s="24">
        <v>20000</v>
      </c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</row>
    <row r="68" ht="18.75" customHeight="1" spans="1:23">
      <c r="A68" s="122" t="s">
        <v>297</v>
      </c>
      <c r="B68" s="122" t="s">
        <v>336</v>
      </c>
      <c r="C68" s="22" t="s">
        <v>335</v>
      </c>
      <c r="D68" s="122" t="s">
        <v>71</v>
      </c>
      <c r="E68" s="122" t="s">
        <v>95</v>
      </c>
      <c r="F68" s="122" t="s">
        <v>96</v>
      </c>
      <c r="G68" s="122" t="s">
        <v>237</v>
      </c>
      <c r="H68" s="122" t="s">
        <v>238</v>
      </c>
      <c r="I68" s="24">
        <v>50000</v>
      </c>
      <c r="J68" s="24">
        <v>50000</v>
      </c>
      <c r="K68" s="24">
        <v>50000</v>
      </c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</row>
    <row r="69" ht="18.75" customHeight="1" spans="1:23">
      <c r="A69" s="26"/>
      <c r="B69" s="26"/>
      <c r="C69" s="22" t="s">
        <v>337</v>
      </c>
      <c r="D69" s="26"/>
      <c r="E69" s="26"/>
      <c r="F69" s="26"/>
      <c r="G69" s="26"/>
      <c r="H69" s="26"/>
      <c r="I69" s="24">
        <v>100000</v>
      </c>
      <c r="J69" s="24">
        <v>100000</v>
      </c>
      <c r="K69" s="24">
        <v>100000</v>
      </c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</row>
    <row r="70" ht="18.75" customHeight="1" spans="1:23">
      <c r="A70" s="122" t="s">
        <v>297</v>
      </c>
      <c r="B70" s="122" t="s">
        <v>338</v>
      </c>
      <c r="C70" s="22" t="s">
        <v>337</v>
      </c>
      <c r="D70" s="122" t="s">
        <v>71</v>
      </c>
      <c r="E70" s="122" t="s">
        <v>102</v>
      </c>
      <c r="F70" s="122" t="s">
        <v>103</v>
      </c>
      <c r="G70" s="122" t="s">
        <v>288</v>
      </c>
      <c r="H70" s="122" t="s">
        <v>289</v>
      </c>
      <c r="I70" s="24">
        <v>60000</v>
      </c>
      <c r="J70" s="24">
        <v>60000</v>
      </c>
      <c r="K70" s="24">
        <v>60000</v>
      </c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</row>
    <row r="71" ht="18.75" customHeight="1" spans="1:23">
      <c r="A71" s="122" t="s">
        <v>297</v>
      </c>
      <c r="B71" s="122" t="s">
        <v>338</v>
      </c>
      <c r="C71" s="22" t="s">
        <v>337</v>
      </c>
      <c r="D71" s="122" t="s">
        <v>71</v>
      </c>
      <c r="E71" s="122" t="s">
        <v>102</v>
      </c>
      <c r="F71" s="122" t="s">
        <v>103</v>
      </c>
      <c r="G71" s="122" t="s">
        <v>262</v>
      </c>
      <c r="H71" s="122" t="s">
        <v>263</v>
      </c>
      <c r="I71" s="24">
        <v>40000</v>
      </c>
      <c r="J71" s="24">
        <v>40000</v>
      </c>
      <c r="K71" s="24">
        <v>40000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</row>
    <row r="72" ht="18.75" customHeight="1" spans="1:23">
      <c r="A72" s="26"/>
      <c r="B72" s="26"/>
      <c r="C72" s="22" t="s">
        <v>339</v>
      </c>
      <c r="D72" s="26"/>
      <c r="E72" s="26"/>
      <c r="F72" s="26"/>
      <c r="G72" s="26"/>
      <c r="H72" s="26"/>
      <c r="I72" s="24">
        <v>126000</v>
      </c>
      <c r="J72" s="24">
        <v>126000</v>
      </c>
      <c r="K72" s="24">
        <v>126000</v>
      </c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</row>
    <row r="73" ht="18.75" customHeight="1" spans="1:23">
      <c r="A73" s="122" t="s">
        <v>286</v>
      </c>
      <c r="B73" s="122" t="s">
        <v>340</v>
      </c>
      <c r="C73" s="22" t="s">
        <v>339</v>
      </c>
      <c r="D73" s="122" t="s">
        <v>71</v>
      </c>
      <c r="E73" s="122" t="s">
        <v>101</v>
      </c>
      <c r="F73" s="122" t="s">
        <v>90</v>
      </c>
      <c r="G73" s="122" t="s">
        <v>270</v>
      </c>
      <c r="H73" s="122" t="s">
        <v>271</v>
      </c>
      <c r="I73" s="24">
        <v>126000</v>
      </c>
      <c r="J73" s="24">
        <v>126000</v>
      </c>
      <c r="K73" s="24">
        <v>126000</v>
      </c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</row>
    <row r="74" ht="18.75" customHeight="1" spans="1:23">
      <c r="A74" s="26"/>
      <c r="B74" s="26"/>
      <c r="C74" s="22" t="s">
        <v>341</v>
      </c>
      <c r="D74" s="26"/>
      <c r="E74" s="26"/>
      <c r="F74" s="26"/>
      <c r="G74" s="26"/>
      <c r="H74" s="26"/>
      <c r="I74" s="24">
        <v>900000</v>
      </c>
      <c r="J74" s="24">
        <v>900000</v>
      </c>
      <c r="K74" s="24">
        <v>900000</v>
      </c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</row>
    <row r="75" ht="18.75" customHeight="1" spans="1:23">
      <c r="A75" s="122" t="s">
        <v>286</v>
      </c>
      <c r="B75" s="122" t="s">
        <v>342</v>
      </c>
      <c r="C75" s="22" t="s">
        <v>341</v>
      </c>
      <c r="D75" s="122" t="s">
        <v>71</v>
      </c>
      <c r="E75" s="122" t="s">
        <v>101</v>
      </c>
      <c r="F75" s="122" t="s">
        <v>90</v>
      </c>
      <c r="G75" s="122" t="s">
        <v>270</v>
      </c>
      <c r="H75" s="122" t="s">
        <v>271</v>
      </c>
      <c r="I75" s="24">
        <v>900000</v>
      </c>
      <c r="J75" s="24">
        <v>900000</v>
      </c>
      <c r="K75" s="24">
        <v>900000</v>
      </c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</row>
    <row r="76" ht="18.75" customHeight="1" spans="1:23">
      <c r="A76" s="36" t="s">
        <v>132</v>
      </c>
      <c r="B76" s="37"/>
      <c r="C76" s="37"/>
      <c r="D76" s="37"/>
      <c r="E76" s="37"/>
      <c r="F76" s="37"/>
      <c r="G76" s="37"/>
      <c r="H76" s="38"/>
      <c r="I76" s="24">
        <v>9678060</v>
      </c>
      <c r="J76" s="24">
        <v>6112900</v>
      </c>
      <c r="K76" s="24">
        <v>6112900</v>
      </c>
      <c r="L76" s="24"/>
      <c r="M76" s="24"/>
      <c r="N76" s="24"/>
      <c r="O76" s="24"/>
      <c r="P76" s="24"/>
      <c r="Q76" s="24"/>
      <c r="R76" s="24">
        <v>3565160</v>
      </c>
      <c r="S76" s="24"/>
      <c r="T76" s="24"/>
      <c r="U76" s="24">
        <v>1000000</v>
      </c>
      <c r="V76" s="24"/>
      <c r="W76" s="24">
        <v>2565160</v>
      </c>
    </row>
  </sheetData>
  <mergeCells count="28">
    <mergeCell ref="A3:W3"/>
    <mergeCell ref="A4:H4"/>
    <mergeCell ref="J5:M5"/>
    <mergeCell ref="N5:P5"/>
    <mergeCell ref="R5:W5"/>
    <mergeCell ref="A76:H76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3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79"/>
  <sheetViews>
    <sheetView showZeros="0" workbookViewId="0">
      <pane ySplit="1" topLeftCell="A22" activePane="bottomLeft" state="frozen"/>
      <selection/>
      <selection pane="bottomLeft" activeCell="B43" sqref="B43:B45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87" t="s">
        <v>343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3"/>
      <c r="G3" s="7"/>
      <c r="H3" s="53"/>
      <c r="I3" s="53"/>
      <c r="J3" s="7"/>
    </row>
    <row r="4" ht="18.75" customHeight="1" spans="1:8">
      <c r="A4" s="8" t="str">
        <f>"单位名称："&amp;"凤庆县公安局"</f>
        <v>单位名称：凤庆县公安局</v>
      </c>
      <c r="B4" s="4"/>
      <c r="C4" s="4"/>
      <c r="D4" s="4"/>
      <c r="E4" s="4"/>
      <c r="F4" s="39"/>
      <c r="G4" s="4"/>
      <c r="H4" s="39"/>
    </row>
    <row r="5" ht="18.75" customHeight="1" spans="1:10">
      <c r="A5" s="48" t="s">
        <v>344</v>
      </c>
      <c r="B5" s="48" t="s">
        <v>345</v>
      </c>
      <c r="C5" s="48" t="s">
        <v>346</v>
      </c>
      <c r="D5" s="48" t="s">
        <v>347</v>
      </c>
      <c r="E5" s="48" t="s">
        <v>348</v>
      </c>
      <c r="F5" s="54" t="s">
        <v>349</v>
      </c>
      <c r="G5" s="48" t="s">
        <v>350</v>
      </c>
      <c r="H5" s="54" t="s">
        <v>351</v>
      </c>
      <c r="I5" s="54" t="s">
        <v>352</v>
      </c>
      <c r="J5" s="48" t="s">
        <v>353</v>
      </c>
    </row>
    <row r="6" ht="18.75" customHeight="1" spans="1:10">
      <c r="A6" s="118">
        <v>1</v>
      </c>
      <c r="B6" s="118">
        <v>2</v>
      </c>
      <c r="C6" s="118">
        <v>3</v>
      </c>
      <c r="D6" s="118">
        <v>4</v>
      </c>
      <c r="E6" s="118">
        <v>5</v>
      </c>
      <c r="F6" s="118">
        <v>6</v>
      </c>
      <c r="G6" s="118">
        <v>7</v>
      </c>
      <c r="H6" s="118">
        <v>8</v>
      </c>
      <c r="I6" s="118">
        <v>9</v>
      </c>
      <c r="J6" s="118">
        <v>10</v>
      </c>
    </row>
    <row r="7" ht="18.75" customHeight="1" spans="1:10">
      <c r="A7" s="35" t="s">
        <v>71</v>
      </c>
      <c r="B7" s="49"/>
      <c r="C7" s="49"/>
      <c r="D7" s="49"/>
      <c r="E7" s="55"/>
      <c r="F7" s="56"/>
      <c r="G7" s="55"/>
      <c r="H7" s="56"/>
      <c r="I7" s="56"/>
      <c r="J7" s="55"/>
    </row>
    <row r="8" ht="18.75" customHeight="1" spans="1:10">
      <c r="A8" s="119" t="s">
        <v>71</v>
      </c>
      <c r="B8" s="22"/>
      <c r="C8" s="22"/>
      <c r="D8" s="22"/>
      <c r="E8" s="35"/>
      <c r="F8" s="22"/>
      <c r="G8" s="35"/>
      <c r="H8" s="22"/>
      <c r="I8" s="22"/>
      <c r="J8" s="35"/>
    </row>
    <row r="9" ht="18.75" customHeight="1" spans="1:10">
      <c r="A9" s="216" t="s">
        <v>313</v>
      </c>
      <c r="B9" s="22" t="s">
        <v>354</v>
      </c>
      <c r="C9" s="22" t="s">
        <v>355</v>
      </c>
      <c r="D9" s="22" t="s">
        <v>356</v>
      </c>
      <c r="E9" s="35" t="s">
        <v>357</v>
      </c>
      <c r="F9" s="22" t="s">
        <v>358</v>
      </c>
      <c r="G9" s="35" t="s">
        <v>359</v>
      </c>
      <c r="H9" s="22" t="s">
        <v>360</v>
      </c>
      <c r="I9" s="22" t="s">
        <v>361</v>
      </c>
      <c r="J9" s="35" t="s">
        <v>362</v>
      </c>
    </row>
    <row r="10" ht="18.75" customHeight="1" spans="1:10">
      <c r="A10" s="216" t="s">
        <v>313</v>
      </c>
      <c r="B10" s="22" t="s">
        <v>363</v>
      </c>
      <c r="C10" s="22" t="s">
        <v>355</v>
      </c>
      <c r="D10" s="22" t="s">
        <v>364</v>
      </c>
      <c r="E10" s="35" t="s">
        <v>365</v>
      </c>
      <c r="F10" s="22" t="s">
        <v>358</v>
      </c>
      <c r="G10" s="35" t="s">
        <v>366</v>
      </c>
      <c r="H10" s="22" t="s">
        <v>367</v>
      </c>
      <c r="I10" s="22" t="s">
        <v>368</v>
      </c>
      <c r="J10" s="35" t="s">
        <v>369</v>
      </c>
    </row>
    <row r="11" ht="18.75" customHeight="1" spans="1:10">
      <c r="A11" s="216" t="s">
        <v>313</v>
      </c>
      <c r="B11" s="22" t="s">
        <v>363</v>
      </c>
      <c r="C11" s="22" t="s">
        <v>355</v>
      </c>
      <c r="D11" s="22" t="s">
        <v>364</v>
      </c>
      <c r="E11" s="35" t="s">
        <v>370</v>
      </c>
      <c r="F11" s="22" t="s">
        <v>358</v>
      </c>
      <c r="G11" s="35" t="s">
        <v>371</v>
      </c>
      <c r="H11" s="22" t="s">
        <v>367</v>
      </c>
      <c r="I11" s="22" t="s">
        <v>368</v>
      </c>
      <c r="J11" s="35" t="s">
        <v>372</v>
      </c>
    </row>
    <row r="12" ht="18.75" customHeight="1" spans="1:10">
      <c r="A12" s="216" t="s">
        <v>313</v>
      </c>
      <c r="B12" s="22" t="s">
        <v>363</v>
      </c>
      <c r="C12" s="22" t="s">
        <v>355</v>
      </c>
      <c r="D12" s="22" t="s">
        <v>373</v>
      </c>
      <c r="E12" s="35" t="s">
        <v>374</v>
      </c>
      <c r="F12" s="22" t="s">
        <v>358</v>
      </c>
      <c r="G12" s="35" t="s">
        <v>375</v>
      </c>
      <c r="H12" s="22" t="s">
        <v>367</v>
      </c>
      <c r="I12" s="22" t="s">
        <v>368</v>
      </c>
      <c r="J12" s="35" t="s">
        <v>376</v>
      </c>
    </row>
    <row r="13" ht="18.75" customHeight="1" spans="1:10">
      <c r="A13" s="216" t="s">
        <v>313</v>
      </c>
      <c r="B13" s="22" t="s">
        <v>363</v>
      </c>
      <c r="C13" s="22" t="s">
        <v>377</v>
      </c>
      <c r="D13" s="22" t="s">
        <v>378</v>
      </c>
      <c r="E13" s="35" t="s">
        <v>379</v>
      </c>
      <c r="F13" s="22" t="s">
        <v>358</v>
      </c>
      <c r="G13" s="35" t="s">
        <v>375</v>
      </c>
      <c r="H13" s="22" t="s">
        <v>367</v>
      </c>
      <c r="I13" s="22" t="s">
        <v>368</v>
      </c>
      <c r="J13" s="35" t="s">
        <v>380</v>
      </c>
    </row>
    <row r="14" ht="18.75" customHeight="1" spans="1:10">
      <c r="A14" s="216" t="s">
        <v>313</v>
      </c>
      <c r="B14" s="22" t="s">
        <v>363</v>
      </c>
      <c r="C14" s="22" t="s">
        <v>381</v>
      </c>
      <c r="D14" s="22" t="s">
        <v>382</v>
      </c>
      <c r="E14" s="35" t="s">
        <v>383</v>
      </c>
      <c r="F14" s="22" t="s">
        <v>358</v>
      </c>
      <c r="G14" s="35" t="s">
        <v>384</v>
      </c>
      <c r="H14" s="22" t="s">
        <v>367</v>
      </c>
      <c r="I14" s="22" t="s">
        <v>368</v>
      </c>
      <c r="J14" s="35" t="s">
        <v>385</v>
      </c>
    </row>
    <row r="15" ht="18.75" customHeight="1" spans="1:10">
      <c r="A15" s="216" t="s">
        <v>327</v>
      </c>
      <c r="B15" s="22" t="s">
        <v>386</v>
      </c>
      <c r="C15" s="22" t="s">
        <v>355</v>
      </c>
      <c r="D15" s="22" t="s">
        <v>356</v>
      </c>
      <c r="E15" s="35" t="s">
        <v>387</v>
      </c>
      <c r="F15" s="22" t="s">
        <v>388</v>
      </c>
      <c r="G15" s="35" t="s">
        <v>389</v>
      </c>
      <c r="H15" s="22" t="s">
        <v>390</v>
      </c>
      <c r="I15" s="22" t="s">
        <v>361</v>
      </c>
      <c r="J15" s="35" t="s">
        <v>387</v>
      </c>
    </row>
    <row r="16" ht="18.75" customHeight="1" spans="1:10">
      <c r="A16" s="216" t="s">
        <v>327</v>
      </c>
      <c r="B16" s="22" t="s">
        <v>386</v>
      </c>
      <c r="C16" s="22" t="s">
        <v>377</v>
      </c>
      <c r="D16" s="22" t="s">
        <v>391</v>
      </c>
      <c r="E16" s="35" t="s">
        <v>392</v>
      </c>
      <c r="F16" s="22" t="s">
        <v>388</v>
      </c>
      <c r="G16" s="35" t="s">
        <v>393</v>
      </c>
      <c r="H16" s="22" t="s">
        <v>394</v>
      </c>
      <c r="I16" s="22" t="s">
        <v>368</v>
      </c>
      <c r="J16" s="35" t="s">
        <v>392</v>
      </c>
    </row>
    <row r="17" ht="18.75" customHeight="1" spans="1:10">
      <c r="A17" s="216" t="s">
        <v>327</v>
      </c>
      <c r="B17" s="22" t="s">
        <v>386</v>
      </c>
      <c r="C17" s="22" t="s">
        <v>377</v>
      </c>
      <c r="D17" s="22" t="s">
        <v>391</v>
      </c>
      <c r="E17" s="35" t="s">
        <v>395</v>
      </c>
      <c r="F17" s="22" t="s">
        <v>388</v>
      </c>
      <c r="G17" s="35" t="s">
        <v>396</v>
      </c>
      <c r="H17" s="22" t="s">
        <v>394</v>
      </c>
      <c r="I17" s="22" t="s">
        <v>368</v>
      </c>
      <c r="J17" s="35" t="s">
        <v>395</v>
      </c>
    </row>
    <row r="18" ht="18.75" customHeight="1" spans="1:10">
      <c r="A18" s="216" t="s">
        <v>327</v>
      </c>
      <c r="B18" s="22" t="s">
        <v>386</v>
      </c>
      <c r="C18" s="22" t="s">
        <v>381</v>
      </c>
      <c r="D18" s="22" t="s">
        <v>382</v>
      </c>
      <c r="E18" s="35" t="s">
        <v>397</v>
      </c>
      <c r="F18" s="22" t="s">
        <v>358</v>
      </c>
      <c r="G18" s="35" t="s">
        <v>366</v>
      </c>
      <c r="H18" s="22" t="s">
        <v>367</v>
      </c>
      <c r="I18" s="22" t="s">
        <v>361</v>
      </c>
      <c r="J18" s="35" t="s">
        <v>397</v>
      </c>
    </row>
    <row r="19" ht="18.75" customHeight="1" spans="1:10">
      <c r="A19" s="216" t="s">
        <v>333</v>
      </c>
      <c r="B19" s="22" t="s">
        <v>398</v>
      </c>
      <c r="C19" s="22" t="s">
        <v>355</v>
      </c>
      <c r="D19" s="22" t="s">
        <v>356</v>
      </c>
      <c r="E19" s="35" t="s">
        <v>399</v>
      </c>
      <c r="F19" s="22" t="s">
        <v>388</v>
      </c>
      <c r="G19" s="35" t="s">
        <v>400</v>
      </c>
      <c r="H19" s="22" t="s">
        <v>401</v>
      </c>
      <c r="I19" s="22" t="s">
        <v>361</v>
      </c>
      <c r="J19" s="35" t="s">
        <v>399</v>
      </c>
    </row>
    <row r="20" ht="18.75" customHeight="1" spans="1:10">
      <c r="A20" s="216" t="s">
        <v>333</v>
      </c>
      <c r="B20" s="22" t="s">
        <v>398</v>
      </c>
      <c r="C20" s="22" t="s">
        <v>355</v>
      </c>
      <c r="D20" s="22" t="s">
        <v>356</v>
      </c>
      <c r="E20" s="35" t="s">
        <v>402</v>
      </c>
      <c r="F20" s="22" t="s">
        <v>388</v>
      </c>
      <c r="G20" s="35" t="s">
        <v>403</v>
      </c>
      <c r="H20" s="22" t="s">
        <v>404</v>
      </c>
      <c r="I20" s="22" t="s">
        <v>361</v>
      </c>
      <c r="J20" s="35" t="s">
        <v>402</v>
      </c>
    </row>
    <row r="21" ht="18.75" customHeight="1" spans="1:10">
      <c r="A21" s="216" t="s">
        <v>333</v>
      </c>
      <c r="B21" s="22" t="s">
        <v>398</v>
      </c>
      <c r="C21" s="22" t="s">
        <v>377</v>
      </c>
      <c r="D21" s="22" t="s">
        <v>391</v>
      </c>
      <c r="E21" s="35" t="s">
        <v>405</v>
      </c>
      <c r="F21" s="22" t="s">
        <v>388</v>
      </c>
      <c r="G21" s="35" t="s">
        <v>406</v>
      </c>
      <c r="H21" s="22" t="s">
        <v>394</v>
      </c>
      <c r="I21" s="22" t="s">
        <v>368</v>
      </c>
      <c r="J21" s="35" t="s">
        <v>405</v>
      </c>
    </row>
    <row r="22" ht="18.75" customHeight="1" spans="1:10">
      <c r="A22" s="216" t="s">
        <v>333</v>
      </c>
      <c r="B22" s="22" t="s">
        <v>398</v>
      </c>
      <c r="C22" s="22" t="s">
        <v>377</v>
      </c>
      <c r="D22" s="22" t="s">
        <v>391</v>
      </c>
      <c r="E22" s="35" t="s">
        <v>407</v>
      </c>
      <c r="F22" s="22" t="s">
        <v>388</v>
      </c>
      <c r="G22" s="35" t="s">
        <v>408</v>
      </c>
      <c r="H22" s="22" t="s">
        <v>394</v>
      </c>
      <c r="I22" s="22" t="s">
        <v>368</v>
      </c>
      <c r="J22" s="35" t="s">
        <v>407</v>
      </c>
    </row>
    <row r="23" ht="18.75" customHeight="1" spans="1:10">
      <c r="A23" s="216" t="s">
        <v>333</v>
      </c>
      <c r="B23" s="22" t="s">
        <v>398</v>
      </c>
      <c r="C23" s="22" t="s">
        <v>381</v>
      </c>
      <c r="D23" s="22" t="s">
        <v>382</v>
      </c>
      <c r="E23" s="35" t="s">
        <v>409</v>
      </c>
      <c r="F23" s="22" t="s">
        <v>358</v>
      </c>
      <c r="G23" s="35" t="s">
        <v>366</v>
      </c>
      <c r="H23" s="22" t="s">
        <v>367</v>
      </c>
      <c r="I23" s="22" t="s">
        <v>361</v>
      </c>
      <c r="J23" s="35" t="s">
        <v>409</v>
      </c>
    </row>
    <row r="24" ht="18.75" customHeight="1" spans="1:10">
      <c r="A24" s="216" t="s">
        <v>321</v>
      </c>
      <c r="B24" s="22" t="s">
        <v>410</v>
      </c>
      <c r="C24" s="22" t="s">
        <v>355</v>
      </c>
      <c r="D24" s="22" t="s">
        <v>356</v>
      </c>
      <c r="E24" s="35" t="s">
        <v>411</v>
      </c>
      <c r="F24" s="22" t="s">
        <v>388</v>
      </c>
      <c r="G24" s="35" t="s">
        <v>366</v>
      </c>
      <c r="H24" s="22" t="s">
        <v>367</v>
      </c>
      <c r="I24" s="22" t="s">
        <v>368</v>
      </c>
      <c r="J24" s="35" t="s">
        <v>412</v>
      </c>
    </row>
    <row r="25" ht="18.75" customHeight="1" spans="1:10">
      <c r="A25" s="216" t="s">
        <v>321</v>
      </c>
      <c r="B25" s="22" t="s">
        <v>410</v>
      </c>
      <c r="C25" s="22" t="s">
        <v>355</v>
      </c>
      <c r="D25" s="22" t="s">
        <v>364</v>
      </c>
      <c r="E25" s="35" t="s">
        <v>413</v>
      </c>
      <c r="F25" s="22" t="s">
        <v>388</v>
      </c>
      <c r="G25" s="35" t="s">
        <v>414</v>
      </c>
      <c r="H25" s="22" t="s">
        <v>367</v>
      </c>
      <c r="I25" s="22" t="s">
        <v>368</v>
      </c>
      <c r="J25" s="35" t="s">
        <v>415</v>
      </c>
    </row>
    <row r="26" ht="18.75" customHeight="1" spans="1:10">
      <c r="A26" s="216" t="s">
        <v>321</v>
      </c>
      <c r="B26" s="22" t="s">
        <v>410</v>
      </c>
      <c r="C26" s="22" t="s">
        <v>355</v>
      </c>
      <c r="D26" s="22" t="s">
        <v>373</v>
      </c>
      <c r="E26" s="35" t="s">
        <v>416</v>
      </c>
      <c r="F26" s="22" t="s">
        <v>388</v>
      </c>
      <c r="G26" s="35" t="s">
        <v>366</v>
      </c>
      <c r="H26" s="22" t="s">
        <v>367</v>
      </c>
      <c r="I26" s="22" t="s">
        <v>368</v>
      </c>
      <c r="J26" s="35" t="s">
        <v>417</v>
      </c>
    </row>
    <row r="27" ht="18.75" customHeight="1" spans="1:10">
      <c r="A27" s="216" t="s">
        <v>321</v>
      </c>
      <c r="B27" s="22" t="s">
        <v>410</v>
      </c>
      <c r="C27" s="22" t="s">
        <v>377</v>
      </c>
      <c r="D27" s="22" t="s">
        <v>391</v>
      </c>
      <c r="E27" s="35" t="s">
        <v>418</v>
      </c>
      <c r="F27" s="22" t="s">
        <v>388</v>
      </c>
      <c r="G27" s="35" t="s">
        <v>366</v>
      </c>
      <c r="H27" s="22" t="s">
        <v>367</v>
      </c>
      <c r="I27" s="22" t="s">
        <v>368</v>
      </c>
      <c r="J27" s="35" t="s">
        <v>419</v>
      </c>
    </row>
    <row r="28" ht="18.75" customHeight="1" spans="1:10">
      <c r="A28" s="216" t="s">
        <v>321</v>
      </c>
      <c r="B28" s="22" t="s">
        <v>410</v>
      </c>
      <c r="C28" s="22" t="s">
        <v>381</v>
      </c>
      <c r="D28" s="22" t="s">
        <v>382</v>
      </c>
      <c r="E28" s="35" t="s">
        <v>420</v>
      </c>
      <c r="F28" s="22" t="s">
        <v>388</v>
      </c>
      <c r="G28" s="35" t="s">
        <v>366</v>
      </c>
      <c r="H28" s="22" t="s">
        <v>367</v>
      </c>
      <c r="I28" s="22" t="s">
        <v>368</v>
      </c>
      <c r="J28" s="35" t="s">
        <v>421</v>
      </c>
    </row>
    <row r="29" ht="18.75" customHeight="1" spans="1:10">
      <c r="A29" s="216" t="s">
        <v>325</v>
      </c>
      <c r="B29" s="22" t="s">
        <v>422</v>
      </c>
      <c r="C29" s="22" t="s">
        <v>355</v>
      </c>
      <c r="D29" s="22" t="s">
        <v>373</v>
      </c>
      <c r="E29" s="35" t="s">
        <v>423</v>
      </c>
      <c r="F29" s="22" t="s">
        <v>388</v>
      </c>
      <c r="G29" s="35" t="s">
        <v>424</v>
      </c>
      <c r="H29" s="22"/>
      <c r="I29" s="22" t="s">
        <v>368</v>
      </c>
      <c r="J29" s="35" t="s">
        <v>423</v>
      </c>
    </row>
    <row r="30" ht="18.75" customHeight="1" spans="1:10">
      <c r="A30" s="216" t="s">
        <v>325</v>
      </c>
      <c r="B30" s="22" t="s">
        <v>422</v>
      </c>
      <c r="C30" s="22" t="s">
        <v>377</v>
      </c>
      <c r="D30" s="22" t="s">
        <v>391</v>
      </c>
      <c r="E30" s="35" t="s">
        <v>425</v>
      </c>
      <c r="F30" s="22" t="s">
        <v>388</v>
      </c>
      <c r="G30" s="35" t="s">
        <v>426</v>
      </c>
      <c r="H30" s="22" t="s">
        <v>394</v>
      </c>
      <c r="I30" s="22" t="s">
        <v>368</v>
      </c>
      <c r="J30" s="35" t="s">
        <v>427</v>
      </c>
    </row>
    <row r="31" ht="18.75" customHeight="1" spans="1:10">
      <c r="A31" s="216" t="s">
        <v>325</v>
      </c>
      <c r="B31" s="22" t="s">
        <v>422</v>
      </c>
      <c r="C31" s="22" t="s">
        <v>381</v>
      </c>
      <c r="D31" s="22" t="s">
        <v>382</v>
      </c>
      <c r="E31" s="35" t="s">
        <v>428</v>
      </c>
      <c r="F31" s="22" t="s">
        <v>358</v>
      </c>
      <c r="G31" s="35" t="s">
        <v>366</v>
      </c>
      <c r="H31" s="22" t="s">
        <v>367</v>
      </c>
      <c r="I31" s="22" t="s">
        <v>361</v>
      </c>
      <c r="J31" s="35" t="s">
        <v>428</v>
      </c>
    </row>
    <row r="32" ht="18.75" customHeight="1" spans="1:10">
      <c r="A32" s="216" t="s">
        <v>311</v>
      </c>
      <c r="B32" s="22" t="s">
        <v>429</v>
      </c>
      <c r="C32" s="22" t="s">
        <v>355</v>
      </c>
      <c r="D32" s="22" t="s">
        <v>356</v>
      </c>
      <c r="E32" s="35" t="s">
        <v>430</v>
      </c>
      <c r="F32" s="22" t="s">
        <v>388</v>
      </c>
      <c r="G32" s="35" t="s">
        <v>366</v>
      </c>
      <c r="H32" s="22" t="s">
        <v>367</v>
      </c>
      <c r="I32" s="22" t="s">
        <v>368</v>
      </c>
      <c r="J32" s="35" t="s">
        <v>431</v>
      </c>
    </row>
    <row r="33" ht="18.75" customHeight="1" spans="1:10">
      <c r="A33" s="216" t="s">
        <v>311</v>
      </c>
      <c r="B33" s="22" t="s">
        <v>432</v>
      </c>
      <c r="C33" s="22" t="s">
        <v>355</v>
      </c>
      <c r="D33" s="22" t="s">
        <v>364</v>
      </c>
      <c r="E33" s="35" t="s">
        <v>433</v>
      </c>
      <c r="F33" s="22" t="s">
        <v>388</v>
      </c>
      <c r="G33" s="35" t="s">
        <v>366</v>
      </c>
      <c r="H33" s="22" t="s">
        <v>367</v>
      </c>
      <c r="I33" s="22" t="s">
        <v>368</v>
      </c>
      <c r="J33" s="35" t="s">
        <v>434</v>
      </c>
    </row>
    <row r="34" ht="18.75" customHeight="1" spans="1:10">
      <c r="A34" s="216" t="s">
        <v>311</v>
      </c>
      <c r="B34" s="22" t="s">
        <v>432</v>
      </c>
      <c r="C34" s="22" t="s">
        <v>355</v>
      </c>
      <c r="D34" s="22" t="s">
        <v>373</v>
      </c>
      <c r="E34" s="35" t="s">
        <v>435</v>
      </c>
      <c r="F34" s="22" t="s">
        <v>388</v>
      </c>
      <c r="G34" s="35" t="s">
        <v>366</v>
      </c>
      <c r="H34" s="22" t="s">
        <v>367</v>
      </c>
      <c r="I34" s="22" t="s">
        <v>368</v>
      </c>
      <c r="J34" s="35" t="s">
        <v>417</v>
      </c>
    </row>
    <row r="35" ht="18.75" customHeight="1" spans="1:10">
      <c r="A35" s="216" t="s">
        <v>311</v>
      </c>
      <c r="B35" s="22" t="s">
        <v>432</v>
      </c>
      <c r="C35" s="22" t="s">
        <v>377</v>
      </c>
      <c r="D35" s="22" t="s">
        <v>378</v>
      </c>
      <c r="E35" s="35" t="s">
        <v>436</v>
      </c>
      <c r="F35" s="22" t="s">
        <v>388</v>
      </c>
      <c r="G35" s="35" t="s">
        <v>366</v>
      </c>
      <c r="H35" s="22" t="s">
        <v>367</v>
      </c>
      <c r="I35" s="22" t="s">
        <v>368</v>
      </c>
      <c r="J35" s="35" t="s">
        <v>437</v>
      </c>
    </row>
    <row r="36" ht="18.75" customHeight="1" spans="1:10">
      <c r="A36" s="216" t="s">
        <v>311</v>
      </c>
      <c r="B36" s="22" t="s">
        <v>432</v>
      </c>
      <c r="C36" s="22" t="s">
        <v>381</v>
      </c>
      <c r="D36" s="22" t="s">
        <v>382</v>
      </c>
      <c r="E36" s="35" t="s">
        <v>420</v>
      </c>
      <c r="F36" s="22" t="s">
        <v>388</v>
      </c>
      <c r="G36" s="35" t="s">
        <v>384</v>
      </c>
      <c r="H36" s="22" t="s">
        <v>367</v>
      </c>
      <c r="I36" s="22" t="s">
        <v>368</v>
      </c>
      <c r="J36" s="35" t="s">
        <v>438</v>
      </c>
    </row>
    <row r="37" ht="18.75" customHeight="1" spans="1:10">
      <c r="A37" s="216" t="s">
        <v>309</v>
      </c>
      <c r="B37" s="22" t="s">
        <v>429</v>
      </c>
      <c r="C37" s="22" t="s">
        <v>355</v>
      </c>
      <c r="D37" s="22" t="s">
        <v>356</v>
      </c>
      <c r="E37" s="35" t="s">
        <v>439</v>
      </c>
      <c r="F37" s="22" t="s">
        <v>388</v>
      </c>
      <c r="G37" s="35" t="s">
        <v>359</v>
      </c>
      <c r="H37" s="22" t="s">
        <v>367</v>
      </c>
      <c r="I37" s="22" t="s">
        <v>368</v>
      </c>
      <c r="J37" s="35" t="s">
        <v>439</v>
      </c>
    </row>
    <row r="38" ht="18.75" customHeight="1" spans="1:10">
      <c r="A38" s="216" t="s">
        <v>309</v>
      </c>
      <c r="B38" s="22" t="s">
        <v>432</v>
      </c>
      <c r="C38" s="22" t="s">
        <v>377</v>
      </c>
      <c r="D38" s="22" t="s">
        <v>378</v>
      </c>
      <c r="E38" s="35" t="s">
        <v>440</v>
      </c>
      <c r="F38" s="22" t="s">
        <v>388</v>
      </c>
      <c r="G38" s="35" t="s">
        <v>441</v>
      </c>
      <c r="H38" s="22" t="s">
        <v>442</v>
      </c>
      <c r="I38" s="22" t="s">
        <v>368</v>
      </c>
      <c r="J38" s="35" t="s">
        <v>443</v>
      </c>
    </row>
    <row r="39" ht="18.75" customHeight="1" spans="1:10">
      <c r="A39" s="216" t="s">
        <v>309</v>
      </c>
      <c r="B39" s="22" t="s">
        <v>432</v>
      </c>
      <c r="C39" s="22" t="s">
        <v>381</v>
      </c>
      <c r="D39" s="22" t="s">
        <v>382</v>
      </c>
      <c r="E39" s="35" t="s">
        <v>444</v>
      </c>
      <c r="F39" s="22" t="s">
        <v>388</v>
      </c>
      <c r="G39" s="35" t="s">
        <v>366</v>
      </c>
      <c r="H39" s="22" t="s">
        <v>367</v>
      </c>
      <c r="I39" s="22" t="s">
        <v>368</v>
      </c>
      <c r="J39" s="35" t="s">
        <v>444</v>
      </c>
    </row>
    <row r="40" ht="18.75" customHeight="1" spans="1:10">
      <c r="A40" s="216" t="s">
        <v>301</v>
      </c>
      <c r="B40" s="22" t="s">
        <v>429</v>
      </c>
      <c r="C40" s="22" t="s">
        <v>355</v>
      </c>
      <c r="D40" s="22" t="s">
        <v>356</v>
      </c>
      <c r="E40" s="35" t="s">
        <v>445</v>
      </c>
      <c r="F40" s="22" t="s">
        <v>388</v>
      </c>
      <c r="G40" s="35" t="s">
        <v>446</v>
      </c>
      <c r="H40" s="22" t="s">
        <v>401</v>
      </c>
      <c r="I40" s="22" t="s">
        <v>361</v>
      </c>
      <c r="J40" s="35" t="s">
        <v>447</v>
      </c>
    </row>
    <row r="41" ht="18.75" customHeight="1" spans="1:10">
      <c r="A41" s="216" t="s">
        <v>301</v>
      </c>
      <c r="B41" s="22" t="s">
        <v>432</v>
      </c>
      <c r="C41" s="22" t="s">
        <v>377</v>
      </c>
      <c r="D41" s="22" t="s">
        <v>391</v>
      </c>
      <c r="E41" s="35" t="s">
        <v>440</v>
      </c>
      <c r="F41" s="22" t="s">
        <v>388</v>
      </c>
      <c r="G41" s="35" t="s">
        <v>448</v>
      </c>
      <c r="H41" s="22" t="s">
        <v>394</v>
      </c>
      <c r="I41" s="22" t="s">
        <v>368</v>
      </c>
      <c r="J41" s="35" t="s">
        <v>449</v>
      </c>
    </row>
    <row r="42" ht="18.75" customHeight="1" spans="1:10">
      <c r="A42" s="216" t="s">
        <v>301</v>
      </c>
      <c r="B42" s="22" t="s">
        <v>432</v>
      </c>
      <c r="C42" s="22" t="s">
        <v>381</v>
      </c>
      <c r="D42" s="22" t="s">
        <v>382</v>
      </c>
      <c r="E42" s="35" t="s">
        <v>450</v>
      </c>
      <c r="F42" s="22" t="s">
        <v>388</v>
      </c>
      <c r="G42" s="35" t="s">
        <v>366</v>
      </c>
      <c r="H42" s="22" t="s">
        <v>367</v>
      </c>
      <c r="I42" s="22" t="s">
        <v>368</v>
      </c>
      <c r="J42" s="35" t="s">
        <v>451</v>
      </c>
    </row>
    <row r="43" ht="18.75" customHeight="1" spans="1:10">
      <c r="A43" s="216" t="s">
        <v>296</v>
      </c>
      <c r="B43" s="22" t="s">
        <v>429</v>
      </c>
      <c r="C43" s="22" t="s">
        <v>355</v>
      </c>
      <c r="D43" s="22" t="s">
        <v>356</v>
      </c>
      <c r="E43" s="35" t="s">
        <v>452</v>
      </c>
      <c r="F43" s="22" t="s">
        <v>388</v>
      </c>
      <c r="G43" s="35" t="s">
        <v>453</v>
      </c>
      <c r="H43" s="22" t="s">
        <v>401</v>
      </c>
      <c r="I43" s="22" t="s">
        <v>361</v>
      </c>
      <c r="J43" s="35" t="s">
        <v>454</v>
      </c>
    </row>
    <row r="44" ht="18.75" customHeight="1" spans="1:10">
      <c r="A44" s="216" t="s">
        <v>296</v>
      </c>
      <c r="B44" s="22" t="s">
        <v>432</v>
      </c>
      <c r="C44" s="22" t="s">
        <v>377</v>
      </c>
      <c r="D44" s="22" t="s">
        <v>391</v>
      </c>
      <c r="E44" s="35" t="s">
        <v>440</v>
      </c>
      <c r="F44" s="22" t="s">
        <v>388</v>
      </c>
      <c r="G44" s="35" t="s">
        <v>448</v>
      </c>
      <c r="H44" s="22" t="s">
        <v>394</v>
      </c>
      <c r="I44" s="22" t="s">
        <v>368</v>
      </c>
      <c r="J44" s="35" t="s">
        <v>455</v>
      </c>
    </row>
    <row r="45" ht="18.75" customHeight="1" spans="1:10">
      <c r="A45" s="216" t="s">
        <v>296</v>
      </c>
      <c r="B45" s="22" t="s">
        <v>432</v>
      </c>
      <c r="C45" s="22" t="s">
        <v>381</v>
      </c>
      <c r="D45" s="22" t="s">
        <v>382</v>
      </c>
      <c r="E45" s="35" t="s">
        <v>450</v>
      </c>
      <c r="F45" s="22" t="s">
        <v>388</v>
      </c>
      <c r="G45" s="35" t="s">
        <v>366</v>
      </c>
      <c r="H45" s="22" t="s">
        <v>367</v>
      </c>
      <c r="I45" s="22" t="s">
        <v>368</v>
      </c>
      <c r="J45" s="35" t="s">
        <v>456</v>
      </c>
    </row>
    <row r="46" ht="18.75" customHeight="1" spans="1:10">
      <c r="A46" s="216" t="s">
        <v>331</v>
      </c>
      <c r="B46" s="22" t="s">
        <v>457</v>
      </c>
      <c r="C46" s="22" t="s">
        <v>355</v>
      </c>
      <c r="D46" s="22" t="s">
        <v>356</v>
      </c>
      <c r="E46" s="35" t="s">
        <v>458</v>
      </c>
      <c r="F46" s="22" t="s">
        <v>388</v>
      </c>
      <c r="G46" s="35" t="s">
        <v>459</v>
      </c>
      <c r="H46" s="22" t="s">
        <v>401</v>
      </c>
      <c r="I46" s="22" t="s">
        <v>361</v>
      </c>
      <c r="J46" s="35" t="s">
        <v>460</v>
      </c>
    </row>
    <row r="47" ht="18.75" customHeight="1" spans="1:10">
      <c r="A47" s="216" t="s">
        <v>331</v>
      </c>
      <c r="B47" s="22" t="s">
        <v>457</v>
      </c>
      <c r="C47" s="22" t="s">
        <v>355</v>
      </c>
      <c r="D47" s="22" t="s">
        <v>356</v>
      </c>
      <c r="E47" s="35" t="s">
        <v>461</v>
      </c>
      <c r="F47" s="22" t="s">
        <v>388</v>
      </c>
      <c r="G47" s="35" t="s">
        <v>462</v>
      </c>
      <c r="H47" s="22" t="s">
        <v>404</v>
      </c>
      <c r="I47" s="22" t="s">
        <v>361</v>
      </c>
      <c r="J47" s="35" t="s">
        <v>460</v>
      </c>
    </row>
    <row r="48" ht="18.75" customHeight="1" spans="1:10">
      <c r="A48" s="216" t="s">
        <v>331</v>
      </c>
      <c r="B48" s="22" t="s">
        <v>457</v>
      </c>
      <c r="C48" s="22" t="s">
        <v>377</v>
      </c>
      <c r="D48" s="22" t="s">
        <v>378</v>
      </c>
      <c r="E48" s="35" t="s">
        <v>463</v>
      </c>
      <c r="F48" s="22" t="s">
        <v>358</v>
      </c>
      <c r="G48" s="35" t="s">
        <v>464</v>
      </c>
      <c r="H48" s="22" t="s">
        <v>367</v>
      </c>
      <c r="I48" s="22" t="s">
        <v>368</v>
      </c>
      <c r="J48" s="35" t="s">
        <v>460</v>
      </c>
    </row>
    <row r="49" ht="18.75" customHeight="1" spans="1:10">
      <c r="A49" s="216" t="s">
        <v>331</v>
      </c>
      <c r="B49" s="22" t="s">
        <v>457</v>
      </c>
      <c r="C49" s="22" t="s">
        <v>381</v>
      </c>
      <c r="D49" s="22" t="s">
        <v>382</v>
      </c>
      <c r="E49" s="35" t="s">
        <v>465</v>
      </c>
      <c r="F49" s="22" t="s">
        <v>358</v>
      </c>
      <c r="G49" s="35" t="s">
        <v>464</v>
      </c>
      <c r="H49" s="22" t="s">
        <v>367</v>
      </c>
      <c r="I49" s="22" t="s">
        <v>368</v>
      </c>
      <c r="J49" s="35" t="s">
        <v>460</v>
      </c>
    </row>
    <row r="50" ht="18.75" customHeight="1" spans="1:10">
      <c r="A50" s="216" t="s">
        <v>341</v>
      </c>
      <c r="B50" s="22" t="s">
        <v>466</v>
      </c>
      <c r="C50" s="22" t="s">
        <v>355</v>
      </c>
      <c r="D50" s="22" t="s">
        <v>356</v>
      </c>
      <c r="E50" s="35" t="s">
        <v>467</v>
      </c>
      <c r="F50" s="22" t="s">
        <v>388</v>
      </c>
      <c r="G50" s="35" t="s">
        <v>468</v>
      </c>
      <c r="H50" s="22" t="s">
        <v>390</v>
      </c>
      <c r="I50" s="22" t="s">
        <v>361</v>
      </c>
      <c r="J50" s="35" t="s">
        <v>467</v>
      </c>
    </row>
    <row r="51" ht="18.75" customHeight="1" spans="1:10">
      <c r="A51" s="216" t="s">
        <v>341</v>
      </c>
      <c r="B51" s="22" t="s">
        <v>466</v>
      </c>
      <c r="C51" s="22" t="s">
        <v>355</v>
      </c>
      <c r="D51" s="22" t="s">
        <v>356</v>
      </c>
      <c r="E51" s="35" t="s">
        <v>469</v>
      </c>
      <c r="F51" s="22" t="s">
        <v>388</v>
      </c>
      <c r="G51" s="35" t="s">
        <v>470</v>
      </c>
      <c r="H51" s="22" t="s">
        <v>401</v>
      </c>
      <c r="I51" s="22" t="s">
        <v>361</v>
      </c>
      <c r="J51" s="35" t="s">
        <v>469</v>
      </c>
    </row>
    <row r="52" ht="18.75" customHeight="1" spans="1:10">
      <c r="A52" s="216" t="s">
        <v>341</v>
      </c>
      <c r="B52" s="22" t="s">
        <v>466</v>
      </c>
      <c r="C52" s="22" t="s">
        <v>377</v>
      </c>
      <c r="D52" s="22" t="s">
        <v>391</v>
      </c>
      <c r="E52" s="35" t="s">
        <v>471</v>
      </c>
      <c r="F52" s="22" t="s">
        <v>388</v>
      </c>
      <c r="G52" s="35" t="s">
        <v>472</v>
      </c>
      <c r="H52" s="22" t="s">
        <v>394</v>
      </c>
      <c r="I52" s="22" t="s">
        <v>368</v>
      </c>
      <c r="J52" s="35" t="s">
        <v>471</v>
      </c>
    </row>
    <row r="53" ht="18.75" customHeight="1" spans="1:10">
      <c r="A53" s="216" t="s">
        <v>341</v>
      </c>
      <c r="B53" s="22" t="s">
        <v>466</v>
      </c>
      <c r="C53" s="22" t="s">
        <v>377</v>
      </c>
      <c r="D53" s="22" t="s">
        <v>391</v>
      </c>
      <c r="E53" s="35" t="s">
        <v>473</v>
      </c>
      <c r="F53" s="22" t="s">
        <v>388</v>
      </c>
      <c r="G53" s="35" t="s">
        <v>393</v>
      </c>
      <c r="H53" s="22" t="s">
        <v>474</v>
      </c>
      <c r="I53" s="22" t="s">
        <v>368</v>
      </c>
      <c r="J53" s="35" t="s">
        <v>473</v>
      </c>
    </row>
    <row r="54" ht="18.75" customHeight="1" spans="1:10">
      <c r="A54" s="216" t="s">
        <v>341</v>
      </c>
      <c r="B54" s="22" t="s">
        <v>466</v>
      </c>
      <c r="C54" s="22" t="s">
        <v>381</v>
      </c>
      <c r="D54" s="22" t="s">
        <v>382</v>
      </c>
      <c r="E54" s="35" t="s">
        <v>475</v>
      </c>
      <c r="F54" s="22" t="s">
        <v>358</v>
      </c>
      <c r="G54" s="35" t="s">
        <v>384</v>
      </c>
      <c r="H54" s="22" t="s">
        <v>367</v>
      </c>
      <c r="I54" s="22" t="s">
        <v>361</v>
      </c>
      <c r="J54" s="35" t="s">
        <v>475</v>
      </c>
    </row>
    <row r="55" ht="18.75" customHeight="1" spans="1:10">
      <c r="A55" s="216" t="s">
        <v>317</v>
      </c>
      <c r="B55" s="22" t="s">
        <v>476</v>
      </c>
      <c r="C55" s="22" t="s">
        <v>355</v>
      </c>
      <c r="D55" s="22" t="s">
        <v>356</v>
      </c>
      <c r="E55" s="35" t="s">
        <v>477</v>
      </c>
      <c r="F55" s="22" t="s">
        <v>358</v>
      </c>
      <c r="G55" s="35" t="s">
        <v>478</v>
      </c>
      <c r="H55" s="22" t="s">
        <v>404</v>
      </c>
      <c r="I55" s="22" t="s">
        <v>361</v>
      </c>
      <c r="J55" s="35" t="s">
        <v>477</v>
      </c>
    </row>
    <row r="56" ht="18.75" customHeight="1" spans="1:10">
      <c r="A56" s="216" t="s">
        <v>317</v>
      </c>
      <c r="B56" s="22" t="s">
        <v>476</v>
      </c>
      <c r="C56" s="22" t="s">
        <v>355</v>
      </c>
      <c r="D56" s="22" t="s">
        <v>479</v>
      </c>
      <c r="E56" s="35" t="s">
        <v>480</v>
      </c>
      <c r="F56" s="22" t="s">
        <v>358</v>
      </c>
      <c r="G56" s="35" t="s">
        <v>481</v>
      </c>
      <c r="H56" s="22" t="s">
        <v>401</v>
      </c>
      <c r="I56" s="22" t="s">
        <v>361</v>
      </c>
      <c r="J56" s="35" t="s">
        <v>482</v>
      </c>
    </row>
    <row r="57" ht="18.75" customHeight="1" spans="1:10">
      <c r="A57" s="216" t="s">
        <v>317</v>
      </c>
      <c r="B57" s="22" t="s">
        <v>476</v>
      </c>
      <c r="C57" s="22" t="s">
        <v>377</v>
      </c>
      <c r="D57" s="22" t="s">
        <v>391</v>
      </c>
      <c r="E57" s="35" t="s">
        <v>483</v>
      </c>
      <c r="F57" s="22" t="s">
        <v>388</v>
      </c>
      <c r="G57" s="35" t="s">
        <v>484</v>
      </c>
      <c r="H57" s="22" t="s">
        <v>474</v>
      </c>
      <c r="I57" s="22" t="s">
        <v>368</v>
      </c>
      <c r="J57" s="35" t="s">
        <v>483</v>
      </c>
    </row>
    <row r="58" ht="18.75" customHeight="1" spans="1:10">
      <c r="A58" s="216" t="s">
        <v>317</v>
      </c>
      <c r="B58" s="22" t="s">
        <v>476</v>
      </c>
      <c r="C58" s="22" t="s">
        <v>377</v>
      </c>
      <c r="D58" s="22" t="s">
        <v>391</v>
      </c>
      <c r="E58" s="35" t="s">
        <v>485</v>
      </c>
      <c r="F58" s="22" t="s">
        <v>388</v>
      </c>
      <c r="G58" s="35" t="s">
        <v>486</v>
      </c>
      <c r="H58" s="22" t="s">
        <v>474</v>
      </c>
      <c r="I58" s="22" t="s">
        <v>361</v>
      </c>
      <c r="J58" s="35" t="s">
        <v>485</v>
      </c>
    </row>
    <row r="59" ht="18.75" customHeight="1" spans="1:10">
      <c r="A59" s="216" t="s">
        <v>317</v>
      </c>
      <c r="B59" s="22" t="s">
        <v>476</v>
      </c>
      <c r="C59" s="22" t="s">
        <v>381</v>
      </c>
      <c r="D59" s="22" t="s">
        <v>382</v>
      </c>
      <c r="E59" s="35" t="s">
        <v>487</v>
      </c>
      <c r="F59" s="22" t="s">
        <v>388</v>
      </c>
      <c r="G59" s="35" t="s">
        <v>366</v>
      </c>
      <c r="H59" s="22" t="s">
        <v>367</v>
      </c>
      <c r="I59" s="22" t="s">
        <v>361</v>
      </c>
      <c r="J59" s="35" t="s">
        <v>487</v>
      </c>
    </row>
    <row r="60" ht="18.75" customHeight="1" spans="1:10">
      <c r="A60" s="216" t="s">
        <v>323</v>
      </c>
      <c r="B60" s="22" t="s">
        <v>488</v>
      </c>
      <c r="C60" s="22" t="s">
        <v>355</v>
      </c>
      <c r="D60" s="22" t="s">
        <v>356</v>
      </c>
      <c r="E60" s="35" t="s">
        <v>489</v>
      </c>
      <c r="F60" s="22" t="s">
        <v>358</v>
      </c>
      <c r="G60" s="35" t="s">
        <v>490</v>
      </c>
      <c r="H60" s="22" t="s">
        <v>491</v>
      </c>
      <c r="I60" s="22" t="s">
        <v>361</v>
      </c>
      <c r="J60" s="35" t="s">
        <v>489</v>
      </c>
    </row>
    <row r="61" ht="18.75" customHeight="1" spans="1:10">
      <c r="A61" s="216" t="s">
        <v>323</v>
      </c>
      <c r="B61" s="22" t="s">
        <v>488</v>
      </c>
      <c r="C61" s="22" t="s">
        <v>355</v>
      </c>
      <c r="D61" s="22" t="s">
        <v>479</v>
      </c>
      <c r="E61" s="35" t="s">
        <v>492</v>
      </c>
      <c r="F61" s="22" t="s">
        <v>358</v>
      </c>
      <c r="G61" s="35" t="s">
        <v>400</v>
      </c>
      <c r="H61" s="22" t="s">
        <v>401</v>
      </c>
      <c r="I61" s="22" t="s">
        <v>361</v>
      </c>
      <c r="J61" s="35" t="s">
        <v>493</v>
      </c>
    </row>
    <row r="62" ht="18.75" customHeight="1" spans="1:10">
      <c r="A62" s="216" t="s">
        <v>323</v>
      </c>
      <c r="B62" s="22" t="s">
        <v>488</v>
      </c>
      <c r="C62" s="22" t="s">
        <v>377</v>
      </c>
      <c r="D62" s="22" t="s">
        <v>391</v>
      </c>
      <c r="E62" s="35" t="s">
        <v>494</v>
      </c>
      <c r="F62" s="22" t="s">
        <v>388</v>
      </c>
      <c r="G62" s="35" t="s">
        <v>495</v>
      </c>
      <c r="H62" s="22" t="s">
        <v>394</v>
      </c>
      <c r="I62" s="22" t="s">
        <v>368</v>
      </c>
      <c r="J62" s="35" t="s">
        <v>494</v>
      </c>
    </row>
    <row r="63" ht="18.75" customHeight="1" spans="1:10">
      <c r="A63" s="216" t="s">
        <v>323</v>
      </c>
      <c r="B63" s="22" t="s">
        <v>488</v>
      </c>
      <c r="C63" s="22" t="s">
        <v>377</v>
      </c>
      <c r="D63" s="22" t="s">
        <v>391</v>
      </c>
      <c r="E63" s="35" t="s">
        <v>496</v>
      </c>
      <c r="F63" s="22" t="s">
        <v>358</v>
      </c>
      <c r="G63" s="35" t="s">
        <v>375</v>
      </c>
      <c r="H63" s="22" t="s">
        <v>367</v>
      </c>
      <c r="I63" s="22" t="s">
        <v>361</v>
      </c>
      <c r="J63" s="35" t="s">
        <v>496</v>
      </c>
    </row>
    <row r="64" ht="18.75" customHeight="1" spans="1:10">
      <c r="A64" s="216" t="s">
        <v>323</v>
      </c>
      <c r="B64" s="22" t="s">
        <v>488</v>
      </c>
      <c r="C64" s="22" t="s">
        <v>381</v>
      </c>
      <c r="D64" s="22" t="s">
        <v>382</v>
      </c>
      <c r="E64" s="35" t="s">
        <v>409</v>
      </c>
      <c r="F64" s="22" t="s">
        <v>388</v>
      </c>
      <c r="G64" s="35" t="s">
        <v>366</v>
      </c>
      <c r="H64" s="22" t="s">
        <v>367</v>
      </c>
      <c r="I64" s="22" t="s">
        <v>361</v>
      </c>
      <c r="J64" s="35" t="s">
        <v>409</v>
      </c>
    </row>
    <row r="65" ht="18.75" customHeight="1" spans="1:10">
      <c r="A65" s="216" t="s">
        <v>337</v>
      </c>
      <c r="B65" s="22" t="s">
        <v>497</v>
      </c>
      <c r="C65" s="22" t="s">
        <v>355</v>
      </c>
      <c r="D65" s="22" t="s">
        <v>356</v>
      </c>
      <c r="E65" s="35" t="s">
        <v>498</v>
      </c>
      <c r="F65" s="22" t="s">
        <v>388</v>
      </c>
      <c r="G65" s="35" t="s">
        <v>499</v>
      </c>
      <c r="H65" s="22" t="s">
        <v>367</v>
      </c>
      <c r="I65" s="22" t="s">
        <v>361</v>
      </c>
      <c r="J65" s="35" t="s">
        <v>498</v>
      </c>
    </row>
    <row r="66" ht="18.75" customHeight="1" spans="1:10">
      <c r="A66" s="216" t="s">
        <v>337</v>
      </c>
      <c r="B66" s="22" t="s">
        <v>500</v>
      </c>
      <c r="C66" s="22" t="s">
        <v>377</v>
      </c>
      <c r="D66" s="22" t="s">
        <v>391</v>
      </c>
      <c r="E66" s="35" t="s">
        <v>501</v>
      </c>
      <c r="F66" s="22" t="s">
        <v>358</v>
      </c>
      <c r="G66" s="35" t="s">
        <v>375</v>
      </c>
      <c r="H66" s="22" t="s">
        <v>367</v>
      </c>
      <c r="I66" s="22" t="s">
        <v>361</v>
      </c>
      <c r="J66" s="35" t="s">
        <v>501</v>
      </c>
    </row>
    <row r="67" ht="18.75" customHeight="1" spans="1:10">
      <c r="A67" s="216" t="s">
        <v>337</v>
      </c>
      <c r="B67" s="22" t="s">
        <v>500</v>
      </c>
      <c r="C67" s="22" t="s">
        <v>381</v>
      </c>
      <c r="D67" s="22" t="s">
        <v>382</v>
      </c>
      <c r="E67" s="35" t="s">
        <v>409</v>
      </c>
      <c r="F67" s="22" t="s">
        <v>358</v>
      </c>
      <c r="G67" s="35" t="s">
        <v>366</v>
      </c>
      <c r="H67" s="22" t="s">
        <v>367</v>
      </c>
      <c r="I67" s="22" t="s">
        <v>361</v>
      </c>
      <c r="J67" s="35" t="s">
        <v>409</v>
      </c>
    </row>
    <row r="68" ht="18.75" customHeight="1" spans="1:10">
      <c r="A68" s="216" t="s">
        <v>335</v>
      </c>
      <c r="B68" s="22" t="s">
        <v>502</v>
      </c>
      <c r="C68" s="22" t="s">
        <v>355</v>
      </c>
      <c r="D68" s="22" t="s">
        <v>356</v>
      </c>
      <c r="E68" s="35" t="s">
        <v>503</v>
      </c>
      <c r="F68" s="22" t="s">
        <v>388</v>
      </c>
      <c r="G68" s="35" t="s">
        <v>504</v>
      </c>
      <c r="H68" s="22" t="s">
        <v>401</v>
      </c>
      <c r="I68" s="22" t="s">
        <v>361</v>
      </c>
      <c r="J68" s="35" t="s">
        <v>505</v>
      </c>
    </row>
    <row r="69" ht="18.75" customHeight="1" spans="1:10">
      <c r="A69" s="216" t="s">
        <v>335</v>
      </c>
      <c r="B69" s="22" t="s">
        <v>502</v>
      </c>
      <c r="C69" s="22" t="s">
        <v>377</v>
      </c>
      <c r="D69" s="22" t="s">
        <v>391</v>
      </c>
      <c r="E69" s="35" t="s">
        <v>506</v>
      </c>
      <c r="F69" s="22" t="s">
        <v>388</v>
      </c>
      <c r="G69" s="35" t="s">
        <v>375</v>
      </c>
      <c r="H69" s="22" t="s">
        <v>367</v>
      </c>
      <c r="I69" s="22" t="s">
        <v>368</v>
      </c>
      <c r="J69" s="35" t="s">
        <v>505</v>
      </c>
    </row>
    <row r="70" ht="18.75" customHeight="1" spans="1:10">
      <c r="A70" s="216" t="s">
        <v>335</v>
      </c>
      <c r="B70" s="22" t="s">
        <v>502</v>
      </c>
      <c r="C70" s="22" t="s">
        <v>381</v>
      </c>
      <c r="D70" s="22" t="s">
        <v>382</v>
      </c>
      <c r="E70" s="35" t="s">
        <v>420</v>
      </c>
      <c r="F70" s="22" t="s">
        <v>388</v>
      </c>
      <c r="G70" s="35" t="s">
        <v>366</v>
      </c>
      <c r="H70" s="22" t="s">
        <v>367</v>
      </c>
      <c r="I70" s="22" t="s">
        <v>368</v>
      </c>
      <c r="J70" s="35" t="s">
        <v>507</v>
      </c>
    </row>
    <row r="71" ht="18.75" customHeight="1" spans="1:10">
      <c r="A71" s="216" t="s">
        <v>285</v>
      </c>
      <c r="B71" s="22" t="s">
        <v>429</v>
      </c>
      <c r="C71" s="22" t="s">
        <v>355</v>
      </c>
      <c r="D71" s="22" t="s">
        <v>356</v>
      </c>
      <c r="E71" s="35" t="s">
        <v>508</v>
      </c>
      <c r="F71" s="22" t="s">
        <v>388</v>
      </c>
      <c r="G71" s="35" t="s">
        <v>384</v>
      </c>
      <c r="H71" s="22" t="s">
        <v>367</v>
      </c>
      <c r="I71" s="22" t="s">
        <v>368</v>
      </c>
      <c r="J71" s="35" t="s">
        <v>509</v>
      </c>
    </row>
    <row r="72" ht="18.75" customHeight="1" spans="1:10">
      <c r="A72" s="216" t="s">
        <v>285</v>
      </c>
      <c r="B72" s="22" t="s">
        <v>432</v>
      </c>
      <c r="C72" s="22" t="s">
        <v>355</v>
      </c>
      <c r="D72" s="22" t="s">
        <v>364</v>
      </c>
      <c r="E72" s="35" t="s">
        <v>510</v>
      </c>
      <c r="F72" s="22" t="s">
        <v>388</v>
      </c>
      <c r="G72" s="35" t="s">
        <v>384</v>
      </c>
      <c r="H72" s="22" t="s">
        <v>367</v>
      </c>
      <c r="I72" s="22" t="s">
        <v>368</v>
      </c>
      <c r="J72" s="35" t="s">
        <v>511</v>
      </c>
    </row>
    <row r="73" ht="18.75" customHeight="1" spans="1:10">
      <c r="A73" s="216" t="s">
        <v>285</v>
      </c>
      <c r="B73" s="22" t="s">
        <v>432</v>
      </c>
      <c r="C73" s="22" t="s">
        <v>377</v>
      </c>
      <c r="D73" s="22" t="s">
        <v>391</v>
      </c>
      <c r="E73" s="35" t="s">
        <v>512</v>
      </c>
      <c r="F73" s="22" t="s">
        <v>388</v>
      </c>
      <c r="G73" s="35" t="s">
        <v>366</v>
      </c>
      <c r="H73" s="22" t="s">
        <v>367</v>
      </c>
      <c r="I73" s="22" t="s">
        <v>368</v>
      </c>
      <c r="J73" s="35" t="s">
        <v>513</v>
      </c>
    </row>
    <row r="74" ht="18.75" customHeight="1" spans="1:10">
      <c r="A74" s="216" t="s">
        <v>285</v>
      </c>
      <c r="B74" s="22" t="s">
        <v>432</v>
      </c>
      <c r="C74" s="22" t="s">
        <v>381</v>
      </c>
      <c r="D74" s="22" t="s">
        <v>382</v>
      </c>
      <c r="E74" s="35" t="s">
        <v>420</v>
      </c>
      <c r="F74" s="22" t="s">
        <v>388</v>
      </c>
      <c r="G74" s="35" t="s">
        <v>366</v>
      </c>
      <c r="H74" s="22" t="s">
        <v>367</v>
      </c>
      <c r="I74" s="22" t="s">
        <v>368</v>
      </c>
      <c r="J74" s="35" t="s">
        <v>438</v>
      </c>
    </row>
    <row r="75" ht="18.75" customHeight="1" spans="1:10">
      <c r="A75" s="216" t="s">
        <v>339</v>
      </c>
      <c r="B75" s="22" t="s">
        <v>466</v>
      </c>
      <c r="C75" s="22" t="s">
        <v>355</v>
      </c>
      <c r="D75" s="22" t="s">
        <v>356</v>
      </c>
      <c r="E75" s="35" t="s">
        <v>514</v>
      </c>
      <c r="F75" s="22" t="s">
        <v>388</v>
      </c>
      <c r="G75" s="35" t="s">
        <v>468</v>
      </c>
      <c r="H75" s="22" t="s">
        <v>390</v>
      </c>
      <c r="I75" s="22" t="s">
        <v>361</v>
      </c>
      <c r="J75" s="35" t="s">
        <v>515</v>
      </c>
    </row>
    <row r="76" ht="18.75" customHeight="1" spans="1:10">
      <c r="A76" s="216" t="s">
        <v>339</v>
      </c>
      <c r="B76" s="22" t="s">
        <v>466</v>
      </c>
      <c r="C76" s="22" t="s">
        <v>355</v>
      </c>
      <c r="D76" s="22" t="s">
        <v>356</v>
      </c>
      <c r="E76" s="35" t="s">
        <v>516</v>
      </c>
      <c r="F76" s="22" t="s">
        <v>388</v>
      </c>
      <c r="G76" s="35" t="s">
        <v>517</v>
      </c>
      <c r="H76" s="22" t="s">
        <v>401</v>
      </c>
      <c r="I76" s="22" t="s">
        <v>361</v>
      </c>
      <c r="J76" s="35" t="s">
        <v>516</v>
      </c>
    </row>
    <row r="77" ht="18.75" customHeight="1" spans="1:10">
      <c r="A77" s="216" t="s">
        <v>339</v>
      </c>
      <c r="B77" s="22" t="s">
        <v>466</v>
      </c>
      <c r="C77" s="22" t="s">
        <v>377</v>
      </c>
      <c r="D77" s="22" t="s">
        <v>391</v>
      </c>
      <c r="E77" s="35" t="s">
        <v>471</v>
      </c>
      <c r="F77" s="22" t="s">
        <v>388</v>
      </c>
      <c r="G77" s="35" t="s">
        <v>472</v>
      </c>
      <c r="H77" s="22" t="s">
        <v>394</v>
      </c>
      <c r="I77" s="22" t="s">
        <v>368</v>
      </c>
      <c r="J77" s="35" t="s">
        <v>471</v>
      </c>
    </row>
    <row r="78" ht="18.75" customHeight="1" spans="1:10">
      <c r="A78" s="216" t="s">
        <v>339</v>
      </c>
      <c r="B78" s="22" t="s">
        <v>466</v>
      </c>
      <c r="C78" s="22" t="s">
        <v>377</v>
      </c>
      <c r="D78" s="22" t="s">
        <v>391</v>
      </c>
      <c r="E78" s="35" t="s">
        <v>518</v>
      </c>
      <c r="F78" s="22" t="s">
        <v>388</v>
      </c>
      <c r="G78" s="35" t="s">
        <v>519</v>
      </c>
      <c r="H78" s="22" t="s">
        <v>474</v>
      </c>
      <c r="I78" s="22" t="s">
        <v>368</v>
      </c>
      <c r="J78" s="35" t="s">
        <v>518</v>
      </c>
    </row>
    <row r="79" ht="18.75" customHeight="1" spans="1:10">
      <c r="A79" s="216" t="s">
        <v>339</v>
      </c>
      <c r="B79" s="22" t="s">
        <v>466</v>
      </c>
      <c r="C79" s="22" t="s">
        <v>381</v>
      </c>
      <c r="D79" s="22" t="s">
        <v>382</v>
      </c>
      <c r="E79" s="35" t="s">
        <v>475</v>
      </c>
      <c r="F79" s="22" t="s">
        <v>358</v>
      </c>
      <c r="G79" s="35" t="s">
        <v>384</v>
      </c>
      <c r="H79" s="22" t="s">
        <v>367</v>
      </c>
      <c r="I79" s="22" t="s">
        <v>361</v>
      </c>
      <c r="J79" s="35" t="s">
        <v>475</v>
      </c>
    </row>
  </sheetData>
  <mergeCells count="36">
    <mergeCell ref="A3:J3"/>
    <mergeCell ref="A4:H4"/>
    <mergeCell ref="A9:A14"/>
    <mergeCell ref="A15:A18"/>
    <mergeCell ref="A19:A23"/>
    <mergeCell ref="A24:A28"/>
    <mergeCell ref="A29:A31"/>
    <mergeCell ref="A32:A36"/>
    <mergeCell ref="A37:A39"/>
    <mergeCell ref="A40:A42"/>
    <mergeCell ref="A43:A45"/>
    <mergeCell ref="A46:A49"/>
    <mergeCell ref="A50:A54"/>
    <mergeCell ref="A55:A59"/>
    <mergeCell ref="A60:A64"/>
    <mergeCell ref="A65:A67"/>
    <mergeCell ref="A68:A70"/>
    <mergeCell ref="A71:A74"/>
    <mergeCell ref="A75:A79"/>
    <mergeCell ref="B9:B14"/>
    <mergeCell ref="B15:B18"/>
    <mergeCell ref="B19:B23"/>
    <mergeCell ref="B24:B28"/>
    <mergeCell ref="B29:B31"/>
    <mergeCell ref="B32:B36"/>
    <mergeCell ref="B37:B39"/>
    <mergeCell ref="B40:B42"/>
    <mergeCell ref="B43:B45"/>
    <mergeCell ref="B46:B49"/>
    <mergeCell ref="B50:B54"/>
    <mergeCell ref="B55:B59"/>
    <mergeCell ref="B60:B64"/>
    <mergeCell ref="B65:B67"/>
    <mergeCell ref="B68:B70"/>
    <mergeCell ref="B71:B74"/>
    <mergeCell ref="B75:B79"/>
  </mergeCells>
  <printOptions horizontalCentered="1"/>
  <pageMargins left="1" right="1" top="0.75" bottom="0.75" header="0" footer="0"/>
  <pageSetup paperSize="9" scale="3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城南安康</cp:lastModifiedBy>
  <dcterms:created xsi:type="dcterms:W3CDTF">2025-03-11T01:11:00Z</dcterms:created>
  <dcterms:modified xsi:type="dcterms:W3CDTF">2025-03-24T07:09:13Z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4A8E2848917545599595781CBF520465_13</vt:lpwstr>
  </property>
  <property fmtid="{D5CDD505-2E9C-101B-9397-08002B2CF9AE}" pid="3" name="KSOProductBuildVer">
    <vt:lpwstr>2052-12.1.0.19302</vt:lpwstr>
  </property>
</Properties>
</file>