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<sst xmlns="http://schemas.openxmlformats.org/spreadsheetml/2006/main" count="1301" uniqueCount="449">
  <si>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</si>
  <si>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</si>
  <si>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</si>
  <si>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</si>
  <si>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</si>
  <si>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</si>
  <si>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</si>
  <si>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</si>
  <si>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</si>
  <si>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</si>
  <si>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</si>
  <si>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</si>
  <si>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</si>
  <si>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</si>
  <si>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</si>
  <si>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</si>
  <si>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</si>
  <si>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</si>
  <si>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</si>
  <si>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</si>
  <si>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</si>
  <si>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</si>
  <si>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</si>
  <si>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</si>
  <si>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</si>
  <si>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</si>
  <si>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</si>
  <si>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</si>
  <si>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</si>
  <si>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</si>
  <si>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</si>
  <si>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</si>
  <si>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</si>
  <si>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</si>
  <si>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</si>
  <si>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</si>
  <si>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</si>
  <si>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</si>
  <si>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</si>
  <si>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</si>
  <si>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</si>
  <si>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</si>
  <si>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</si>
  <si>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</si>
  <si>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</si>
  <si>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</si>
  <si>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</si>
  <si>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</si>
  <si>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</si>
  <si>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</si>
  <si>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</si>
  <si>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</si>
  <si>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</si>
  <si>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</si>
  <si>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</si>
  <si>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</si>
  <si>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</si>
  <si>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</si>
  <si>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</si>
  <si>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</si>
  <si>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</si>
  <si>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</si>
  <si>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</si>
  <si>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</si>
  <si>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</si>
  <si>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</si>
  <si>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</si>
  <si>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</si>
  <si>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</si>
  <si>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</si>
  <si>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143</t>
  </si>
  <si>
    <t>凤庆县统计局</t>
  </si>
  <si>
    <t>143001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</si>
  <si>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</si>
  <si>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</si>
  <si>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</si>
  <si>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</si>
  <si>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</si>
  <si>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</si>
  <si>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</si>
  <si>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</si>
  <si>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</si>
  <si>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</si>
  <si>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</si>
  <si>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</si>
  <si>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</si>
  <si>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</si>
  <si>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20105</t>
  </si>
  <si>
    <t>统计信息事务</t>
  </si>
  <si>
    <t>2010501</t>
  </si>
  <si>
    <t>行政运行</t>
  </si>
  <si>
    <t>2010502</t>
  </si>
  <si>
    <t>一般行政管理事务</t>
  </si>
  <si>
    <t>2010507</t>
  </si>
  <si>
    <t>专项普查活动</t>
  </si>
  <si>
    <t>2010508</t>
  </si>
  <si>
    <t>统计抽样调查</t>
  </si>
  <si>
    <t>2010550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</si>
  <si>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</si>
  <si>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</si>
  <si>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</si>
  <si>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</si>
  <si>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</si>
  <si>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</si>
  <si>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</si>
  <si>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</si>
  <si>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</si>
  <si>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</si>
  <si>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</si>
  <si>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</si>
  <si>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</si>
  <si>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</si>
  <si>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</si>
  <si>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</si>
  <si>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</si>
  <si>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</si>
  <si>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</si>
  <si>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</si>
  <si>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</si>
  <si>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</si>
  <si>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</si>
  <si>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</si>
  <si>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</si>
  <si>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</si>
  <si>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</si>
  <si>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</si>
  <si>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</si>
  <si>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</si>
  <si>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</si>
  <si>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</si>
  <si>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</si>
  <si>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</si>
  <si>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</si>
  <si>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</si>
  <si>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</si>
  <si>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</si>
  <si>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</si>
  <si>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</si>
  <si>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</si>
  <si>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</si>
  <si>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</si>
  <si>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</si>
  <si>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</si>
  <si>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</si>
  <si>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</si>
  <si>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</si>
  <si>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</si>
  <si>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</si>
  <si>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</si>
  <si>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</si>
  <si>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</si>
  <si>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</si>
  <si>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</si>
  <si>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</si>
  <si>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</si>
  <si>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</si>
  <si>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</si>
  <si>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</si>
  <si>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</si>
  <si>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</si>
  <si>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</si>
  <si>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</si>
  <si>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</si>
  <si>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</si>
  <si>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</si>
  <si>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</si>
  <si>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</si>
  <si>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</si>
  <si>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</si>
  <si>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</si>
  <si>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</si>
  <si>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</si>
  <si>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</si>
  <si>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</si>
  <si>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</si>
  <si>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</si>
  <si>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</si>
  <si>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</si>
  <si>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</si>
  <si>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</si>
  <si>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</si>
  <si>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</si>
  <si>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</si>
  <si>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</si>
  <si>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</si>
  <si>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</si>
  <si>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</si>
  <si>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</si>
  <si>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</si>
  <si>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</si>
  <si>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</si>
  <si>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</si>
  <si>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</si>
  <si>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</si>
  <si>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</si>
  <si>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</si>
  <si>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</si>
  <si>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</si>
  <si>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</si>
  <si>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</si>
  <si>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</si>
  <si>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</si>
  <si>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</si>
  <si>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</si>
  <si>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</si>
  <si>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</si>
  <si>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530921210000000005808</t>
  </si>
  <si>
    <t>事业人员支出工资</t>
  </si>
  <si>
    <t>30101</t>
  </si>
  <si>
    <t>基本工资</t>
  </si>
  <si>
    <t>530921210000000005807</t>
  </si>
  <si>
    <t>行政人员支出工资</t>
  </si>
  <si>
    <t>30102</t>
  </si>
  <si>
    <t>津贴补贴</t>
  </si>
  <si>
    <t>30103</t>
  </si>
  <si>
    <t>奖金</t>
  </si>
  <si>
    <t>530921231100001443799</t>
  </si>
  <si>
    <t>行政人员绩效考核奖励（2017年提高标准部分）</t>
  </si>
  <si>
    <t>30107</t>
  </si>
  <si>
    <t>绩效工资</t>
  </si>
  <si>
    <t>530921231100001443804</t>
  </si>
  <si>
    <t>事业人员绩效工资（2017年提高标准部分）</t>
  </si>
  <si>
    <t>530921210000000005809</t>
  </si>
  <si>
    <t>社会保障缴费</t>
  </si>
  <si>
    <t>30108</t>
  </si>
  <si>
    <t>机关事业单位基本养老保险缴费</t>
  </si>
  <si>
    <t>30110</t>
  </si>
  <si>
    <t>职工基本医疗保险缴费</t>
  </si>
  <si>
    <t>30112</t>
  </si>
  <si>
    <t>其他社会保障缴费</t>
  </si>
  <si>
    <t>530921210000000005810</t>
  </si>
  <si>
    <t>30113</t>
  </si>
  <si>
    <t>530921210000000005815</t>
  </si>
  <si>
    <t>一般公用经费</t>
  </si>
  <si>
    <t>30207</t>
  </si>
  <si>
    <t>邮电费</t>
  </si>
  <si>
    <t>530921241100002382378</t>
  </si>
  <si>
    <t>公务接待费(公用经费)</t>
  </si>
  <si>
    <t>30217</t>
  </si>
  <si>
    <t>30201</t>
  </si>
  <si>
    <t>办公费</t>
  </si>
  <si>
    <t>530921231100001443784</t>
  </si>
  <si>
    <t>职工教育经费（行政）</t>
  </si>
  <si>
    <t>30216</t>
  </si>
  <si>
    <t>培训费</t>
  </si>
  <si>
    <t>530921231100001443783</t>
  </si>
  <si>
    <t>职工教育经费（事业）</t>
  </si>
  <si>
    <t>530921210000000005813</t>
  </si>
  <si>
    <t>工会经费</t>
  </si>
  <si>
    <t>30228</t>
  </si>
  <si>
    <t>530921210000000005814</t>
  </si>
  <si>
    <t>福利费</t>
  </si>
  <si>
    <t>30229</t>
  </si>
  <si>
    <t>530921210000000005812</t>
  </si>
  <si>
    <t>行政人员公务交通补贴</t>
  </si>
  <si>
    <t>30239</t>
  </si>
  <si>
    <t>其他交通费用</t>
  </si>
  <si>
    <t>530921241100002382397</t>
  </si>
  <si>
    <t>离退休费</t>
  </si>
  <si>
    <t>30302</t>
  </si>
  <si>
    <t>退休费</t>
  </si>
  <si>
    <t>530921251100003818959</t>
  </si>
  <si>
    <t>机关事业单位职工及军人抚恤补助</t>
  </si>
  <si>
    <t>30304</t>
  </si>
  <si>
    <t>抚恤金</t>
  </si>
  <si>
    <t>30305</t>
  </si>
  <si>
    <t>生活补助</t>
  </si>
  <si>
    <t>530921251100003888519</t>
  </si>
  <si>
    <t>行政人员调整工资支出资金</t>
  </si>
  <si>
    <t>530921251100003888521</t>
  </si>
  <si>
    <t>行政单位事业人员调整工资支出资金</t>
  </si>
  <si>
    <t>预算05-1表</t>
  </si>
  <si>
    <t>项目分类</t>
  </si>
  <si>
    <t>项目单位</t>
  </si>
  <si>
    <t>经济科目编码</t>
  </si>
  <si>
    <t>经济科目名称</t>
  </si>
  <si>
    <t>本年拨款</t>
  </si>
  <si>
    <t>其中：本次下达</t>
  </si>
  <si>
    <t>2024年市统计局拨入经济普查项目经费</t>
  </si>
  <si>
    <t>专项业务类</t>
  </si>
  <si>
    <t>530921241100002618340</t>
  </si>
  <si>
    <t>2024年市统计局拨入追加经济普查项目经费</t>
  </si>
  <si>
    <t>530921241100003357370</t>
  </si>
  <si>
    <t>30202</t>
  </si>
  <si>
    <t>印刷费</t>
  </si>
  <si>
    <t>2024年市统计局拨入综合统计业务经费</t>
  </si>
  <si>
    <t>530921241100002598500</t>
  </si>
  <si>
    <t>2025年1%人口抽样调查工作经费</t>
  </si>
  <si>
    <t>530921251100003815780</t>
  </si>
  <si>
    <t>30215</t>
  </si>
  <si>
    <t>会议费</t>
  </si>
  <si>
    <t>31002</t>
  </si>
  <si>
    <t>办公设备购置</t>
  </si>
  <si>
    <t>2025年市统计局拨入1%人口抽样调查工作经费</t>
  </si>
  <si>
    <t>530921231100001919445</t>
  </si>
  <si>
    <t>2025年市统计局拨入综合统计业务经费</t>
  </si>
  <si>
    <t>530921231100001919444</t>
  </si>
  <si>
    <t>凤庆县统计局第五次全国经济普查工作经费</t>
  </si>
  <si>
    <t>530921231100001415386</t>
  </si>
  <si>
    <t>预算05-2表</t>
  </si>
  <si>
    <t>单位名称、项目名称</t>
  </si>
  <si>
    <t>项目年度绩效目标</t>
  </si>
  <si>
    <t>一级指标</t>
  </si>
  <si>
    <t>二级指标</t>
  </si>
  <si>
    <t>三级指标</t>
  </si>
  <si>
    <t>指标性质</t>
  </si>
  <si>
    <t>指标值</t>
  </si>
  <si>
    <t>度量单位</t>
  </si>
  <si>
    <t>指标属性</t>
  </si>
  <si>
    <t>指标内容</t>
  </si>
  <si>
    <t>完成正式入户登记、数据质量抽查、审核验收工作，正式入户登记调查我县第二产业和第三产业的发展规模、布局和效益，掌握国民经济行业间经济联系，客观反映创新驱动发展、绿色低碳发展和数字经济发展等新进展情况打好坚实基础。</t>
  </si>
  <si>
    <t>产出指标</t>
  </si>
  <si>
    <t>数量指标</t>
  </si>
  <si>
    <t>登记法人单位及产业活动单位数量（个）</t>
  </si>
  <si>
    <t>&gt;=</t>
  </si>
  <si>
    <t>6117</t>
  </si>
  <si>
    <t>个</t>
  </si>
  <si>
    <t>定量指标</t>
  </si>
  <si>
    <t>县域内所有的对普查对象实行100%普查</t>
  </si>
  <si>
    <t>质量指标</t>
  </si>
  <si>
    <t>普查数据正常登记率</t>
  </si>
  <si>
    <t>=</t>
  </si>
  <si>
    <t>90%</t>
  </si>
  <si>
    <t>%</t>
  </si>
  <si>
    <t>定性指标</t>
  </si>
  <si>
    <t>通过普查， 摸清全部法人单位资产负债状况和新兴产业发展情况，进一步查实各类单位的基本情况和主要产品产量、服务活动，全面准确反映供给侧结构性改革、新动能培育壮大、经济结构优化升级等方面的新进展。</t>
  </si>
  <si>
    <t>时效指标</t>
  </si>
  <si>
    <t>在国务院经普办的领导下，按照全国统一的制度要求，2024年度完成第五次全国经济普查正式入户登记及数据质量审核验收工作。</t>
  </si>
  <si>
    <t>100%</t>
  </si>
  <si>
    <t>效益指标</t>
  </si>
  <si>
    <t>社会效益</t>
  </si>
  <si>
    <t>　 当地经济普查覆盖率</t>
  </si>
  <si>
    <t>经济普查是否按照普查条例全员覆盖</t>
  </si>
  <si>
    <t>满意度指标</t>
  </si>
  <si>
    <t>服务对象满意度</t>
  </si>
  <si>
    <t>摸清我县经济社会发展“家底”，准确把握新时期经济运行新变化、新特征</t>
  </si>
  <si>
    <t>摸清我县经济社会发展“家底”，准确把握新时期经济运行新变化、新特征
空</t>
  </si>
  <si>
    <t>单位普查正式登记</t>
  </si>
  <si>
    <t>8682</t>
  </si>
  <si>
    <t xml:space="preserve">2024年完成第五次全国经济普查正式登记法人和产业活动单位7221户，个体户1461（抽样入户登记）
</t>
  </si>
  <si>
    <t>普查数据质量抽查验收总体误差</t>
  </si>
  <si>
    <t>&lt;=</t>
  </si>
  <si>
    <t>总体误差率达到方案要求</t>
  </si>
  <si>
    <t>‰</t>
  </si>
  <si>
    <t xml:space="preserve">普查单位错报率低于5‰，主要经济指标错报率低于10‰.
</t>
  </si>
  <si>
    <t>普查工作信息专报数量</t>
  </si>
  <si>
    <t>篇</t>
  </si>
  <si>
    <t xml:space="preserve">完成各类普查信息、专报至少5篇
</t>
  </si>
  <si>
    <t>普查业务培训质量满意度</t>
  </si>
  <si>
    <t>95%</t>
  </si>
  <si>
    <t xml:space="preserve">普查“两员”业务培训工作满意度测评达到95%及以上。
</t>
  </si>
  <si>
    <t>根据上级要求，开展1%人口抽样调查工作，掌握2020年以来我县人口在数量、素质、结构、分布以及居住等方面的变化情况，客观反映我县人口发展状况，为县委、县政府科学制定国民经济和社会发展规划、完善新时代人口发展战略、推动人口高质量发展，提供准确的统计信息支持。</t>
  </si>
  <si>
    <t>组织培训期数</t>
  </si>
  <si>
    <t>期</t>
  </si>
  <si>
    <t xml:space="preserve">反映预算部门（单位）组织开展各类培训的期数。
</t>
  </si>
  <si>
    <t>培训人员合格率</t>
  </si>
  <si>
    <t xml:space="preserve">"反映预算部门（单位）组织开展各类培训的质量。
培训人员合格率=（合格的学员数量/培训总学员数量）*100%。"
</t>
  </si>
  <si>
    <t>工作任务完成及时性</t>
  </si>
  <si>
    <t>及时完成</t>
  </si>
  <si>
    <t xml:space="preserve">严格按照实施方案要求的时间节点内开展工作
</t>
  </si>
  <si>
    <t>成本指标</t>
  </si>
  <si>
    <t>经济成本指标</t>
  </si>
  <si>
    <t>年初预算指标</t>
  </si>
  <si>
    <t>元</t>
  </si>
  <si>
    <t xml:space="preserve">严格按计划执行，不超年初预算数，否则扣分
</t>
  </si>
  <si>
    <t>人口抽样调查宣传内容知晓率</t>
  </si>
  <si>
    <t xml:space="preserve">反映通过抽查方式完成，相关受众群体对宣传内容的知晓程度。
宣传内容知晓率=被调查对象中知晓人数/被调查对象的人数*100%具体应用时指标名称根据项目进行具体化，比如具体为重大事件知晓率、宣贯政策知晓率、重要政策知晓率等。）
</t>
  </si>
  <si>
    <t>参训人员满意度</t>
  </si>
  <si>
    <t xml:space="preserve">"""反映参训人员对培训内容、讲师授课、课程设置和培训效果等的满意度。
参训人员满意度=（对培训整体满意的参训人数/参训总人数）*100%""
"
</t>
  </si>
  <si>
    <t>反映预算部门（单位）组织开展各类培训的期数。</t>
  </si>
  <si>
    <t xml:space="preserve">"反映预算部门（单位）组织开展各类培训的质量。
培训人员合格率=（合格的学员数量/培训总学员数量）*100%。"
	</t>
  </si>
  <si>
    <t>严格按照实施方案要求的时间节点内开展工作</t>
  </si>
  <si>
    <t xml:space="preserve">严格按计划执行，不超年初预算数，否则扣分
</t>
  </si>
  <si>
    <t xml:space="preserve">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
</t>
  </si>
  <si>
    <t xml:space="preserve">"反映参训人员对培训内容、讲师授课、课程设置和培训效果等的满意度。
参训人员满意度=（对培训整体满意的参训人数/参训总人数）*100%"
</t>
  </si>
  <si>
    <t>认真贯彻执行统计法律法规，全面履行法律赋予的神圣职责，发挥统计信息、咨询和决策服务的整体功能，更好地为县委、县政府决策提供准确可靠的统计服务，为全县经济社会又好又快发展做出积极贡献</t>
  </si>
  <si>
    <t>统计联网直报</t>
  </si>
  <si>
    <t>106</t>
  </si>
  <si>
    <t>户</t>
  </si>
  <si>
    <t>认真贯彻执行统计法律法规，全面履行法律赋予的神圣职责，发挥统计信息、咨询和决策服务的整体功能，更好的为县委、县政府决策提供准确可靠的统计服务，为全县经济社会又好又快发展做出积极贡献</t>
  </si>
  <si>
    <t>数据上报完整性</t>
  </si>
  <si>
    <t>充分发挥统计部门职能，提高统计服务质量</t>
  </si>
  <si>
    <t>社会满意度</t>
  </si>
  <si>
    <t>112</t>
  </si>
  <si>
    <t>完成经济普查资料汇编，为我县第二产业和第三产业的发展规模、布局和效益，掌握国民经济行业间经济联系，客观反映创新驱动发展、绿色低碳发展和数字经济发展等新进展情况打好坚实基础。</t>
  </si>
  <si>
    <t xml:space="preserve">第五次全国经济普查资料汇编	</t>
  </si>
  <si>
    <t>200</t>
  </si>
  <si>
    <t>册</t>
  </si>
  <si>
    <t>反映预算部门（单位）组织编印普查资料册数。</t>
  </si>
  <si>
    <t xml:space="preserve">准确提供普查资料	</t>
  </si>
  <si>
    <t>85%-100%</t>
  </si>
  <si>
    <t>通过清查， 摸清全部法人单位资产负债状况和新兴产业发展情况，进一步查实各类单位的基本情况和主要产品产量、服务活动，全面准确反映供给侧结构性改革、新动能培育壮大、经济结构优化升级等方面的新进展。</t>
  </si>
  <si>
    <t xml:space="preserve">五经普资料汇编任务完成及时率	</t>
  </si>
  <si>
    <t xml:space="preserve">对政府经济决策的影响度	</t>
  </si>
  <si>
    <t xml:space="preserve">对政府经济决策的影响度
</t>
  </si>
  <si>
    <t>预算06表</t>
  </si>
  <si>
    <t>政府性基金预算支出预算表</t>
  </si>
  <si>
    <t>单位名称：临沧市发展和改革委员会</t>
  </si>
  <si>
    <t>本年政府性基金预算支出</t>
  </si>
  <si>
    <t>备注：凤庆县统计局不涉及政府性基金预算支出。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</si>
  <si>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</si>
  <si>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</si>
  <si>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</si>
  <si>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</si>
  <si>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</si>
  <si>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</si>
  <si>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</si>
  <si>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</si>
  <si>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</si>
  <si>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</si>
  <si>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公文用纸、资料汇编、信封印刷服务</t>
  </si>
  <si>
    <t>批</t>
  </si>
  <si>
    <t>碎纸机</t>
  </si>
  <si>
    <t>台</t>
  </si>
  <si>
    <t>计算机采购</t>
  </si>
  <si>
    <t>台式计算机</t>
  </si>
  <si>
    <t>套</t>
  </si>
  <si>
    <t>办公家具购置</t>
  </si>
  <si>
    <t>办公椅</t>
  </si>
  <si>
    <t>办公桌</t>
  </si>
  <si>
    <t>张</t>
  </si>
  <si>
    <t>预算08表</t>
  </si>
  <si>
    <t>政府购买服务项目</t>
  </si>
  <si>
    <t>政府购买服务目录</t>
  </si>
  <si>
    <t>备注：凤庆县统计局不涉及政府购买服务。</t>
  </si>
  <si>
    <t>预算09-1表</t>
  </si>
  <si>
    <t>单位名称（项目）</t>
  </si>
  <si>
    <t>地区</t>
  </si>
  <si>
    <t>政府性基金</t>
  </si>
  <si>
    <t>-</t>
  </si>
  <si>
    <t>备注：凤庆县统计局不涉及县对下转移支付。</t>
  </si>
  <si>
    <t>预算09-2表</t>
  </si>
  <si>
    <t>预算10表</t>
  </si>
  <si>
    <t>资产类别</t>
  </si>
  <si>
    <t>资产分类代码.名称</t>
  </si>
  <si>
    <t>资产名称</t>
  </si>
  <si>
    <t>计量单位</t>
  </si>
  <si>
    <t>财政部门批复数（元）</t>
  </si>
  <si>
    <t>单价</t>
  </si>
  <si>
    <t>金额</t>
  </si>
  <si>
    <t>备注：凤庆县统计局无新增资产。</t>
  </si>
  <si>
    <t>预算11表</t>
  </si>
  <si>
    <t>上级补助</t>
  </si>
  <si>
    <t>备注：凤庆县统计局无转移支付补助项目支出。</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</si>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</sst>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12"/>
      <name val="宋体"/>
      <charset val="1"/>
    </font>
    <font>
      <b/>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4"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52" fillId="0" borderId="0">
      <alignment vertical="top"/>
      <protection locked="0"/>
    </xf>
  </cellStyleXfs>
  <cellXfs count="21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Alignment="1" applyProtection="1">
      <alignmen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10" fillId="0" borderId="0" xfId="57" applyFont="1" applyFill="1" applyBorder="1" applyAlignment="1" applyProtection="1"/>
    <xf numFmtId="0" fontId="3" fillId="0" borderId="0" xfId="0" applyFont="1" applyAlignment="1" applyProtection="1">
      <alignment horizontal="right" vertical="center"/>
    </xf>
    <xf numFmtId="0" fontId="11"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9" fillId="0" borderId="0" xfId="57" applyFont="1" applyFill="1" applyBorder="1" applyAlignment="1" applyProtection="1"/>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4" fillId="0" borderId="0" xfId="0" applyFont="1" applyAlignment="1" applyProtection="1">
      <alignment horizontal="center" vertical="center"/>
    </xf>
    <xf numFmtId="0" fontId="3" fillId="0" borderId="0" xfId="0" applyFont="1" applyAlignment="1" applyProtection="1">
      <alignment horizontal="center"/>
    </xf>
    <xf numFmtId="0" fontId="15" fillId="0" borderId="0" xfId="0" applyFont="1" applyAlignment="1" applyProtection="1">
      <alignment horizontal="center" wrapText="1"/>
    </xf>
    <xf numFmtId="0" fontId="3" fillId="0" borderId="0" xfId="0" applyFont="1" applyAlignment="1" applyProtection="1">
      <alignment horizontal="center" wrapText="1"/>
    </xf>
    <xf numFmtId="0" fontId="16" fillId="0" borderId="6" xfId="0" applyFont="1" applyBorder="1" applyAlignment="1">
      <alignment horizontal="center" vertical="center" wrapText="1"/>
      <protection locked="0"/>
    </xf>
    <xf numFmtId="0" fontId="17"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20" fillId="0" borderId="7" xfId="0" applyNumberFormat="1" applyFont="1" applyBorder="1" applyAlignment="1" applyProtection="1">
      <alignment horizontal="right" vertical="center"/>
    </xf>
    <xf numFmtId="176" fontId="20" fillId="0" borderId="7" xfId="0" applyNumberFormat="1" applyFont="1" applyBorder="1" applyAlignment="1" applyProtection="1">
      <alignment horizontal="center" vertical="center"/>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2" activePane="bottomLeft" state="frozen"/>
      <selection/>
      <selection pane="bottomLeft" activeCell="H8" sqref="H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10"/>
      <c r="C3" s="210"/>
      <c r="D3" s="210"/>
    </row>
    <row r="4" ht="18.75" customHeight="1" spans="1:4">
      <c r="A4" s="43" t="str">
        <f>"单位名称："&amp;"凤庆县统计局"</f>
        <v>单位名称：凤庆县统计局</v>
      </c>
      <c r="B4" s="211"/>
      <c r="C4" s="211"/>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6" t="s">
        <v>6</v>
      </c>
      <c r="B8" s="24">
        <v>4183859.44</v>
      </c>
      <c r="C8" s="136" t="s">
        <v>7</v>
      </c>
      <c r="D8" s="24">
        <v>3136133.63</v>
      </c>
    </row>
    <row r="9" ht="18.75" customHeight="1" spans="1:4">
      <c r="A9" s="136" t="s">
        <v>8</v>
      </c>
      <c r="B9" s="24"/>
      <c r="C9" s="136" t="s">
        <v>9</v>
      </c>
      <c r="D9" s="24"/>
    </row>
    <row r="10" ht="18.75" customHeight="1" spans="1:4">
      <c r="A10" s="136" t="s">
        <v>10</v>
      </c>
      <c r="B10" s="24"/>
      <c r="C10" s="136" t="s">
        <v>11</v>
      </c>
      <c r="D10" s="24"/>
    </row>
    <row r="11" ht="18.75" customHeight="1" spans="1:4">
      <c r="A11" s="136" t="s">
        <v>12</v>
      </c>
      <c r="B11" s="24"/>
      <c r="C11" s="136" t="s">
        <v>13</v>
      </c>
      <c r="D11" s="24"/>
    </row>
    <row r="12" ht="18.75" customHeight="1" spans="1:4">
      <c r="A12" s="212" t="s">
        <v>14</v>
      </c>
      <c r="B12" s="24">
        <v>70000</v>
      </c>
      <c r="C12" s="168" t="s">
        <v>15</v>
      </c>
      <c r="D12" s="24"/>
    </row>
    <row r="13" ht="18.75" customHeight="1" spans="1:4">
      <c r="A13" s="171" t="s">
        <v>16</v>
      </c>
      <c r="B13" s="24"/>
      <c r="C13" s="170" t="s">
        <v>17</v>
      </c>
      <c r="D13" s="24"/>
    </row>
    <row r="14" ht="18.75" customHeight="1" spans="1:4">
      <c r="A14" s="171" t="s">
        <v>18</v>
      </c>
      <c r="B14" s="24"/>
      <c r="C14" s="170" t="s">
        <v>19</v>
      </c>
      <c r="D14" s="24"/>
    </row>
    <row r="15" ht="18.75" customHeight="1" spans="1:4">
      <c r="A15" s="171" t="s">
        <v>20</v>
      </c>
      <c r="B15" s="24">
        <v>70000</v>
      </c>
      <c r="C15" s="170" t="s">
        <v>21</v>
      </c>
      <c r="D15" s="24">
        <v>768671.08</v>
      </c>
    </row>
    <row r="16" ht="18.75" customHeight="1" spans="1:4">
      <c r="A16" s="171" t="s">
        <v>22</v>
      </c>
      <c r="B16" s="24"/>
      <c r="C16" s="170" t="s">
        <v>23</v>
      </c>
      <c r="D16" s="24">
        <v>166112.73</v>
      </c>
    </row>
    <row r="17" ht="18.75" customHeight="1" spans="1:4">
      <c r="A17" s="171" t="s">
        <v>24</v>
      </c>
      <c r="B17" s="24"/>
      <c r="C17" s="171" t="s">
        <v>25</v>
      </c>
      <c r="D17" s="24"/>
    </row>
    <row r="18" ht="18.75" customHeight="1" spans="1:4">
      <c r="A18" s="171" t="s">
        <v>26</v>
      </c>
      <c r="B18" s="24"/>
      <c r="C18" s="171" t="s">
        <v>27</v>
      </c>
      <c r="D18" s="24"/>
    </row>
    <row r="19" ht="18.75" customHeight="1" spans="1:4">
      <c r="A19" s="172" t="s">
        <v>26</v>
      </c>
      <c r="B19" s="24"/>
      <c r="C19" s="170" t="s">
        <v>28</v>
      </c>
      <c r="D19" s="24"/>
    </row>
    <row r="20" ht="18.75" customHeight="1" spans="1:4">
      <c r="A20" s="172" t="s">
        <v>26</v>
      </c>
      <c r="B20" s="24"/>
      <c r="C20" s="170" t="s">
        <v>29</v>
      </c>
      <c r="D20" s="24"/>
    </row>
    <row r="21" ht="18.75" customHeight="1" spans="1:4">
      <c r="A21" s="172" t="s">
        <v>26</v>
      </c>
      <c r="B21" s="24"/>
      <c r="C21" s="170" t="s">
        <v>30</v>
      </c>
      <c r="D21" s="24"/>
    </row>
    <row r="22" ht="18.75" customHeight="1" spans="1:4">
      <c r="A22" s="172" t="s">
        <v>26</v>
      </c>
      <c r="B22" s="24"/>
      <c r="C22" s="170" t="s">
        <v>31</v>
      </c>
      <c r="D22" s="24"/>
    </row>
    <row r="23" ht="18.75" customHeight="1" spans="1:4">
      <c r="A23" s="172" t="s">
        <v>26</v>
      </c>
      <c r="B23" s="24"/>
      <c r="C23" s="170" t="s">
        <v>32</v>
      </c>
      <c r="D23" s="24"/>
    </row>
    <row r="24" ht="18.75" customHeight="1" spans="1:4">
      <c r="A24" s="172" t="s">
        <v>26</v>
      </c>
      <c r="B24" s="24"/>
      <c r="C24" s="170" t="s">
        <v>33</v>
      </c>
      <c r="D24" s="24"/>
    </row>
    <row r="25" ht="18.75" customHeight="1" spans="1:4">
      <c r="A25" s="172" t="s">
        <v>26</v>
      </c>
      <c r="B25" s="24"/>
      <c r="C25" s="170" t="s">
        <v>34</v>
      </c>
      <c r="D25" s="24"/>
    </row>
    <row r="26" ht="18.75" customHeight="1" spans="1:4">
      <c r="A26" s="172" t="s">
        <v>26</v>
      </c>
      <c r="B26" s="24"/>
      <c r="C26" s="170" t="s">
        <v>35</v>
      </c>
      <c r="D26" s="24">
        <v>262942</v>
      </c>
    </row>
    <row r="27" ht="18.75" customHeight="1" spans="1:4">
      <c r="A27" s="172" t="s">
        <v>26</v>
      </c>
      <c r="B27" s="24"/>
      <c r="C27" s="170" t="s">
        <v>36</v>
      </c>
      <c r="D27" s="24"/>
    </row>
    <row r="28" ht="18.75" customHeight="1" spans="1:4">
      <c r="A28" s="172" t="s">
        <v>26</v>
      </c>
      <c r="B28" s="24"/>
      <c r="C28" s="170" t="s">
        <v>37</v>
      </c>
      <c r="D28" s="24"/>
    </row>
    <row r="29" ht="18.75" customHeight="1" spans="1:4">
      <c r="A29" s="172" t="s">
        <v>26</v>
      </c>
      <c r="B29" s="24"/>
      <c r="C29" s="170" t="s">
        <v>38</v>
      </c>
      <c r="D29" s="24"/>
    </row>
    <row r="30" ht="18.75" customHeight="1" spans="1:4">
      <c r="A30" s="172" t="s">
        <v>26</v>
      </c>
      <c r="B30" s="24"/>
      <c r="C30" s="170" t="s">
        <v>39</v>
      </c>
      <c r="D30" s="24"/>
    </row>
    <row r="31" ht="18.75" customHeight="1" spans="1:4">
      <c r="A31" s="173" t="s">
        <v>26</v>
      </c>
      <c r="B31" s="24"/>
      <c r="C31" s="171" t="s">
        <v>40</v>
      </c>
      <c r="D31" s="24"/>
    </row>
    <row r="32" ht="18.75" customHeight="1" spans="1:4">
      <c r="A32" s="173" t="s">
        <v>26</v>
      </c>
      <c r="B32" s="24"/>
      <c r="C32" s="171" t="s">
        <v>41</v>
      </c>
      <c r="D32" s="24"/>
    </row>
    <row r="33" ht="18.75" customHeight="1" spans="1:4">
      <c r="A33" s="173" t="s">
        <v>26</v>
      </c>
      <c r="B33" s="24"/>
      <c r="C33" s="171" t="s">
        <v>42</v>
      </c>
      <c r="D33" s="24"/>
    </row>
    <row r="34" ht="18.75" customHeight="1" spans="1:4">
      <c r="A34" s="213"/>
      <c r="B34" s="174"/>
      <c r="C34" s="171" t="s">
        <v>43</v>
      </c>
      <c r="D34" s="24"/>
    </row>
    <row r="35" ht="18.75" customHeight="1" spans="1:4">
      <c r="A35" s="213" t="s">
        <v>44</v>
      </c>
      <c r="B35" s="174">
        <f>SUM(B8:B12)</f>
        <v>4253859.44</v>
      </c>
      <c r="C35" s="214" t="s">
        <v>45</v>
      </c>
      <c r="D35" s="174">
        <v>4333859.44</v>
      </c>
    </row>
    <row r="36" ht="18.75" customHeight="1" spans="1:4">
      <c r="A36" s="215" t="s">
        <v>46</v>
      </c>
      <c r="B36" s="24">
        <v>80000</v>
      </c>
      <c r="C36" s="136" t="s">
        <v>47</v>
      </c>
      <c r="D36" s="24"/>
    </row>
    <row r="37" ht="18.75" customHeight="1" spans="1:4">
      <c r="A37" s="215" t="s">
        <v>48</v>
      </c>
      <c r="B37" s="24"/>
      <c r="C37" s="136" t="s">
        <v>48</v>
      </c>
      <c r="D37" s="24"/>
    </row>
    <row r="38" ht="18.75" customHeight="1" spans="1:4">
      <c r="A38" s="215" t="s">
        <v>49</v>
      </c>
      <c r="B38" s="24">
        <f>B36-B37</f>
        <v>80000</v>
      </c>
      <c r="C38" s="136" t="s">
        <v>50</v>
      </c>
      <c r="D38" s="24"/>
    </row>
    <row r="39" ht="18.75" customHeight="1" spans="1:4">
      <c r="A39" s="216" t="s">
        <v>51</v>
      </c>
      <c r="B39" s="174">
        <f t="shared" ref="B39:D39" si="1">B35+B36</f>
        <v>4333859.44</v>
      </c>
      <c r="C39" s="214" t="s">
        <v>52</v>
      </c>
      <c r="D39" s="174">
        <f t="shared" si="1"/>
        <v>4333859.44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2" activePane="bottomLeft" state="frozen"/>
      <selection/>
      <selection pane="bottomLeft" activeCell="R34" sqref="R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3"/>
      <c r="O2" s="70"/>
      <c r="P2" s="70"/>
      <c r="Q2" s="70"/>
      <c r="R2" s="70"/>
      <c r="S2" s="40" t="s">
        <v>53</v>
      </c>
    </row>
    <row r="3" ht="57.75" customHeight="1" spans="1:19">
      <c r="A3" s="132" t="str">
        <f>"2025"&amp;"年部门收入预算表"</f>
        <v>2025年部门收入预算表</v>
      </c>
      <c r="B3" s="187"/>
      <c r="C3" s="187"/>
      <c r="D3" s="187"/>
      <c r="E3" s="187"/>
      <c r="F3" s="187"/>
      <c r="G3" s="187"/>
      <c r="H3" s="187"/>
      <c r="I3" s="187"/>
      <c r="J3" s="187"/>
      <c r="K3" s="187"/>
      <c r="L3" s="187"/>
      <c r="M3" s="187"/>
      <c r="N3" s="187"/>
      <c r="O3" s="204"/>
      <c r="P3" s="204"/>
      <c r="Q3" s="204"/>
      <c r="R3" s="204"/>
      <c r="S3" s="204"/>
    </row>
    <row r="4" ht="18.75" customHeight="1" spans="1:19">
      <c r="A4" s="43" t="str">
        <f>"单位名称："&amp;"凤庆县统计局"</f>
        <v>单位名称：凤庆县统计局</v>
      </c>
      <c r="B4" s="97"/>
      <c r="C4" s="97"/>
      <c r="D4" s="97"/>
      <c r="E4" s="97"/>
      <c r="F4" s="97"/>
      <c r="G4" s="97"/>
      <c r="H4" s="97"/>
      <c r="I4" s="97"/>
      <c r="J4" s="74"/>
      <c r="K4" s="97"/>
      <c r="L4" s="97"/>
      <c r="M4" s="97"/>
      <c r="N4" s="97"/>
      <c r="O4" s="74"/>
      <c r="P4" s="74"/>
      <c r="Q4" s="74"/>
      <c r="R4" s="74"/>
      <c r="S4" s="40" t="s">
        <v>1</v>
      </c>
    </row>
    <row r="5" ht="18.75" customHeight="1" spans="1:19">
      <c r="A5" s="188" t="s">
        <v>54</v>
      </c>
      <c r="B5" s="189" t="s">
        <v>55</v>
      </c>
      <c r="C5" s="189" t="s">
        <v>56</v>
      </c>
      <c r="D5" s="190" t="s">
        <v>57</v>
      </c>
      <c r="E5" s="191"/>
      <c r="F5" s="191"/>
      <c r="G5" s="191"/>
      <c r="H5" s="191"/>
      <c r="I5" s="191"/>
      <c r="J5" s="205"/>
      <c r="K5" s="191"/>
      <c r="L5" s="191"/>
      <c r="M5" s="191"/>
      <c r="N5" s="206"/>
      <c r="O5" s="190" t="s">
        <v>46</v>
      </c>
      <c r="P5" s="190"/>
      <c r="Q5" s="190"/>
      <c r="R5" s="190"/>
      <c r="S5" s="209"/>
    </row>
    <row r="6" ht="18.75" customHeight="1" spans="1:19">
      <c r="A6" s="192"/>
      <c r="B6" s="193"/>
      <c r="C6" s="193"/>
      <c r="D6" s="194" t="s">
        <v>58</v>
      </c>
      <c r="E6" s="194" t="s">
        <v>59</v>
      </c>
      <c r="F6" s="194" t="s">
        <v>60</v>
      </c>
      <c r="G6" s="194" t="s">
        <v>61</v>
      </c>
      <c r="H6" s="194" t="s">
        <v>62</v>
      </c>
      <c r="I6" s="207" t="s">
        <v>63</v>
      </c>
      <c r="J6" s="207"/>
      <c r="K6" s="207"/>
      <c r="L6" s="207"/>
      <c r="M6" s="207"/>
      <c r="N6" s="197"/>
      <c r="O6" s="194" t="s">
        <v>58</v>
      </c>
      <c r="P6" s="194" t="s">
        <v>59</v>
      </c>
      <c r="Q6" s="194" t="s">
        <v>60</v>
      </c>
      <c r="R6" s="194" t="s">
        <v>61</v>
      </c>
      <c r="S6" s="194" t="s">
        <v>64</v>
      </c>
    </row>
    <row r="7" ht="18.75" customHeight="1" spans="1:19">
      <c r="A7" s="195"/>
      <c r="B7" s="196"/>
      <c r="C7" s="196"/>
      <c r="D7" s="197"/>
      <c r="E7" s="197"/>
      <c r="F7" s="197"/>
      <c r="G7" s="197"/>
      <c r="H7" s="197"/>
      <c r="I7" s="196" t="s">
        <v>58</v>
      </c>
      <c r="J7" s="196" t="s">
        <v>65</v>
      </c>
      <c r="K7" s="196" t="s">
        <v>66</v>
      </c>
      <c r="L7" s="196" t="s">
        <v>67</v>
      </c>
      <c r="M7" s="196" t="s">
        <v>68</v>
      </c>
      <c r="N7" s="196" t="s">
        <v>69</v>
      </c>
      <c r="O7" s="208"/>
      <c r="P7" s="208"/>
      <c r="Q7" s="208"/>
      <c r="R7" s="208"/>
      <c r="S7" s="197"/>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8" t="s">
        <v>70</v>
      </c>
      <c r="B9" s="199" t="s">
        <v>71</v>
      </c>
      <c r="C9" s="24">
        <v>4333859.44</v>
      </c>
      <c r="D9" s="24">
        <v>4253859.44</v>
      </c>
      <c r="E9" s="24">
        <v>4183859.44</v>
      </c>
      <c r="F9" s="24"/>
      <c r="G9" s="24"/>
      <c r="H9" s="24"/>
      <c r="I9" s="24">
        <v>70000</v>
      </c>
      <c r="J9" s="24"/>
      <c r="K9" s="24"/>
      <c r="L9" s="24">
        <v>70000</v>
      </c>
      <c r="M9" s="24"/>
      <c r="N9" s="24"/>
      <c r="O9" s="24">
        <v>80000</v>
      </c>
      <c r="P9" s="24"/>
      <c r="Q9" s="24"/>
      <c r="R9" s="24"/>
      <c r="S9" s="24">
        <v>80000</v>
      </c>
    </row>
    <row r="10" ht="18.75" customHeight="1" spans="1:19">
      <c r="A10" s="101" t="s">
        <v>72</v>
      </c>
      <c r="B10" s="200" t="s">
        <v>71</v>
      </c>
      <c r="C10" s="24">
        <v>4333859.44</v>
      </c>
      <c r="D10" s="24">
        <v>4253859.44</v>
      </c>
      <c r="E10" s="24">
        <v>4183859.44</v>
      </c>
      <c r="F10" s="24"/>
      <c r="G10" s="24"/>
      <c r="H10" s="24"/>
      <c r="I10" s="24">
        <v>70000</v>
      </c>
      <c r="J10" s="24"/>
      <c r="K10" s="24"/>
      <c r="L10" s="24">
        <v>70000</v>
      </c>
      <c r="M10" s="24"/>
      <c r="N10" s="24"/>
      <c r="O10" s="24">
        <v>80000</v>
      </c>
      <c r="P10" s="24"/>
      <c r="Q10" s="24"/>
      <c r="R10" s="24"/>
      <c r="S10" s="24">
        <v>80000</v>
      </c>
    </row>
    <row r="11" ht="18.75" customHeight="1" spans="1:19">
      <c r="A11" s="201" t="s">
        <v>56</v>
      </c>
      <c r="B11" s="202"/>
      <c r="C11" s="24">
        <v>4333859.44</v>
      </c>
      <c r="D11" s="24">
        <v>4253859.44</v>
      </c>
      <c r="E11" s="24">
        <v>4183859.44</v>
      </c>
      <c r="F11" s="24"/>
      <c r="G11" s="24"/>
      <c r="H11" s="24"/>
      <c r="I11" s="24">
        <v>70000</v>
      </c>
      <c r="J11" s="24"/>
      <c r="K11" s="24"/>
      <c r="L11" s="24">
        <v>70000</v>
      </c>
      <c r="M11" s="24"/>
      <c r="N11" s="24"/>
      <c r="O11" s="24">
        <v>80000</v>
      </c>
      <c r="P11" s="24"/>
      <c r="Q11" s="24"/>
      <c r="R11" s="24"/>
      <c r="S11" s="24">
        <v>80000</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pane ySplit="1" topLeftCell="A2" activePane="bottomLeft" state="frozen"/>
      <selection/>
      <selection pane="bottomLeft" activeCell="G10" sqref="G1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6"/>
      <c r="E2" s="2"/>
      <c r="F2" s="2"/>
      <c r="G2" s="2"/>
      <c r="H2" s="176"/>
      <c r="I2" s="2"/>
      <c r="J2" s="176"/>
      <c r="K2" s="2"/>
      <c r="L2" s="2"/>
      <c r="M2" s="2"/>
      <c r="N2" s="2"/>
      <c r="O2" s="41" t="s">
        <v>73</v>
      </c>
    </row>
    <row r="3" ht="42" customHeight="1" spans="1:15">
      <c r="A3" s="6" t="str">
        <f>"2025"&amp;"年部门支出预算表"</f>
        <v>2025年部门支出预算表</v>
      </c>
      <c r="B3" s="177"/>
      <c r="C3" s="177"/>
      <c r="D3" s="177"/>
      <c r="E3" s="177"/>
      <c r="F3" s="177"/>
      <c r="G3" s="177"/>
      <c r="H3" s="177"/>
      <c r="I3" s="177"/>
      <c r="J3" s="177"/>
      <c r="K3" s="177"/>
      <c r="L3" s="177"/>
      <c r="M3" s="177"/>
      <c r="N3" s="177"/>
      <c r="O3" s="177"/>
    </row>
    <row r="4" ht="18.75" customHeight="1" spans="1:15">
      <c r="A4" s="178" t="str">
        <f>"单位名称："&amp;"凤庆县统计局"</f>
        <v>单位名称：凤庆县统计局</v>
      </c>
      <c r="B4" s="179"/>
      <c r="C4" s="65"/>
      <c r="D4" s="31"/>
      <c r="E4" s="65"/>
      <c r="F4" s="65"/>
      <c r="G4" s="65"/>
      <c r="H4" s="31"/>
      <c r="I4" s="65"/>
      <c r="J4" s="31"/>
      <c r="K4" s="65"/>
      <c r="L4" s="65"/>
      <c r="M4" s="186"/>
      <c r="N4" s="186"/>
      <c r="O4" s="41" t="s">
        <v>1</v>
      </c>
    </row>
    <row r="5" ht="18.75" customHeight="1" spans="1:15">
      <c r="A5" s="11" t="s">
        <v>74</v>
      </c>
      <c r="B5" s="11" t="s">
        <v>75</v>
      </c>
      <c r="C5" s="11" t="s">
        <v>56</v>
      </c>
      <c r="D5" s="13" t="s">
        <v>59</v>
      </c>
      <c r="E5" s="77" t="s">
        <v>76</v>
      </c>
      <c r="F5" s="142" t="s">
        <v>77</v>
      </c>
      <c r="G5" s="11" t="s">
        <v>60</v>
      </c>
      <c r="H5" s="11" t="s">
        <v>61</v>
      </c>
      <c r="I5" s="11" t="s">
        <v>78</v>
      </c>
      <c r="J5" s="13" t="s">
        <v>79</v>
      </c>
      <c r="K5" s="14"/>
      <c r="L5" s="14"/>
      <c r="M5" s="14"/>
      <c r="N5" s="14"/>
      <c r="O5" s="15"/>
    </row>
    <row r="6" ht="30" customHeight="1" spans="1:15">
      <c r="A6" s="19"/>
      <c r="B6" s="19"/>
      <c r="C6" s="19"/>
      <c r="D6" s="69" t="s">
        <v>58</v>
      </c>
      <c r="E6" s="96" t="s">
        <v>76</v>
      </c>
      <c r="F6" s="96" t="s">
        <v>77</v>
      </c>
      <c r="G6" s="19"/>
      <c r="H6" s="19"/>
      <c r="I6" s="19"/>
      <c r="J6" s="69" t="s">
        <v>58</v>
      </c>
      <c r="K6" s="48" t="s">
        <v>80</v>
      </c>
      <c r="L6" s="48" t="s">
        <v>81</v>
      </c>
      <c r="M6" s="48" t="s">
        <v>82</v>
      </c>
      <c r="N6" s="48" t="s">
        <v>83</v>
      </c>
      <c r="O6" s="48" t="s">
        <v>84</v>
      </c>
    </row>
    <row r="7" ht="18.75" customHeight="1" spans="1:15">
      <c r="A7" s="121">
        <v>1</v>
      </c>
      <c r="B7" s="121">
        <v>2</v>
      </c>
      <c r="C7" s="69">
        <v>3</v>
      </c>
      <c r="D7" s="69">
        <v>4</v>
      </c>
      <c r="E7" s="69">
        <v>5</v>
      </c>
      <c r="F7" s="69">
        <v>6</v>
      </c>
      <c r="G7" s="69">
        <v>7</v>
      </c>
      <c r="H7" s="69">
        <v>8</v>
      </c>
      <c r="I7" s="69">
        <v>9</v>
      </c>
      <c r="J7" s="69">
        <v>10</v>
      </c>
      <c r="K7" s="69">
        <v>11</v>
      </c>
      <c r="L7" s="69">
        <v>12</v>
      </c>
      <c r="M7" s="69">
        <v>13</v>
      </c>
      <c r="N7" s="69">
        <v>14</v>
      </c>
      <c r="O7" s="69">
        <v>15</v>
      </c>
    </row>
    <row r="8" ht="18.75" customHeight="1" spans="1:15">
      <c r="A8" s="136" t="s">
        <v>85</v>
      </c>
      <c r="B8" s="165" t="s">
        <v>86</v>
      </c>
      <c r="C8" s="24">
        <v>3136133.63</v>
      </c>
      <c r="D8" s="24">
        <v>2986133.63</v>
      </c>
      <c r="E8" s="24">
        <v>2836133.63</v>
      </c>
      <c r="F8" s="24">
        <v>150000</v>
      </c>
      <c r="G8" s="24"/>
      <c r="H8" s="24"/>
      <c r="I8" s="24"/>
      <c r="J8" s="24">
        <v>150000</v>
      </c>
      <c r="K8" s="24"/>
      <c r="L8" s="24"/>
      <c r="M8" s="24">
        <v>150000</v>
      </c>
      <c r="N8" s="24"/>
      <c r="O8" s="24"/>
    </row>
    <row r="9" ht="18.75" customHeight="1" spans="1:15">
      <c r="A9" s="180" t="s">
        <v>87</v>
      </c>
      <c r="B9" s="217" t="s">
        <v>88</v>
      </c>
      <c r="C9" s="24">
        <v>3136133.63</v>
      </c>
      <c r="D9" s="24">
        <v>2986133.63</v>
      </c>
      <c r="E9" s="24">
        <v>2836133.63</v>
      </c>
      <c r="F9" s="24">
        <v>150000</v>
      </c>
      <c r="G9" s="24"/>
      <c r="H9" s="24"/>
      <c r="I9" s="24"/>
      <c r="J9" s="24">
        <v>150000</v>
      </c>
      <c r="K9" s="24"/>
      <c r="L9" s="24"/>
      <c r="M9" s="24">
        <v>150000</v>
      </c>
      <c r="N9" s="24"/>
      <c r="O9" s="24"/>
    </row>
    <row r="10" ht="18.75" customHeight="1" spans="1:15">
      <c r="A10" s="182" t="s">
        <v>89</v>
      </c>
      <c r="B10" s="218" t="s">
        <v>90</v>
      </c>
      <c r="C10" s="24">
        <v>1958209.11</v>
      </c>
      <c r="D10" s="24">
        <v>1958209.11</v>
      </c>
      <c r="E10" s="24">
        <v>1958209.11</v>
      </c>
      <c r="F10" s="24"/>
      <c r="G10" s="24"/>
      <c r="H10" s="24"/>
      <c r="I10" s="24"/>
      <c r="J10" s="24"/>
      <c r="K10" s="24"/>
      <c r="L10" s="24"/>
      <c r="M10" s="24"/>
      <c r="N10" s="24"/>
      <c r="O10" s="24"/>
    </row>
    <row r="11" ht="18.75" customHeight="1" spans="1:15">
      <c r="A11" s="182" t="s">
        <v>91</v>
      </c>
      <c r="B11" s="218" t="s">
        <v>92</v>
      </c>
      <c r="C11" s="24">
        <v>40000</v>
      </c>
      <c r="D11" s="24"/>
      <c r="E11" s="24"/>
      <c r="F11" s="24"/>
      <c r="G11" s="24"/>
      <c r="H11" s="24"/>
      <c r="I11" s="24"/>
      <c r="J11" s="24">
        <v>40000</v>
      </c>
      <c r="K11" s="24"/>
      <c r="L11" s="24"/>
      <c r="M11" s="24">
        <v>40000</v>
      </c>
      <c r="N11" s="24"/>
      <c r="O11" s="24"/>
    </row>
    <row r="12" ht="18.75" customHeight="1" spans="1:15">
      <c r="A12" s="182" t="s">
        <v>93</v>
      </c>
      <c r="B12" s="218" t="s">
        <v>94</v>
      </c>
      <c r="C12" s="24">
        <v>160000</v>
      </c>
      <c r="D12" s="24">
        <v>100000</v>
      </c>
      <c r="E12" s="24"/>
      <c r="F12" s="24">
        <v>100000</v>
      </c>
      <c r="G12" s="24"/>
      <c r="H12" s="24"/>
      <c r="I12" s="24"/>
      <c r="J12" s="24">
        <v>60000</v>
      </c>
      <c r="K12" s="24"/>
      <c r="L12" s="24"/>
      <c r="M12" s="24">
        <v>60000</v>
      </c>
      <c r="N12" s="24"/>
      <c r="O12" s="24"/>
    </row>
    <row r="13" ht="18.75" customHeight="1" spans="1:15">
      <c r="A13" s="182" t="s">
        <v>95</v>
      </c>
      <c r="B13" s="218" t="s">
        <v>96</v>
      </c>
      <c r="C13" s="24">
        <v>100000</v>
      </c>
      <c r="D13" s="24">
        <v>50000</v>
      </c>
      <c r="E13" s="24"/>
      <c r="F13" s="24">
        <v>50000</v>
      </c>
      <c r="G13" s="24"/>
      <c r="H13" s="24"/>
      <c r="I13" s="24"/>
      <c r="J13" s="24">
        <v>50000</v>
      </c>
      <c r="K13" s="24"/>
      <c r="L13" s="24"/>
      <c r="M13" s="24">
        <v>50000</v>
      </c>
      <c r="N13" s="24"/>
      <c r="O13" s="24"/>
    </row>
    <row r="14" ht="18.75" customHeight="1" spans="1:15">
      <c r="A14" s="182" t="s">
        <v>97</v>
      </c>
      <c r="B14" s="218" t="s">
        <v>98</v>
      </c>
      <c r="C14" s="24">
        <v>877924.52</v>
      </c>
      <c r="D14" s="24">
        <v>877924.52</v>
      </c>
      <c r="E14" s="24">
        <v>877924.52</v>
      </c>
      <c r="F14" s="24"/>
      <c r="G14" s="24"/>
      <c r="H14" s="24"/>
      <c r="I14" s="24"/>
      <c r="J14" s="24"/>
      <c r="K14" s="24"/>
      <c r="L14" s="24"/>
      <c r="M14" s="24"/>
      <c r="N14" s="24"/>
      <c r="O14" s="24"/>
    </row>
    <row r="15" ht="18.75" customHeight="1" spans="1:15">
      <c r="A15" s="136" t="s">
        <v>99</v>
      </c>
      <c r="B15" s="165" t="s">
        <v>100</v>
      </c>
      <c r="C15" s="24">
        <v>768671.08</v>
      </c>
      <c r="D15" s="24">
        <v>768671.08</v>
      </c>
      <c r="E15" s="24">
        <v>768671.08</v>
      </c>
      <c r="F15" s="24"/>
      <c r="G15" s="24"/>
      <c r="H15" s="24"/>
      <c r="I15" s="24"/>
      <c r="J15" s="24"/>
      <c r="K15" s="24"/>
      <c r="L15" s="24"/>
      <c r="M15" s="24"/>
      <c r="N15" s="24"/>
      <c r="O15" s="24"/>
    </row>
    <row r="16" ht="18.75" customHeight="1" spans="1:15">
      <c r="A16" s="180" t="s">
        <v>101</v>
      </c>
      <c r="B16" s="217" t="s">
        <v>102</v>
      </c>
      <c r="C16" s="24">
        <v>502829.88</v>
      </c>
      <c r="D16" s="24">
        <v>502829.88</v>
      </c>
      <c r="E16" s="24">
        <v>502829.88</v>
      </c>
      <c r="F16" s="24"/>
      <c r="G16" s="24"/>
      <c r="H16" s="24"/>
      <c r="I16" s="24"/>
      <c r="J16" s="24"/>
      <c r="K16" s="24"/>
      <c r="L16" s="24"/>
      <c r="M16" s="24"/>
      <c r="N16" s="24"/>
      <c r="O16" s="24"/>
    </row>
    <row r="17" ht="18.75" customHeight="1" spans="1:15">
      <c r="A17" s="182" t="s">
        <v>103</v>
      </c>
      <c r="B17" s="218" t="s">
        <v>104</v>
      </c>
      <c r="C17" s="24">
        <v>152239.8</v>
      </c>
      <c r="D17" s="24">
        <v>152239.8</v>
      </c>
      <c r="E17" s="24">
        <v>152239.8</v>
      </c>
      <c r="F17" s="24"/>
      <c r="G17" s="24"/>
      <c r="H17" s="24"/>
      <c r="I17" s="24"/>
      <c r="J17" s="24"/>
      <c r="K17" s="24"/>
      <c r="L17" s="24"/>
      <c r="M17" s="24"/>
      <c r="N17" s="24"/>
      <c r="O17" s="24"/>
    </row>
    <row r="18" ht="18.75" customHeight="1" spans="1:15">
      <c r="A18" s="182" t="s">
        <v>105</v>
      </c>
      <c r="B18" s="218" t="s">
        <v>106</v>
      </c>
      <c r="C18" s="24">
        <v>350590.08</v>
      </c>
      <c r="D18" s="24">
        <v>350590.08</v>
      </c>
      <c r="E18" s="24">
        <v>350590.08</v>
      </c>
      <c r="F18" s="24"/>
      <c r="G18" s="24"/>
      <c r="H18" s="24"/>
      <c r="I18" s="24"/>
      <c r="J18" s="24"/>
      <c r="K18" s="24"/>
      <c r="L18" s="24"/>
      <c r="M18" s="24"/>
      <c r="N18" s="24"/>
      <c r="O18" s="24"/>
    </row>
    <row r="19" ht="18.75" customHeight="1" spans="1:15">
      <c r="A19" s="180" t="s">
        <v>107</v>
      </c>
      <c r="B19" s="217" t="s">
        <v>108</v>
      </c>
      <c r="C19" s="24">
        <v>265841.2</v>
      </c>
      <c r="D19" s="24">
        <v>265841.2</v>
      </c>
      <c r="E19" s="24">
        <v>265841.2</v>
      </c>
      <c r="F19" s="24"/>
      <c r="G19" s="24"/>
      <c r="H19" s="24"/>
      <c r="I19" s="24"/>
      <c r="J19" s="24"/>
      <c r="K19" s="24"/>
      <c r="L19" s="24"/>
      <c r="M19" s="24"/>
      <c r="N19" s="24"/>
      <c r="O19" s="24"/>
    </row>
    <row r="20" ht="18.75" customHeight="1" spans="1:15">
      <c r="A20" s="182" t="s">
        <v>109</v>
      </c>
      <c r="B20" s="218" t="s">
        <v>110</v>
      </c>
      <c r="C20" s="24">
        <v>265841.2</v>
      </c>
      <c r="D20" s="24">
        <v>265841.2</v>
      </c>
      <c r="E20" s="24">
        <v>265841.2</v>
      </c>
      <c r="F20" s="24"/>
      <c r="G20" s="24"/>
      <c r="H20" s="24"/>
      <c r="I20" s="24"/>
      <c r="J20" s="24"/>
      <c r="K20" s="24"/>
      <c r="L20" s="24"/>
      <c r="M20" s="24"/>
      <c r="N20" s="24"/>
      <c r="O20" s="24"/>
    </row>
    <row r="21" ht="18.75" customHeight="1" spans="1:15">
      <c r="A21" s="136" t="s">
        <v>111</v>
      </c>
      <c r="B21" s="165" t="s">
        <v>112</v>
      </c>
      <c r="C21" s="24">
        <v>166112.73</v>
      </c>
      <c r="D21" s="24">
        <v>166112.73</v>
      </c>
      <c r="E21" s="24">
        <v>166112.73</v>
      </c>
      <c r="F21" s="24"/>
      <c r="G21" s="24"/>
      <c r="H21" s="24"/>
      <c r="I21" s="24"/>
      <c r="J21" s="24"/>
      <c r="K21" s="24"/>
      <c r="L21" s="24"/>
      <c r="M21" s="24"/>
      <c r="N21" s="24"/>
      <c r="O21" s="24"/>
    </row>
    <row r="22" ht="18.75" customHeight="1" spans="1:15">
      <c r="A22" s="180" t="s">
        <v>113</v>
      </c>
      <c r="B22" s="217" t="s">
        <v>114</v>
      </c>
      <c r="C22" s="24">
        <v>166112.73</v>
      </c>
      <c r="D22" s="24">
        <v>166112.73</v>
      </c>
      <c r="E22" s="24">
        <v>166112.73</v>
      </c>
      <c r="F22" s="24"/>
      <c r="G22" s="24"/>
      <c r="H22" s="24"/>
      <c r="I22" s="24"/>
      <c r="J22" s="24"/>
      <c r="K22" s="24"/>
      <c r="L22" s="24"/>
      <c r="M22" s="24"/>
      <c r="N22" s="24"/>
      <c r="O22" s="24"/>
    </row>
    <row r="23" ht="18.75" customHeight="1" spans="1:15">
      <c r="A23" s="182" t="s">
        <v>115</v>
      </c>
      <c r="B23" s="218" t="s">
        <v>116</v>
      </c>
      <c r="C23" s="24">
        <v>106984.79</v>
      </c>
      <c r="D23" s="24">
        <v>106984.79</v>
      </c>
      <c r="E23" s="24">
        <v>106984.79</v>
      </c>
      <c r="F23" s="24"/>
      <c r="G23" s="24"/>
      <c r="H23" s="24"/>
      <c r="I23" s="24"/>
      <c r="J23" s="24"/>
      <c r="K23" s="24"/>
      <c r="L23" s="24"/>
      <c r="M23" s="24"/>
      <c r="N23" s="24"/>
      <c r="O23" s="24"/>
    </row>
    <row r="24" ht="18.75" customHeight="1" spans="1:15">
      <c r="A24" s="182" t="s">
        <v>117</v>
      </c>
      <c r="B24" s="218" t="s">
        <v>118</v>
      </c>
      <c r="C24" s="24">
        <v>48589.56</v>
      </c>
      <c r="D24" s="24">
        <v>48589.56</v>
      </c>
      <c r="E24" s="24">
        <v>48589.56</v>
      </c>
      <c r="F24" s="24"/>
      <c r="G24" s="24"/>
      <c r="H24" s="24"/>
      <c r="I24" s="24"/>
      <c r="J24" s="24"/>
      <c r="K24" s="24"/>
      <c r="L24" s="24"/>
      <c r="M24" s="24"/>
      <c r="N24" s="24"/>
      <c r="O24" s="24"/>
    </row>
    <row r="25" ht="18.75" customHeight="1" spans="1:15">
      <c r="A25" s="182" t="s">
        <v>119</v>
      </c>
      <c r="B25" s="218" t="s">
        <v>120</v>
      </c>
      <c r="C25" s="24">
        <v>10538.38</v>
      </c>
      <c r="D25" s="24">
        <v>10538.38</v>
      </c>
      <c r="E25" s="24">
        <v>10538.38</v>
      </c>
      <c r="F25" s="24"/>
      <c r="G25" s="24"/>
      <c r="H25" s="24"/>
      <c r="I25" s="24"/>
      <c r="J25" s="24"/>
      <c r="K25" s="24"/>
      <c r="L25" s="24"/>
      <c r="M25" s="24"/>
      <c r="N25" s="24"/>
      <c r="O25" s="24"/>
    </row>
    <row r="26" ht="18.75" customHeight="1" spans="1:15">
      <c r="A26" s="136" t="s">
        <v>121</v>
      </c>
      <c r="B26" s="165" t="s">
        <v>122</v>
      </c>
      <c r="C26" s="24">
        <v>262942</v>
      </c>
      <c r="D26" s="24">
        <v>262942</v>
      </c>
      <c r="E26" s="24">
        <v>262942</v>
      </c>
      <c r="F26" s="24"/>
      <c r="G26" s="24"/>
      <c r="H26" s="24"/>
      <c r="I26" s="24"/>
      <c r="J26" s="24"/>
      <c r="K26" s="24"/>
      <c r="L26" s="24"/>
      <c r="M26" s="24"/>
      <c r="N26" s="24"/>
      <c r="O26" s="24"/>
    </row>
    <row r="27" ht="18.75" customHeight="1" spans="1:15">
      <c r="A27" s="180" t="s">
        <v>123</v>
      </c>
      <c r="B27" s="217" t="s">
        <v>124</v>
      </c>
      <c r="C27" s="24">
        <v>262942</v>
      </c>
      <c r="D27" s="24">
        <v>262942</v>
      </c>
      <c r="E27" s="24">
        <v>262942</v>
      </c>
      <c r="F27" s="24"/>
      <c r="G27" s="24"/>
      <c r="H27" s="24"/>
      <c r="I27" s="24"/>
      <c r="J27" s="24"/>
      <c r="K27" s="24"/>
      <c r="L27" s="24"/>
      <c r="M27" s="24"/>
      <c r="N27" s="24"/>
      <c r="O27" s="24"/>
    </row>
    <row r="28" ht="18.75" customHeight="1" spans="1:15">
      <c r="A28" s="182" t="s">
        <v>125</v>
      </c>
      <c r="B28" s="218" t="s">
        <v>126</v>
      </c>
      <c r="C28" s="24">
        <v>262942</v>
      </c>
      <c r="D28" s="24">
        <v>262942</v>
      </c>
      <c r="E28" s="24">
        <v>262942</v>
      </c>
      <c r="F28" s="24"/>
      <c r="G28" s="24"/>
      <c r="H28" s="24"/>
      <c r="I28" s="24"/>
      <c r="J28" s="24"/>
      <c r="K28" s="24"/>
      <c r="L28" s="24"/>
      <c r="M28" s="24"/>
      <c r="N28" s="24"/>
      <c r="O28" s="24"/>
    </row>
    <row r="29" ht="18.75" customHeight="1" spans="1:15">
      <c r="A29" s="184" t="s">
        <v>127</v>
      </c>
      <c r="B29" s="185" t="s">
        <v>127</v>
      </c>
      <c r="C29" s="24">
        <v>4333859.44</v>
      </c>
      <c r="D29" s="24">
        <v>4183859.44</v>
      </c>
      <c r="E29" s="24">
        <v>4033859.44</v>
      </c>
      <c r="F29" s="24">
        <v>150000</v>
      </c>
      <c r="G29" s="24"/>
      <c r="H29" s="24"/>
      <c r="I29" s="24"/>
      <c r="J29" s="24">
        <v>150000</v>
      </c>
      <c r="K29" s="24"/>
      <c r="L29" s="24"/>
      <c r="M29" s="24">
        <v>150000</v>
      </c>
      <c r="N29" s="24"/>
      <c r="O29" s="24"/>
    </row>
  </sheetData>
  <mergeCells count="11">
    <mergeCell ref="A3:O3"/>
    <mergeCell ref="A4:L4"/>
    <mergeCell ref="D5:F5"/>
    <mergeCell ref="J5:O5"/>
    <mergeCell ref="A29:B2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G10" sqref="G1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128</v>
      </c>
    </row>
    <row r="3" ht="36" customHeight="1" spans="1:4">
      <c r="A3" s="6" t="str">
        <f>"2025"&amp;"年部门财政拨款收支预算总表"</f>
        <v>2025年部门财政拨款收支预算总表</v>
      </c>
      <c r="B3" s="163"/>
      <c r="C3" s="163"/>
      <c r="D3" s="163"/>
    </row>
    <row r="4" ht="18.75" customHeight="1" spans="1:4">
      <c r="A4" s="8" t="str">
        <f>"单位名称："&amp;"凤庆县统计局"</f>
        <v>单位名称：凤庆县统计局</v>
      </c>
      <c r="B4" s="164"/>
      <c r="C4" s="164"/>
      <c r="D4" s="41" t="s">
        <v>1</v>
      </c>
    </row>
    <row r="5" ht="18.75" customHeight="1" spans="1:4">
      <c r="A5" s="13" t="s">
        <v>2</v>
      </c>
      <c r="B5" s="15"/>
      <c r="C5" s="13" t="s">
        <v>3</v>
      </c>
      <c r="D5" s="15"/>
    </row>
    <row r="6" ht="18.75" customHeight="1" spans="1:4">
      <c r="A6" s="32" t="s">
        <v>4</v>
      </c>
      <c r="B6" s="111" t="str">
        <f t="shared" ref="B6:D6" si="0">"2025"&amp;"年预算数"</f>
        <v>2025年预算数</v>
      </c>
      <c r="C6" s="32" t="s">
        <v>129</v>
      </c>
      <c r="D6" s="111" t="str">
        <f t="shared" si="0"/>
        <v>2025年预算数</v>
      </c>
    </row>
    <row r="7" ht="18.75" customHeight="1" spans="1:4">
      <c r="A7" s="34"/>
      <c r="B7" s="19"/>
      <c r="C7" s="34"/>
      <c r="D7" s="19"/>
    </row>
    <row r="8" ht="18.75" customHeight="1" spans="1:4">
      <c r="A8" s="165" t="s">
        <v>130</v>
      </c>
      <c r="B8" s="24">
        <v>4183859.44</v>
      </c>
      <c r="C8" s="23" t="s">
        <v>131</v>
      </c>
      <c r="D8" s="24">
        <v>4183859.44</v>
      </c>
    </row>
    <row r="9" ht="18.75" customHeight="1" spans="1:4">
      <c r="A9" s="166" t="s">
        <v>132</v>
      </c>
      <c r="B9" s="24">
        <v>4183859.44</v>
      </c>
      <c r="C9" s="23" t="s">
        <v>133</v>
      </c>
      <c r="D9" s="24">
        <v>2986133.63</v>
      </c>
    </row>
    <row r="10" ht="18.75" customHeight="1" spans="1:4">
      <c r="A10" s="166" t="s">
        <v>134</v>
      </c>
      <c r="B10" s="24"/>
      <c r="C10" s="23" t="s">
        <v>135</v>
      </c>
      <c r="D10" s="24"/>
    </row>
    <row r="11" ht="18.75" customHeight="1" spans="1:4">
      <c r="A11" s="166" t="s">
        <v>136</v>
      </c>
      <c r="B11" s="24"/>
      <c r="C11" s="23" t="s">
        <v>137</v>
      </c>
      <c r="D11" s="24"/>
    </row>
    <row r="12" ht="18.75" customHeight="1" spans="1:4">
      <c r="A12" s="167" t="s">
        <v>138</v>
      </c>
      <c r="B12" s="24"/>
      <c r="C12" s="168" t="s">
        <v>139</v>
      </c>
      <c r="D12" s="24"/>
    </row>
    <row r="13" ht="18.75" customHeight="1" spans="1:4">
      <c r="A13" s="169" t="s">
        <v>132</v>
      </c>
      <c r="B13" s="24"/>
      <c r="C13" s="170" t="s">
        <v>140</v>
      </c>
      <c r="D13" s="24"/>
    </row>
    <row r="14" ht="18.75" customHeight="1" spans="1:4">
      <c r="A14" s="169" t="s">
        <v>134</v>
      </c>
      <c r="B14" s="24"/>
      <c r="C14" s="170" t="s">
        <v>141</v>
      </c>
      <c r="D14" s="24"/>
    </row>
    <row r="15" ht="18.75" customHeight="1" spans="1:4">
      <c r="A15" s="169" t="s">
        <v>136</v>
      </c>
      <c r="B15" s="24"/>
      <c r="C15" s="170" t="s">
        <v>142</v>
      </c>
      <c r="D15" s="24"/>
    </row>
    <row r="16" ht="18.75" customHeight="1" spans="1:4">
      <c r="A16" s="169" t="s">
        <v>26</v>
      </c>
      <c r="B16" s="24"/>
      <c r="C16" s="170" t="s">
        <v>143</v>
      </c>
      <c r="D16" s="24">
        <v>768671.08</v>
      </c>
    </row>
    <row r="17" ht="18.75" customHeight="1" spans="1:4">
      <c r="A17" s="169" t="s">
        <v>26</v>
      </c>
      <c r="B17" s="24" t="s">
        <v>26</v>
      </c>
      <c r="C17" s="170" t="s">
        <v>144</v>
      </c>
      <c r="D17" s="24">
        <v>166112.73</v>
      </c>
    </row>
    <row r="18" ht="18.75" customHeight="1" spans="1:4">
      <c r="A18" s="171" t="s">
        <v>26</v>
      </c>
      <c r="B18" s="24" t="s">
        <v>26</v>
      </c>
      <c r="C18" s="170" t="s">
        <v>145</v>
      </c>
      <c r="D18" s="24"/>
    </row>
    <row r="19" ht="18.75" customHeight="1" spans="1:4">
      <c r="A19" s="171" t="s">
        <v>26</v>
      </c>
      <c r="B19" s="24" t="s">
        <v>26</v>
      </c>
      <c r="C19" s="170" t="s">
        <v>146</v>
      </c>
      <c r="D19" s="24"/>
    </row>
    <row r="20" ht="18.75" customHeight="1" spans="1:4">
      <c r="A20" s="172" t="s">
        <v>26</v>
      </c>
      <c r="B20" s="24" t="s">
        <v>26</v>
      </c>
      <c r="C20" s="170" t="s">
        <v>147</v>
      </c>
      <c r="D20" s="24"/>
    </row>
    <row r="21" ht="18.75" customHeight="1" spans="1:4">
      <c r="A21" s="172" t="s">
        <v>26</v>
      </c>
      <c r="B21" s="24" t="s">
        <v>26</v>
      </c>
      <c r="C21" s="170" t="s">
        <v>148</v>
      </c>
      <c r="D21" s="24"/>
    </row>
    <row r="22" ht="18.75" customHeight="1" spans="1:4">
      <c r="A22" s="172" t="s">
        <v>26</v>
      </c>
      <c r="B22" s="24" t="s">
        <v>26</v>
      </c>
      <c r="C22" s="170" t="s">
        <v>149</v>
      </c>
      <c r="D22" s="24"/>
    </row>
    <row r="23" ht="18.75" customHeight="1" spans="1:4">
      <c r="A23" s="172" t="s">
        <v>26</v>
      </c>
      <c r="B23" s="24" t="s">
        <v>26</v>
      </c>
      <c r="C23" s="170" t="s">
        <v>150</v>
      </c>
      <c r="D23" s="24"/>
    </row>
    <row r="24" ht="18.75" customHeight="1" spans="1:4">
      <c r="A24" s="172" t="s">
        <v>26</v>
      </c>
      <c r="B24" s="24" t="s">
        <v>26</v>
      </c>
      <c r="C24" s="170" t="s">
        <v>151</v>
      </c>
      <c r="D24" s="24"/>
    </row>
    <row r="25" ht="18.75" customHeight="1" spans="1:4">
      <c r="A25" s="172" t="s">
        <v>26</v>
      </c>
      <c r="B25" s="24" t="s">
        <v>26</v>
      </c>
      <c r="C25" s="170" t="s">
        <v>152</v>
      </c>
      <c r="D25" s="24"/>
    </row>
    <row r="26" ht="18.75" customHeight="1" spans="1:4">
      <c r="A26" s="172" t="s">
        <v>26</v>
      </c>
      <c r="B26" s="24" t="s">
        <v>26</v>
      </c>
      <c r="C26" s="170" t="s">
        <v>153</v>
      </c>
      <c r="D26" s="24"/>
    </row>
    <row r="27" ht="18.75" customHeight="1" spans="1:4">
      <c r="A27" s="172" t="s">
        <v>26</v>
      </c>
      <c r="B27" s="24" t="s">
        <v>26</v>
      </c>
      <c r="C27" s="170" t="s">
        <v>154</v>
      </c>
      <c r="D27" s="24">
        <v>262942</v>
      </c>
    </row>
    <row r="28" ht="18.75" customHeight="1" spans="1:4">
      <c r="A28" s="172" t="s">
        <v>26</v>
      </c>
      <c r="B28" s="24" t="s">
        <v>26</v>
      </c>
      <c r="C28" s="170" t="s">
        <v>155</v>
      </c>
      <c r="D28" s="24"/>
    </row>
    <row r="29" ht="18.75" customHeight="1" spans="1:4">
      <c r="A29" s="172" t="s">
        <v>26</v>
      </c>
      <c r="B29" s="24" t="s">
        <v>26</v>
      </c>
      <c r="C29" s="170" t="s">
        <v>156</v>
      </c>
      <c r="D29" s="24"/>
    </row>
    <row r="30" ht="18.75" customHeight="1" spans="1:4">
      <c r="A30" s="172" t="s">
        <v>26</v>
      </c>
      <c r="B30" s="24" t="s">
        <v>26</v>
      </c>
      <c r="C30" s="170" t="s">
        <v>157</v>
      </c>
      <c r="D30" s="24"/>
    </row>
    <row r="31" ht="18.75" customHeight="1" spans="1:4">
      <c r="A31" s="172" t="s">
        <v>26</v>
      </c>
      <c r="B31" s="24" t="s">
        <v>26</v>
      </c>
      <c r="C31" s="170" t="s">
        <v>158</v>
      </c>
      <c r="D31" s="24"/>
    </row>
    <row r="32" ht="18.75" customHeight="1" spans="1:4">
      <c r="A32" s="173" t="s">
        <v>26</v>
      </c>
      <c r="B32" s="24" t="s">
        <v>26</v>
      </c>
      <c r="C32" s="170" t="s">
        <v>159</v>
      </c>
      <c r="D32" s="24"/>
    </row>
    <row r="33" ht="18.75" customHeight="1" spans="1:4">
      <c r="A33" s="173" t="s">
        <v>26</v>
      </c>
      <c r="B33" s="24" t="s">
        <v>26</v>
      </c>
      <c r="C33" s="170" t="s">
        <v>160</v>
      </c>
      <c r="D33" s="24"/>
    </row>
    <row r="34" ht="18.75" customHeight="1" spans="1:4">
      <c r="A34" s="173" t="s">
        <v>26</v>
      </c>
      <c r="B34" s="24" t="s">
        <v>26</v>
      </c>
      <c r="C34" s="170" t="s">
        <v>161</v>
      </c>
      <c r="D34" s="24"/>
    </row>
    <row r="35" ht="18.75" customHeight="1" spans="1:4">
      <c r="A35" s="173"/>
      <c r="B35" s="24"/>
      <c r="C35" s="170" t="s">
        <v>162</v>
      </c>
      <c r="D35" s="24"/>
    </row>
    <row r="36" ht="18.75" customHeight="1" spans="1:4">
      <c r="A36" s="173" t="s">
        <v>26</v>
      </c>
      <c r="B36" s="24" t="s">
        <v>26</v>
      </c>
      <c r="C36" s="170" t="s">
        <v>163</v>
      </c>
      <c r="D36" s="24"/>
    </row>
    <row r="37" ht="18.75" customHeight="1" spans="1:4">
      <c r="A37" s="57" t="s">
        <v>164</v>
      </c>
      <c r="B37" s="174">
        <v>4183859.44</v>
      </c>
      <c r="C37" s="175" t="s">
        <v>52</v>
      </c>
      <c r="D37" s="174">
        <v>4183859.44</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G10" sqref="G1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4"/>
      <c r="F2" s="60"/>
      <c r="G2" s="41" t="s">
        <v>165</v>
      </c>
    </row>
    <row r="3" ht="39" customHeight="1" spans="1:7">
      <c r="A3" s="6" t="str">
        <f>"2025"&amp;"年一般公共预算支出预算表（按功能科目分类）"</f>
        <v>2025年一般公共预算支出预算表（按功能科目分类）</v>
      </c>
      <c r="B3" s="155"/>
      <c r="C3" s="155"/>
      <c r="D3" s="155"/>
      <c r="E3" s="155"/>
      <c r="F3" s="155"/>
      <c r="G3" s="155"/>
    </row>
    <row r="4" ht="18" customHeight="1" spans="1:7">
      <c r="A4" s="156" t="str">
        <f>"单位名称："&amp;"凤庆县统计局"</f>
        <v>单位名称：凤庆县统计局</v>
      </c>
      <c r="B4" s="30"/>
      <c r="C4" s="31"/>
      <c r="D4" s="31"/>
      <c r="E4" s="31"/>
      <c r="F4" s="106"/>
      <c r="G4" s="41" t="s">
        <v>1</v>
      </c>
    </row>
    <row r="5" ht="20.25" customHeight="1" spans="1:7">
      <c r="A5" s="157" t="s">
        <v>166</v>
      </c>
      <c r="B5" s="158"/>
      <c r="C5" s="111" t="s">
        <v>56</v>
      </c>
      <c r="D5" s="134" t="s">
        <v>76</v>
      </c>
      <c r="E5" s="14"/>
      <c r="F5" s="15"/>
      <c r="G5" s="127" t="s">
        <v>77</v>
      </c>
    </row>
    <row r="6" ht="20.25" customHeight="1" spans="1:7">
      <c r="A6" s="159" t="s">
        <v>74</v>
      </c>
      <c r="B6" s="159" t="s">
        <v>75</v>
      </c>
      <c r="C6" s="34"/>
      <c r="D6" s="69" t="s">
        <v>58</v>
      </c>
      <c r="E6" s="69" t="s">
        <v>167</v>
      </c>
      <c r="F6" s="69" t="s">
        <v>168</v>
      </c>
      <c r="G6" s="98"/>
    </row>
    <row r="7" ht="19.5" customHeight="1" spans="1:7">
      <c r="A7" s="159" t="s">
        <v>169</v>
      </c>
      <c r="B7" s="159" t="s">
        <v>170</v>
      </c>
      <c r="C7" s="159" t="s">
        <v>171</v>
      </c>
      <c r="D7" s="69">
        <v>4</v>
      </c>
      <c r="E7" s="160" t="s">
        <v>172</v>
      </c>
      <c r="F7" s="160" t="s">
        <v>173</v>
      </c>
      <c r="G7" s="159" t="s">
        <v>174</v>
      </c>
    </row>
    <row r="8" ht="18" customHeight="1" spans="1:7">
      <c r="A8" s="35" t="s">
        <v>85</v>
      </c>
      <c r="B8" s="35" t="s">
        <v>86</v>
      </c>
      <c r="C8" s="24">
        <v>2986133.63</v>
      </c>
      <c r="D8" s="24">
        <v>2836133.63</v>
      </c>
      <c r="E8" s="24">
        <v>2589305.63</v>
      </c>
      <c r="F8" s="24">
        <v>246828</v>
      </c>
      <c r="G8" s="24">
        <v>150000</v>
      </c>
    </row>
    <row r="9" ht="18" customHeight="1" spans="1:7">
      <c r="A9" s="122" t="s">
        <v>87</v>
      </c>
      <c r="B9" s="122" t="s">
        <v>88</v>
      </c>
      <c r="C9" s="24">
        <v>2986133.63</v>
      </c>
      <c r="D9" s="24">
        <v>2836133.63</v>
      </c>
      <c r="E9" s="24">
        <v>2589305.63</v>
      </c>
      <c r="F9" s="24">
        <v>246828</v>
      </c>
      <c r="G9" s="24">
        <v>150000</v>
      </c>
    </row>
    <row r="10" ht="18" customHeight="1" spans="1:7">
      <c r="A10" s="123" t="s">
        <v>89</v>
      </c>
      <c r="B10" s="123" t="s">
        <v>90</v>
      </c>
      <c r="C10" s="24">
        <v>1958209.11</v>
      </c>
      <c r="D10" s="24">
        <v>1958209.11</v>
      </c>
      <c r="E10" s="24">
        <v>1751559.11</v>
      </c>
      <c r="F10" s="24">
        <v>206650</v>
      </c>
      <c r="G10" s="24"/>
    </row>
    <row r="11" ht="18" customHeight="1" spans="1:7">
      <c r="A11" s="123" t="s">
        <v>93</v>
      </c>
      <c r="B11" s="123" t="s">
        <v>94</v>
      </c>
      <c r="C11" s="24">
        <v>100000</v>
      </c>
      <c r="D11" s="24"/>
      <c r="E11" s="24"/>
      <c r="F11" s="24"/>
      <c r="G11" s="24">
        <v>100000</v>
      </c>
    </row>
    <row r="12" ht="18" customHeight="1" spans="1:7">
      <c r="A12" s="123" t="s">
        <v>95</v>
      </c>
      <c r="B12" s="123" t="s">
        <v>96</v>
      </c>
      <c r="C12" s="24">
        <v>50000</v>
      </c>
      <c r="D12" s="24"/>
      <c r="E12" s="24"/>
      <c r="F12" s="24"/>
      <c r="G12" s="24">
        <v>50000</v>
      </c>
    </row>
    <row r="13" ht="18" customHeight="1" spans="1:7">
      <c r="A13" s="123" t="s">
        <v>97</v>
      </c>
      <c r="B13" s="123" t="s">
        <v>98</v>
      </c>
      <c r="C13" s="24">
        <v>877924.52</v>
      </c>
      <c r="D13" s="24">
        <v>877924.52</v>
      </c>
      <c r="E13" s="24">
        <v>837746.52</v>
      </c>
      <c r="F13" s="24">
        <v>40178</v>
      </c>
      <c r="G13" s="24"/>
    </row>
    <row r="14" ht="18" customHeight="1" spans="1:7">
      <c r="A14" s="35" t="s">
        <v>99</v>
      </c>
      <c r="B14" s="35" t="s">
        <v>100</v>
      </c>
      <c r="C14" s="24">
        <v>768671.08</v>
      </c>
      <c r="D14" s="24">
        <v>768671.08</v>
      </c>
      <c r="E14" s="24">
        <v>768671.08</v>
      </c>
      <c r="F14" s="24"/>
      <c r="G14" s="24"/>
    </row>
    <row r="15" ht="18" customHeight="1" spans="1:7">
      <c r="A15" s="122" t="s">
        <v>101</v>
      </c>
      <c r="B15" s="122" t="s">
        <v>102</v>
      </c>
      <c r="C15" s="24">
        <v>502829.88</v>
      </c>
      <c r="D15" s="24">
        <v>502829.88</v>
      </c>
      <c r="E15" s="24">
        <v>502829.88</v>
      </c>
      <c r="F15" s="24"/>
      <c r="G15" s="24"/>
    </row>
    <row r="16" ht="18" customHeight="1" spans="1:7">
      <c r="A16" s="123" t="s">
        <v>103</v>
      </c>
      <c r="B16" s="123" t="s">
        <v>104</v>
      </c>
      <c r="C16" s="24">
        <v>152239.8</v>
      </c>
      <c r="D16" s="24">
        <v>152239.8</v>
      </c>
      <c r="E16" s="24">
        <v>152239.8</v>
      </c>
      <c r="F16" s="24"/>
      <c r="G16" s="24"/>
    </row>
    <row r="17" ht="18" customHeight="1" spans="1:7">
      <c r="A17" s="123" t="s">
        <v>105</v>
      </c>
      <c r="B17" s="123" t="s">
        <v>106</v>
      </c>
      <c r="C17" s="24">
        <v>350590.08</v>
      </c>
      <c r="D17" s="24">
        <v>350590.08</v>
      </c>
      <c r="E17" s="24">
        <v>350590.08</v>
      </c>
      <c r="F17" s="24"/>
      <c r="G17" s="24"/>
    </row>
    <row r="18" ht="18" customHeight="1" spans="1:7">
      <c r="A18" s="122" t="s">
        <v>107</v>
      </c>
      <c r="B18" s="122" t="s">
        <v>108</v>
      </c>
      <c r="C18" s="24">
        <v>265841.2</v>
      </c>
      <c r="D18" s="24">
        <v>265841.2</v>
      </c>
      <c r="E18" s="24">
        <v>265841.2</v>
      </c>
      <c r="F18" s="24"/>
      <c r="G18" s="24"/>
    </row>
    <row r="19" ht="18" customHeight="1" spans="1:7">
      <c r="A19" s="123" t="s">
        <v>109</v>
      </c>
      <c r="B19" s="123" t="s">
        <v>110</v>
      </c>
      <c r="C19" s="24">
        <v>265841.2</v>
      </c>
      <c r="D19" s="24">
        <v>265841.2</v>
      </c>
      <c r="E19" s="24">
        <v>265841.2</v>
      </c>
      <c r="F19" s="24"/>
      <c r="G19" s="24"/>
    </row>
    <row r="20" ht="18" customHeight="1" spans="1:7">
      <c r="A20" s="35" t="s">
        <v>111</v>
      </c>
      <c r="B20" s="35" t="s">
        <v>112</v>
      </c>
      <c r="C20" s="24">
        <v>166112.73</v>
      </c>
      <c r="D20" s="24">
        <v>166112.73</v>
      </c>
      <c r="E20" s="24">
        <v>166112.73</v>
      </c>
      <c r="F20" s="24"/>
      <c r="G20" s="24"/>
    </row>
    <row r="21" ht="18" customHeight="1" spans="1:7">
      <c r="A21" s="122" t="s">
        <v>113</v>
      </c>
      <c r="B21" s="122" t="s">
        <v>114</v>
      </c>
      <c r="C21" s="24">
        <v>166112.73</v>
      </c>
      <c r="D21" s="24">
        <v>166112.73</v>
      </c>
      <c r="E21" s="24">
        <v>166112.73</v>
      </c>
      <c r="F21" s="24"/>
      <c r="G21" s="24"/>
    </row>
    <row r="22" ht="18" customHeight="1" spans="1:7">
      <c r="A22" s="123" t="s">
        <v>115</v>
      </c>
      <c r="B22" s="123" t="s">
        <v>116</v>
      </c>
      <c r="C22" s="24">
        <v>106984.79</v>
      </c>
      <c r="D22" s="24">
        <v>106984.79</v>
      </c>
      <c r="E22" s="24">
        <v>106984.79</v>
      </c>
      <c r="F22" s="24"/>
      <c r="G22" s="24"/>
    </row>
    <row r="23" ht="18" customHeight="1" spans="1:7">
      <c r="A23" s="123" t="s">
        <v>117</v>
      </c>
      <c r="B23" s="123" t="s">
        <v>118</v>
      </c>
      <c r="C23" s="24">
        <v>48589.56</v>
      </c>
      <c r="D23" s="24">
        <v>48589.56</v>
      </c>
      <c r="E23" s="24">
        <v>48589.56</v>
      </c>
      <c r="F23" s="24"/>
      <c r="G23" s="24"/>
    </row>
    <row r="24" ht="18" customHeight="1" spans="1:7">
      <c r="A24" s="123" t="s">
        <v>119</v>
      </c>
      <c r="B24" s="123" t="s">
        <v>120</v>
      </c>
      <c r="C24" s="24">
        <v>10538.38</v>
      </c>
      <c r="D24" s="24">
        <v>10538.38</v>
      </c>
      <c r="E24" s="24">
        <v>10538.38</v>
      </c>
      <c r="F24" s="24"/>
      <c r="G24" s="24"/>
    </row>
    <row r="25" ht="18" customHeight="1" spans="1:7">
      <c r="A25" s="35" t="s">
        <v>121</v>
      </c>
      <c r="B25" s="35" t="s">
        <v>122</v>
      </c>
      <c r="C25" s="24">
        <v>262942</v>
      </c>
      <c r="D25" s="24">
        <v>262942</v>
      </c>
      <c r="E25" s="24">
        <v>262942</v>
      </c>
      <c r="F25" s="24"/>
      <c r="G25" s="24"/>
    </row>
    <row r="26" ht="18" customHeight="1" spans="1:7">
      <c r="A26" s="122" t="s">
        <v>123</v>
      </c>
      <c r="B26" s="122" t="s">
        <v>124</v>
      </c>
      <c r="C26" s="24">
        <v>262942</v>
      </c>
      <c r="D26" s="24">
        <v>262942</v>
      </c>
      <c r="E26" s="24">
        <v>262942</v>
      </c>
      <c r="F26" s="24"/>
      <c r="G26" s="24"/>
    </row>
    <row r="27" ht="18" customHeight="1" spans="1:7">
      <c r="A27" s="123" t="s">
        <v>125</v>
      </c>
      <c r="B27" s="123" t="s">
        <v>126</v>
      </c>
      <c r="C27" s="24">
        <v>262942</v>
      </c>
      <c r="D27" s="24">
        <v>262942</v>
      </c>
      <c r="E27" s="24">
        <v>262942</v>
      </c>
      <c r="F27" s="24"/>
      <c r="G27" s="24"/>
    </row>
    <row r="28" ht="18" customHeight="1" spans="1:7">
      <c r="A28" s="161" t="s">
        <v>127</v>
      </c>
      <c r="B28" s="162" t="s">
        <v>127</v>
      </c>
      <c r="C28" s="24">
        <v>4183859.44</v>
      </c>
      <c r="D28" s="24">
        <v>4033859.44</v>
      </c>
      <c r="E28" s="24">
        <v>3787031.44</v>
      </c>
      <c r="F28" s="24">
        <v>246828</v>
      </c>
      <c r="G28" s="24">
        <v>150000</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E24" sqref="E24"/>
    </sheetView>
  </sheetViews>
  <sheetFormatPr defaultColWidth="9.14285714285714" defaultRowHeight="14.25" customHeight="1" outlineLevelCol="6"/>
  <cols>
    <col min="1" max="1" width="23.5714285714286" customWidth="1"/>
    <col min="2" max="7" width="22.847619047619" customWidth="1"/>
  </cols>
  <sheetData>
    <row r="1" customHeight="1" spans="1:7">
      <c r="A1" s="143"/>
      <c r="B1" s="143"/>
      <c r="C1" s="143"/>
      <c r="D1" s="143"/>
      <c r="E1" s="143"/>
      <c r="F1" s="143"/>
      <c r="G1" s="143"/>
    </row>
    <row r="2" ht="15" customHeight="1" spans="1:7">
      <c r="A2" s="144"/>
      <c r="B2" s="145"/>
      <c r="C2" s="146"/>
      <c r="D2" s="65"/>
      <c r="G2" s="91" t="s">
        <v>175</v>
      </c>
    </row>
    <row r="3" ht="39" customHeight="1" spans="1:7">
      <c r="A3" s="132" t="str">
        <f>"2025"&amp;"年“三公”经费支出预算表"</f>
        <v>2025年“三公”经费支出预算表</v>
      </c>
      <c r="B3" s="53"/>
      <c r="C3" s="53"/>
      <c r="D3" s="53"/>
      <c r="E3" s="53"/>
      <c r="F3" s="53"/>
      <c r="G3" s="53"/>
    </row>
    <row r="4" ht="18.75" customHeight="1" spans="1:7">
      <c r="A4" s="43" t="str">
        <f>"单位名称："&amp;"凤庆县统计局"</f>
        <v>单位名称：凤庆县统计局</v>
      </c>
      <c r="B4" s="145"/>
      <c r="C4" s="146"/>
      <c r="D4" s="65"/>
      <c r="E4" s="31"/>
      <c r="G4" s="91" t="s">
        <v>176</v>
      </c>
    </row>
    <row r="5" ht="18.75" customHeight="1" spans="1:7">
      <c r="A5" s="11" t="s">
        <v>177</v>
      </c>
      <c r="B5" s="11" t="s">
        <v>178</v>
      </c>
      <c r="C5" s="32" t="s">
        <v>179</v>
      </c>
      <c r="D5" s="13" t="s">
        <v>180</v>
      </c>
      <c r="E5" s="14"/>
      <c r="F5" s="15"/>
      <c r="G5" s="32" t="s">
        <v>181</v>
      </c>
    </row>
    <row r="6" ht="18.75" customHeight="1" spans="1:7">
      <c r="A6" s="18"/>
      <c r="B6" s="147"/>
      <c r="C6" s="34"/>
      <c r="D6" s="69" t="s">
        <v>58</v>
      </c>
      <c r="E6" s="69" t="s">
        <v>182</v>
      </c>
      <c r="F6" s="69" t="s">
        <v>183</v>
      </c>
      <c r="G6" s="34"/>
    </row>
    <row r="7" ht="18.75" customHeight="1" spans="1:7">
      <c r="A7" s="148" t="s">
        <v>56</v>
      </c>
      <c r="B7" s="149">
        <v>1</v>
      </c>
      <c r="C7" s="150">
        <v>2</v>
      </c>
      <c r="D7" s="151">
        <v>3</v>
      </c>
      <c r="E7" s="151">
        <v>4</v>
      </c>
      <c r="F7" s="151">
        <v>5</v>
      </c>
      <c r="G7" s="150">
        <v>6</v>
      </c>
    </row>
    <row r="8" ht="18.75" customHeight="1" spans="1:7">
      <c r="A8" s="148" t="s">
        <v>56</v>
      </c>
      <c r="B8" s="152">
        <v>20000</v>
      </c>
      <c r="C8" s="152"/>
      <c r="D8" s="152"/>
      <c r="E8" s="152"/>
      <c r="F8" s="152"/>
      <c r="G8" s="152">
        <v>20000</v>
      </c>
    </row>
    <row r="9" ht="18.75" customHeight="1" spans="1:7">
      <c r="A9" s="153" t="s">
        <v>184</v>
      </c>
      <c r="B9" s="152"/>
      <c r="C9" s="152"/>
      <c r="D9" s="152"/>
      <c r="E9" s="152"/>
      <c r="F9" s="152"/>
      <c r="G9" s="152"/>
    </row>
    <row r="10" ht="18.75" customHeight="1" spans="1:7">
      <c r="A10" s="153" t="s">
        <v>185</v>
      </c>
      <c r="B10" s="152">
        <v>20000</v>
      </c>
      <c r="C10" s="152"/>
      <c r="D10" s="152"/>
      <c r="E10" s="152"/>
      <c r="F10" s="152"/>
      <c r="G10" s="152">
        <v>20000</v>
      </c>
    </row>
    <row r="11" ht="18.75" customHeight="1" spans="1:7">
      <c r="A11" s="153" t="s">
        <v>186</v>
      </c>
      <c r="B11" s="152"/>
      <c r="C11" s="152"/>
      <c r="D11" s="152"/>
      <c r="E11" s="152"/>
      <c r="F11" s="152"/>
      <c r="G11" s="152"/>
    </row>
    <row r="12" ht="18.75" customHeight="1" spans="1:7">
      <c r="A12" s="153" t="s">
        <v>187</v>
      </c>
      <c r="B12" s="152"/>
      <c r="C12" s="152"/>
      <c r="D12" s="152"/>
      <c r="E12" s="152"/>
      <c r="F12" s="152"/>
      <c r="G12" s="152"/>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4" activePane="bottomLeft" state="frozen"/>
      <selection/>
      <selection pane="bottomLeft" activeCell="G10" sqref="G1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30"/>
      <c r="D2" s="131"/>
      <c r="E2" s="131"/>
      <c r="F2" s="131"/>
      <c r="G2" s="131"/>
      <c r="H2" s="70"/>
      <c r="I2" s="70"/>
      <c r="J2" s="70"/>
      <c r="K2" s="70"/>
      <c r="L2" s="70"/>
      <c r="M2" s="70"/>
      <c r="N2" s="31"/>
      <c r="O2" s="31"/>
      <c r="P2" s="31"/>
      <c r="Q2" s="70"/>
      <c r="U2" s="130"/>
      <c r="W2" s="40" t="s">
        <v>188</v>
      </c>
    </row>
    <row r="3" ht="39.75" customHeight="1" spans="1:23">
      <c r="A3" s="132"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"单位名称："&amp;"凤庆县统计局"</f>
        <v>单位名称：凤庆县统计局</v>
      </c>
      <c r="B4" s="133"/>
      <c r="C4" s="133"/>
      <c r="D4" s="133"/>
      <c r="E4" s="133"/>
      <c r="F4" s="133"/>
      <c r="G4" s="133"/>
      <c r="H4" s="74"/>
      <c r="I4" s="74"/>
      <c r="J4" s="74"/>
      <c r="K4" s="74"/>
      <c r="L4" s="74"/>
      <c r="M4" s="74"/>
      <c r="N4" s="97"/>
      <c r="O4" s="97"/>
      <c r="P4" s="97"/>
      <c r="Q4" s="74"/>
      <c r="U4" s="130"/>
      <c r="W4" s="40" t="s">
        <v>176</v>
      </c>
    </row>
    <row r="5" ht="18" customHeight="1" spans="1:23">
      <c r="A5" s="11" t="s">
        <v>189</v>
      </c>
      <c r="B5" s="11" t="s">
        <v>190</v>
      </c>
      <c r="C5" s="11" t="s">
        <v>191</v>
      </c>
      <c r="D5" s="11" t="s">
        <v>192</v>
      </c>
      <c r="E5" s="11" t="s">
        <v>193</v>
      </c>
      <c r="F5" s="11" t="s">
        <v>194</v>
      </c>
      <c r="G5" s="11" t="s">
        <v>195</v>
      </c>
      <c r="H5" s="134" t="s">
        <v>196</v>
      </c>
      <c r="I5" s="67" t="s">
        <v>196</v>
      </c>
      <c r="J5" s="67"/>
      <c r="K5" s="67"/>
      <c r="L5" s="67"/>
      <c r="M5" s="67"/>
      <c r="N5" s="14"/>
      <c r="O5" s="14"/>
      <c r="P5" s="14"/>
      <c r="Q5" s="77" t="s">
        <v>62</v>
      </c>
      <c r="R5" s="67" t="s">
        <v>79</v>
      </c>
      <c r="S5" s="67"/>
      <c r="T5" s="67"/>
      <c r="U5" s="67"/>
      <c r="V5" s="67"/>
      <c r="W5" s="140"/>
    </row>
    <row r="6" ht="18" customHeight="1" spans="1:23">
      <c r="A6" s="16"/>
      <c r="B6" s="129"/>
      <c r="C6" s="16"/>
      <c r="D6" s="16"/>
      <c r="E6" s="16"/>
      <c r="F6" s="16"/>
      <c r="G6" s="16"/>
      <c r="H6" s="111" t="s">
        <v>197</v>
      </c>
      <c r="I6" s="134" t="s">
        <v>59</v>
      </c>
      <c r="J6" s="67"/>
      <c r="K6" s="67"/>
      <c r="L6" s="67"/>
      <c r="M6" s="140"/>
      <c r="N6" s="13" t="s">
        <v>198</v>
      </c>
      <c r="O6" s="14"/>
      <c r="P6" s="15"/>
      <c r="Q6" s="11" t="s">
        <v>62</v>
      </c>
      <c r="R6" s="134" t="s">
        <v>79</v>
      </c>
      <c r="S6" s="77" t="s">
        <v>65</v>
      </c>
      <c r="T6" s="67" t="s">
        <v>79</v>
      </c>
      <c r="U6" s="77" t="s">
        <v>67</v>
      </c>
      <c r="V6" s="77" t="s">
        <v>68</v>
      </c>
      <c r="W6" s="142" t="s">
        <v>69</v>
      </c>
    </row>
    <row r="7" ht="18.75" customHeight="1" spans="1:23">
      <c r="A7" s="33"/>
      <c r="B7" s="33"/>
      <c r="C7" s="33"/>
      <c r="D7" s="33"/>
      <c r="E7" s="33"/>
      <c r="F7" s="33"/>
      <c r="G7" s="33"/>
      <c r="H7" s="33"/>
      <c r="I7" s="141" t="s">
        <v>199</v>
      </c>
      <c r="J7" s="11" t="s">
        <v>200</v>
      </c>
      <c r="K7" s="11" t="s">
        <v>201</v>
      </c>
      <c r="L7" s="11" t="s">
        <v>202</v>
      </c>
      <c r="M7" s="11" t="s">
        <v>203</v>
      </c>
      <c r="N7" s="11" t="s">
        <v>59</v>
      </c>
      <c r="O7" s="11" t="s">
        <v>60</v>
      </c>
      <c r="P7" s="11" t="s">
        <v>61</v>
      </c>
      <c r="Q7" s="33"/>
      <c r="R7" s="11" t="s">
        <v>58</v>
      </c>
      <c r="S7" s="11" t="s">
        <v>65</v>
      </c>
      <c r="T7" s="11" t="s">
        <v>204</v>
      </c>
      <c r="U7" s="11" t="s">
        <v>67</v>
      </c>
      <c r="V7" s="11" t="s">
        <v>68</v>
      </c>
      <c r="W7" s="11" t="s">
        <v>69</v>
      </c>
    </row>
    <row r="8" ht="37.5" customHeight="1" spans="1:23">
      <c r="A8" s="114"/>
      <c r="B8" s="114"/>
      <c r="C8" s="114"/>
      <c r="D8" s="114"/>
      <c r="E8" s="114"/>
      <c r="F8" s="114"/>
      <c r="G8" s="114"/>
      <c r="H8" s="114"/>
      <c r="I8" s="96"/>
      <c r="J8" s="18" t="s">
        <v>205</v>
      </c>
      <c r="K8" s="18" t="s">
        <v>201</v>
      </c>
      <c r="L8" s="18" t="s">
        <v>202</v>
      </c>
      <c r="M8" s="18" t="s">
        <v>203</v>
      </c>
      <c r="N8" s="18" t="s">
        <v>201</v>
      </c>
      <c r="O8" s="18" t="s">
        <v>202</v>
      </c>
      <c r="P8" s="18" t="s">
        <v>203</v>
      </c>
      <c r="Q8" s="18" t="s">
        <v>62</v>
      </c>
      <c r="R8" s="18" t="s">
        <v>58</v>
      </c>
      <c r="S8" s="18" t="s">
        <v>65</v>
      </c>
      <c r="T8" s="18" t="s">
        <v>204</v>
      </c>
      <c r="U8" s="18" t="s">
        <v>67</v>
      </c>
      <c r="V8" s="18" t="s">
        <v>68</v>
      </c>
      <c r="W8" s="18" t="s">
        <v>69</v>
      </c>
    </row>
    <row r="9" ht="19.5" customHeight="1" spans="1:23">
      <c r="A9" s="135">
        <v>1</v>
      </c>
      <c r="B9" s="135">
        <v>2</v>
      </c>
      <c r="C9" s="135">
        <v>3</v>
      </c>
      <c r="D9" s="135">
        <v>4</v>
      </c>
      <c r="E9" s="135">
        <v>5</v>
      </c>
      <c r="F9" s="135">
        <v>6</v>
      </c>
      <c r="G9" s="135">
        <v>7</v>
      </c>
      <c r="H9" s="135">
        <v>8</v>
      </c>
      <c r="I9" s="135">
        <v>9</v>
      </c>
      <c r="J9" s="135">
        <v>10</v>
      </c>
      <c r="K9" s="135">
        <v>11</v>
      </c>
      <c r="L9" s="135">
        <v>12</v>
      </c>
      <c r="M9" s="135">
        <v>13</v>
      </c>
      <c r="N9" s="135">
        <v>14</v>
      </c>
      <c r="O9" s="135">
        <v>15</v>
      </c>
      <c r="P9" s="135">
        <v>16</v>
      </c>
      <c r="Q9" s="135">
        <v>17</v>
      </c>
      <c r="R9" s="135">
        <v>18</v>
      </c>
      <c r="S9" s="135">
        <v>19</v>
      </c>
      <c r="T9" s="135">
        <v>20</v>
      </c>
      <c r="U9" s="135">
        <v>21</v>
      </c>
      <c r="V9" s="135">
        <v>22</v>
      </c>
      <c r="W9" s="135">
        <v>23</v>
      </c>
    </row>
    <row r="10" ht="21" customHeight="1" spans="1:23">
      <c r="A10" s="136" t="s">
        <v>71</v>
      </c>
      <c r="B10" s="136"/>
      <c r="C10" s="136"/>
      <c r="D10" s="136"/>
      <c r="E10" s="136"/>
      <c r="F10" s="136"/>
      <c r="G10" s="136"/>
      <c r="H10" s="24">
        <v>4033859.44</v>
      </c>
      <c r="I10" s="24">
        <v>4033859.44</v>
      </c>
      <c r="J10" s="24"/>
      <c r="K10" s="24"/>
      <c r="L10" s="24">
        <v>4033859.44</v>
      </c>
      <c r="M10" s="24"/>
      <c r="N10" s="24"/>
      <c r="O10" s="24"/>
      <c r="P10" s="24"/>
      <c r="Q10" s="24"/>
      <c r="R10" s="24"/>
      <c r="S10" s="24"/>
      <c r="T10" s="24"/>
      <c r="U10" s="24"/>
      <c r="V10" s="24"/>
      <c r="W10" s="24"/>
    </row>
    <row r="11" ht="21" customHeight="1" spans="1:23">
      <c r="A11" s="137" t="s">
        <v>71</v>
      </c>
      <c r="B11" s="22"/>
      <c r="C11" s="22"/>
      <c r="D11" s="22"/>
      <c r="E11" s="22"/>
      <c r="F11" s="22"/>
      <c r="G11" s="22"/>
      <c r="H11" s="24">
        <v>4033859.44</v>
      </c>
      <c r="I11" s="24">
        <v>4033859.44</v>
      </c>
      <c r="J11" s="24"/>
      <c r="K11" s="24"/>
      <c r="L11" s="24">
        <v>4033859.44</v>
      </c>
      <c r="M11" s="24"/>
      <c r="N11" s="24"/>
      <c r="O11" s="24"/>
      <c r="P11" s="24"/>
      <c r="Q11" s="24"/>
      <c r="R11" s="24"/>
      <c r="S11" s="24"/>
      <c r="T11" s="24"/>
      <c r="U11" s="24"/>
      <c r="V11" s="24"/>
      <c r="W11" s="24"/>
    </row>
    <row r="12" ht="21" customHeight="1" spans="1:23">
      <c r="A12" s="26"/>
      <c r="B12" s="22" t="s">
        <v>206</v>
      </c>
      <c r="C12" s="22" t="s">
        <v>207</v>
      </c>
      <c r="D12" s="22" t="s">
        <v>97</v>
      </c>
      <c r="E12" s="22" t="s">
        <v>98</v>
      </c>
      <c r="F12" s="22" t="s">
        <v>208</v>
      </c>
      <c r="G12" s="22" t="s">
        <v>209</v>
      </c>
      <c r="H12" s="24">
        <v>362328</v>
      </c>
      <c r="I12" s="24">
        <v>362328</v>
      </c>
      <c r="J12" s="24"/>
      <c r="K12" s="24"/>
      <c r="L12" s="24">
        <v>362328</v>
      </c>
      <c r="M12" s="24"/>
      <c r="N12" s="24"/>
      <c r="O12" s="24"/>
      <c r="P12" s="24"/>
      <c r="Q12" s="24"/>
      <c r="R12" s="24"/>
      <c r="S12" s="24"/>
      <c r="T12" s="24"/>
      <c r="U12" s="24"/>
      <c r="V12" s="24"/>
      <c r="W12" s="24"/>
    </row>
    <row r="13" ht="21" customHeight="1" spans="1:23">
      <c r="A13" s="26"/>
      <c r="B13" s="22" t="s">
        <v>210</v>
      </c>
      <c r="C13" s="22" t="s">
        <v>211</v>
      </c>
      <c r="D13" s="22" t="s">
        <v>89</v>
      </c>
      <c r="E13" s="22" t="s">
        <v>90</v>
      </c>
      <c r="F13" s="22" t="s">
        <v>208</v>
      </c>
      <c r="G13" s="22" t="s">
        <v>209</v>
      </c>
      <c r="H13" s="24">
        <v>676800</v>
      </c>
      <c r="I13" s="24">
        <v>676800</v>
      </c>
      <c r="J13" s="24"/>
      <c r="K13" s="24"/>
      <c r="L13" s="24">
        <v>676800</v>
      </c>
      <c r="M13" s="24"/>
      <c r="N13" s="24"/>
      <c r="O13" s="24"/>
      <c r="P13" s="24"/>
      <c r="Q13" s="24"/>
      <c r="R13" s="24"/>
      <c r="S13" s="24"/>
      <c r="T13" s="24"/>
      <c r="U13" s="24"/>
      <c r="V13" s="24"/>
      <c r="W13" s="24"/>
    </row>
    <row r="14" ht="21" customHeight="1" spans="1:23">
      <c r="A14" s="26"/>
      <c r="B14" s="22" t="s">
        <v>210</v>
      </c>
      <c r="C14" s="22" t="s">
        <v>211</v>
      </c>
      <c r="D14" s="22" t="s">
        <v>89</v>
      </c>
      <c r="E14" s="22" t="s">
        <v>90</v>
      </c>
      <c r="F14" s="22" t="s">
        <v>212</v>
      </c>
      <c r="G14" s="22" t="s">
        <v>213</v>
      </c>
      <c r="H14" s="24">
        <v>590688</v>
      </c>
      <c r="I14" s="24">
        <v>590688</v>
      </c>
      <c r="J14" s="24"/>
      <c r="K14" s="24"/>
      <c r="L14" s="24">
        <v>590688</v>
      </c>
      <c r="M14" s="24"/>
      <c r="N14" s="24"/>
      <c r="O14" s="24"/>
      <c r="P14" s="24"/>
      <c r="Q14" s="24"/>
      <c r="R14" s="24"/>
      <c r="S14" s="24"/>
      <c r="T14" s="24"/>
      <c r="U14" s="24"/>
      <c r="V14" s="24"/>
      <c r="W14" s="24"/>
    </row>
    <row r="15" ht="21" customHeight="1" spans="1:23">
      <c r="A15" s="26"/>
      <c r="B15" s="22" t="s">
        <v>206</v>
      </c>
      <c r="C15" s="22" t="s">
        <v>207</v>
      </c>
      <c r="D15" s="22" t="s">
        <v>97</v>
      </c>
      <c r="E15" s="22" t="s">
        <v>98</v>
      </c>
      <c r="F15" s="22" t="s">
        <v>212</v>
      </c>
      <c r="G15" s="22" t="s">
        <v>213</v>
      </c>
      <c r="H15" s="24">
        <v>34680</v>
      </c>
      <c r="I15" s="24">
        <v>34680</v>
      </c>
      <c r="J15" s="24"/>
      <c r="K15" s="24"/>
      <c r="L15" s="24">
        <v>34680</v>
      </c>
      <c r="M15" s="24"/>
      <c r="N15" s="24"/>
      <c r="O15" s="24"/>
      <c r="P15" s="24"/>
      <c r="Q15" s="24"/>
      <c r="R15" s="24"/>
      <c r="S15" s="24"/>
      <c r="T15" s="24"/>
      <c r="U15" s="24"/>
      <c r="V15" s="24"/>
      <c r="W15" s="24"/>
    </row>
    <row r="16" ht="21" customHeight="1" spans="1:23">
      <c r="A16" s="26"/>
      <c r="B16" s="22" t="s">
        <v>210</v>
      </c>
      <c r="C16" s="22" t="s">
        <v>211</v>
      </c>
      <c r="D16" s="22" t="s">
        <v>89</v>
      </c>
      <c r="E16" s="22" t="s">
        <v>90</v>
      </c>
      <c r="F16" s="22" t="s">
        <v>212</v>
      </c>
      <c r="G16" s="22" t="s">
        <v>213</v>
      </c>
      <c r="H16" s="24">
        <v>147300</v>
      </c>
      <c r="I16" s="24">
        <v>147300</v>
      </c>
      <c r="J16" s="24"/>
      <c r="K16" s="24"/>
      <c r="L16" s="24">
        <v>147300</v>
      </c>
      <c r="M16" s="24"/>
      <c r="N16" s="24"/>
      <c r="O16" s="24"/>
      <c r="P16" s="24"/>
      <c r="Q16" s="24"/>
      <c r="R16" s="24"/>
      <c r="S16" s="24"/>
      <c r="T16" s="24"/>
      <c r="U16" s="24"/>
      <c r="V16" s="24"/>
      <c r="W16" s="24"/>
    </row>
    <row r="17" ht="21" customHeight="1" spans="1:23">
      <c r="A17" s="26"/>
      <c r="B17" s="22" t="s">
        <v>210</v>
      </c>
      <c r="C17" s="22" t="s">
        <v>211</v>
      </c>
      <c r="D17" s="22" t="s">
        <v>89</v>
      </c>
      <c r="E17" s="22" t="s">
        <v>90</v>
      </c>
      <c r="F17" s="22" t="s">
        <v>214</v>
      </c>
      <c r="G17" s="22" t="s">
        <v>215</v>
      </c>
      <c r="H17" s="24">
        <v>56400</v>
      </c>
      <c r="I17" s="24">
        <v>56400</v>
      </c>
      <c r="J17" s="24"/>
      <c r="K17" s="24"/>
      <c r="L17" s="24">
        <v>56400</v>
      </c>
      <c r="M17" s="24"/>
      <c r="N17" s="24"/>
      <c r="O17" s="24"/>
      <c r="P17" s="24"/>
      <c r="Q17" s="24"/>
      <c r="R17" s="24"/>
      <c r="S17" s="24"/>
      <c r="T17" s="24"/>
      <c r="U17" s="24"/>
      <c r="V17" s="24"/>
      <c r="W17" s="24"/>
    </row>
    <row r="18" ht="21" customHeight="1" spans="1:23">
      <c r="A18" s="26"/>
      <c r="B18" s="22" t="s">
        <v>216</v>
      </c>
      <c r="C18" s="22" t="s">
        <v>217</v>
      </c>
      <c r="D18" s="22" t="s">
        <v>89</v>
      </c>
      <c r="E18" s="22" t="s">
        <v>90</v>
      </c>
      <c r="F18" s="22" t="s">
        <v>214</v>
      </c>
      <c r="G18" s="22" t="s">
        <v>215</v>
      </c>
      <c r="H18" s="24">
        <v>239340</v>
      </c>
      <c r="I18" s="24">
        <v>239340</v>
      </c>
      <c r="J18" s="24"/>
      <c r="K18" s="24"/>
      <c r="L18" s="24">
        <v>239340</v>
      </c>
      <c r="M18" s="24"/>
      <c r="N18" s="24"/>
      <c r="O18" s="24"/>
      <c r="P18" s="24"/>
      <c r="Q18" s="24"/>
      <c r="R18" s="24"/>
      <c r="S18" s="24"/>
      <c r="T18" s="24"/>
      <c r="U18" s="24"/>
      <c r="V18" s="24"/>
      <c r="W18" s="24"/>
    </row>
    <row r="19" ht="21" customHeight="1" spans="1:23">
      <c r="A19" s="26"/>
      <c r="B19" s="22" t="s">
        <v>206</v>
      </c>
      <c r="C19" s="22" t="s">
        <v>207</v>
      </c>
      <c r="D19" s="22" t="s">
        <v>97</v>
      </c>
      <c r="E19" s="22" t="s">
        <v>98</v>
      </c>
      <c r="F19" s="22" t="s">
        <v>218</v>
      </c>
      <c r="G19" s="22" t="s">
        <v>219</v>
      </c>
      <c r="H19" s="24">
        <v>92220</v>
      </c>
      <c r="I19" s="24">
        <v>92220</v>
      </c>
      <c r="J19" s="24"/>
      <c r="K19" s="24"/>
      <c r="L19" s="24">
        <v>92220</v>
      </c>
      <c r="M19" s="24"/>
      <c r="N19" s="24"/>
      <c r="O19" s="24"/>
      <c r="P19" s="24"/>
      <c r="Q19" s="24"/>
      <c r="R19" s="24"/>
      <c r="S19" s="24"/>
      <c r="T19" s="24"/>
      <c r="U19" s="24"/>
      <c r="V19" s="24"/>
      <c r="W19" s="24"/>
    </row>
    <row r="20" ht="21" customHeight="1" spans="1:23">
      <c r="A20" s="26"/>
      <c r="B20" s="22" t="s">
        <v>220</v>
      </c>
      <c r="C20" s="22" t="s">
        <v>221</v>
      </c>
      <c r="D20" s="22" t="s">
        <v>97</v>
      </c>
      <c r="E20" s="22" t="s">
        <v>98</v>
      </c>
      <c r="F20" s="22" t="s">
        <v>218</v>
      </c>
      <c r="G20" s="22" t="s">
        <v>219</v>
      </c>
      <c r="H20" s="24">
        <v>126000</v>
      </c>
      <c r="I20" s="24">
        <v>126000</v>
      </c>
      <c r="J20" s="24"/>
      <c r="K20" s="24"/>
      <c r="L20" s="24">
        <v>126000</v>
      </c>
      <c r="M20" s="24"/>
      <c r="N20" s="24"/>
      <c r="O20" s="24"/>
      <c r="P20" s="24"/>
      <c r="Q20" s="24"/>
      <c r="R20" s="24"/>
      <c r="S20" s="24"/>
      <c r="T20" s="24"/>
      <c r="U20" s="24"/>
      <c r="V20" s="24"/>
      <c r="W20" s="24"/>
    </row>
    <row r="21" ht="21" customHeight="1" spans="1:23">
      <c r="A21" s="26"/>
      <c r="B21" s="22" t="s">
        <v>206</v>
      </c>
      <c r="C21" s="22" t="s">
        <v>207</v>
      </c>
      <c r="D21" s="22" t="s">
        <v>97</v>
      </c>
      <c r="E21" s="22" t="s">
        <v>98</v>
      </c>
      <c r="F21" s="22" t="s">
        <v>218</v>
      </c>
      <c r="G21" s="22" t="s">
        <v>219</v>
      </c>
      <c r="H21" s="24">
        <v>119112</v>
      </c>
      <c r="I21" s="24">
        <v>119112</v>
      </c>
      <c r="J21" s="24"/>
      <c r="K21" s="24"/>
      <c r="L21" s="24">
        <v>119112</v>
      </c>
      <c r="M21" s="24"/>
      <c r="N21" s="24"/>
      <c r="O21" s="24"/>
      <c r="P21" s="24"/>
      <c r="Q21" s="24"/>
      <c r="R21" s="24"/>
      <c r="S21" s="24"/>
      <c r="T21" s="24"/>
      <c r="U21" s="24"/>
      <c r="V21" s="24"/>
      <c r="W21" s="24"/>
    </row>
    <row r="22" ht="21" customHeight="1" spans="1:23">
      <c r="A22" s="26"/>
      <c r="B22" s="22" t="s">
        <v>206</v>
      </c>
      <c r="C22" s="22" t="s">
        <v>207</v>
      </c>
      <c r="D22" s="22" t="s">
        <v>97</v>
      </c>
      <c r="E22" s="22" t="s">
        <v>98</v>
      </c>
      <c r="F22" s="22" t="s">
        <v>218</v>
      </c>
      <c r="G22" s="22" t="s">
        <v>219</v>
      </c>
      <c r="H22" s="24">
        <v>76020</v>
      </c>
      <c r="I22" s="24">
        <v>76020</v>
      </c>
      <c r="J22" s="24"/>
      <c r="K22" s="24"/>
      <c r="L22" s="24">
        <v>76020</v>
      </c>
      <c r="M22" s="24"/>
      <c r="N22" s="24"/>
      <c r="O22" s="24"/>
      <c r="P22" s="24"/>
      <c r="Q22" s="24"/>
      <c r="R22" s="24"/>
      <c r="S22" s="24"/>
      <c r="T22" s="24"/>
      <c r="U22" s="24"/>
      <c r="V22" s="24"/>
      <c r="W22" s="24"/>
    </row>
    <row r="23" ht="21" customHeight="1" spans="1:23">
      <c r="A23" s="26"/>
      <c r="B23" s="22" t="s">
        <v>222</v>
      </c>
      <c r="C23" s="22" t="s">
        <v>223</v>
      </c>
      <c r="D23" s="22" t="s">
        <v>105</v>
      </c>
      <c r="E23" s="22" t="s">
        <v>106</v>
      </c>
      <c r="F23" s="22" t="s">
        <v>224</v>
      </c>
      <c r="G23" s="22" t="s">
        <v>225</v>
      </c>
      <c r="H23" s="24">
        <v>241092.48</v>
      </c>
      <c r="I23" s="24">
        <v>241092.48</v>
      </c>
      <c r="J23" s="24"/>
      <c r="K23" s="24"/>
      <c r="L23" s="24">
        <v>241092.48</v>
      </c>
      <c r="M23" s="24"/>
      <c r="N23" s="24"/>
      <c r="O23" s="24"/>
      <c r="P23" s="24"/>
      <c r="Q23" s="24"/>
      <c r="R23" s="24"/>
      <c r="S23" s="24"/>
      <c r="T23" s="24"/>
      <c r="U23" s="24"/>
      <c r="V23" s="24"/>
      <c r="W23" s="24"/>
    </row>
    <row r="24" ht="21" customHeight="1" spans="1:23">
      <c r="A24" s="26"/>
      <c r="B24" s="22" t="s">
        <v>222</v>
      </c>
      <c r="C24" s="22" t="s">
        <v>223</v>
      </c>
      <c r="D24" s="22" t="s">
        <v>105</v>
      </c>
      <c r="E24" s="22" t="s">
        <v>106</v>
      </c>
      <c r="F24" s="22" t="s">
        <v>224</v>
      </c>
      <c r="G24" s="22" t="s">
        <v>225</v>
      </c>
      <c r="H24" s="24">
        <v>109497.6</v>
      </c>
      <c r="I24" s="24">
        <v>109497.6</v>
      </c>
      <c r="J24" s="24"/>
      <c r="K24" s="24"/>
      <c r="L24" s="24">
        <v>109497.6</v>
      </c>
      <c r="M24" s="24"/>
      <c r="N24" s="24"/>
      <c r="O24" s="24"/>
      <c r="P24" s="24"/>
      <c r="Q24" s="24"/>
      <c r="R24" s="24"/>
      <c r="S24" s="24"/>
      <c r="T24" s="24"/>
      <c r="U24" s="24"/>
      <c r="V24" s="24"/>
      <c r="W24" s="24"/>
    </row>
    <row r="25" ht="21" customHeight="1" spans="1:23">
      <c r="A25" s="26"/>
      <c r="B25" s="22" t="s">
        <v>222</v>
      </c>
      <c r="C25" s="22" t="s">
        <v>223</v>
      </c>
      <c r="D25" s="22" t="s">
        <v>115</v>
      </c>
      <c r="E25" s="22" t="s">
        <v>116</v>
      </c>
      <c r="F25" s="22" t="s">
        <v>226</v>
      </c>
      <c r="G25" s="22" t="s">
        <v>227</v>
      </c>
      <c r="H25" s="24">
        <v>106984.79</v>
      </c>
      <c r="I25" s="24">
        <v>106984.79</v>
      </c>
      <c r="J25" s="24"/>
      <c r="K25" s="24"/>
      <c r="L25" s="24">
        <v>106984.79</v>
      </c>
      <c r="M25" s="24"/>
      <c r="N25" s="24"/>
      <c r="O25" s="24"/>
      <c r="P25" s="24"/>
      <c r="Q25" s="24"/>
      <c r="R25" s="24"/>
      <c r="S25" s="24"/>
      <c r="T25" s="24"/>
      <c r="U25" s="24"/>
      <c r="V25" s="24"/>
      <c r="W25" s="24"/>
    </row>
    <row r="26" ht="21" customHeight="1" spans="1:23">
      <c r="A26" s="26"/>
      <c r="B26" s="22" t="s">
        <v>222</v>
      </c>
      <c r="C26" s="22" t="s">
        <v>223</v>
      </c>
      <c r="D26" s="22" t="s">
        <v>117</v>
      </c>
      <c r="E26" s="22" t="s">
        <v>118</v>
      </c>
      <c r="F26" s="22" t="s">
        <v>226</v>
      </c>
      <c r="G26" s="22" t="s">
        <v>227</v>
      </c>
      <c r="H26" s="24">
        <v>48589.56</v>
      </c>
      <c r="I26" s="24">
        <v>48589.56</v>
      </c>
      <c r="J26" s="24"/>
      <c r="K26" s="24"/>
      <c r="L26" s="24">
        <v>48589.56</v>
      </c>
      <c r="M26" s="24"/>
      <c r="N26" s="24"/>
      <c r="O26" s="24"/>
      <c r="P26" s="24"/>
      <c r="Q26" s="24"/>
      <c r="R26" s="24"/>
      <c r="S26" s="24"/>
      <c r="T26" s="24"/>
      <c r="U26" s="24"/>
      <c r="V26" s="24"/>
      <c r="W26" s="24"/>
    </row>
    <row r="27" ht="21" customHeight="1" spans="1:23">
      <c r="A27" s="26"/>
      <c r="B27" s="22" t="s">
        <v>222</v>
      </c>
      <c r="C27" s="22" t="s">
        <v>223</v>
      </c>
      <c r="D27" s="22" t="s">
        <v>119</v>
      </c>
      <c r="E27" s="22" t="s">
        <v>120</v>
      </c>
      <c r="F27" s="22" t="s">
        <v>228</v>
      </c>
      <c r="G27" s="22" t="s">
        <v>229</v>
      </c>
      <c r="H27" s="24">
        <v>1596</v>
      </c>
      <c r="I27" s="24">
        <v>1596</v>
      </c>
      <c r="J27" s="24"/>
      <c r="K27" s="24"/>
      <c r="L27" s="24">
        <v>1596</v>
      </c>
      <c r="M27" s="24"/>
      <c r="N27" s="24"/>
      <c r="O27" s="24"/>
      <c r="P27" s="24"/>
      <c r="Q27" s="24"/>
      <c r="R27" s="24"/>
      <c r="S27" s="24"/>
      <c r="T27" s="24"/>
      <c r="U27" s="24"/>
      <c r="V27" s="24"/>
      <c r="W27" s="24"/>
    </row>
    <row r="28" ht="21" customHeight="1" spans="1:23">
      <c r="A28" s="26"/>
      <c r="B28" s="22" t="s">
        <v>222</v>
      </c>
      <c r="C28" s="22" t="s">
        <v>223</v>
      </c>
      <c r="D28" s="22" t="s">
        <v>119</v>
      </c>
      <c r="E28" s="22" t="s">
        <v>120</v>
      </c>
      <c r="F28" s="22" t="s">
        <v>228</v>
      </c>
      <c r="G28" s="22" t="s">
        <v>229</v>
      </c>
      <c r="H28" s="24">
        <v>4560</v>
      </c>
      <c r="I28" s="24">
        <v>4560</v>
      </c>
      <c r="J28" s="24"/>
      <c r="K28" s="24"/>
      <c r="L28" s="24">
        <v>4560</v>
      </c>
      <c r="M28" s="24"/>
      <c r="N28" s="24"/>
      <c r="O28" s="24"/>
      <c r="P28" s="24"/>
      <c r="Q28" s="24"/>
      <c r="R28" s="24"/>
      <c r="S28" s="24"/>
      <c r="T28" s="24"/>
      <c r="U28" s="24"/>
      <c r="V28" s="24"/>
      <c r="W28" s="24"/>
    </row>
    <row r="29" ht="21" customHeight="1" spans="1:23">
      <c r="A29" s="26"/>
      <c r="B29" s="22" t="s">
        <v>222</v>
      </c>
      <c r="C29" s="22" t="s">
        <v>223</v>
      </c>
      <c r="D29" s="22" t="s">
        <v>97</v>
      </c>
      <c r="E29" s="22" t="s">
        <v>98</v>
      </c>
      <c r="F29" s="22" t="s">
        <v>228</v>
      </c>
      <c r="G29" s="22" t="s">
        <v>229</v>
      </c>
      <c r="H29" s="24">
        <v>4790.52</v>
      </c>
      <c r="I29" s="24">
        <v>4790.52</v>
      </c>
      <c r="J29" s="24"/>
      <c r="K29" s="24"/>
      <c r="L29" s="24">
        <v>4790.52</v>
      </c>
      <c r="M29" s="24"/>
      <c r="N29" s="24"/>
      <c r="O29" s="24"/>
      <c r="P29" s="24"/>
      <c r="Q29" s="24"/>
      <c r="R29" s="24"/>
      <c r="S29" s="24"/>
      <c r="T29" s="24"/>
      <c r="U29" s="24"/>
      <c r="V29" s="24"/>
      <c r="W29" s="24"/>
    </row>
    <row r="30" ht="21" customHeight="1" spans="1:23">
      <c r="A30" s="26"/>
      <c r="B30" s="22" t="s">
        <v>222</v>
      </c>
      <c r="C30" s="22" t="s">
        <v>223</v>
      </c>
      <c r="D30" s="22" t="s">
        <v>119</v>
      </c>
      <c r="E30" s="22" t="s">
        <v>120</v>
      </c>
      <c r="F30" s="22" t="s">
        <v>228</v>
      </c>
      <c r="G30" s="22" t="s">
        <v>229</v>
      </c>
      <c r="H30" s="24">
        <v>3013.66</v>
      </c>
      <c r="I30" s="24">
        <v>3013.66</v>
      </c>
      <c r="J30" s="24"/>
      <c r="K30" s="24"/>
      <c r="L30" s="24">
        <v>3013.66</v>
      </c>
      <c r="M30" s="24"/>
      <c r="N30" s="24"/>
      <c r="O30" s="24"/>
      <c r="P30" s="24"/>
      <c r="Q30" s="24"/>
      <c r="R30" s="24"/>
      <c r="S30" s="24"/>
      <c r="T30" s="24"/>
      <c r="U30" s="24"/>
      <c r="V30" s="24"/>
      <c r="W30" s="24"/>
    </row>
    <row r="31" ht="21" customHeight="1" spans="1:23">
      <c r="A31" s="26"/>
      <c r="B31" s="22" t="s">
        <v>222</v>
      </c>
      <c r="C31" s="22" t="s">
        <v>223</v>
      </c>
      <c r="D31" s="22" t="s">
        <v>119</v>
      </c>
      <c r="E31" s="22" t="s">
        <v>120</v>
      </c>
      <c r="F31" s="22" t="s">
        <v>228</v>
      </c>
      <c r="G31" s="22" t="s">
        <v>229</v>
      </c>
      <c r="H31" s="24">
        <v>1368.72</v>
      </c>
      <c r="I31" s="24">
        <v>1368.72</v>
      </c>
      <c r="J31" s="24"/>
      <c r="K31" s="24"/>
      <c r="L31" s="24">
        <v>1368.72</v>
      </c>
      <c r="M31" s="24"/>
      <c r="N31" s="24"/>
      <c r="O31" s="24"/>
      <c r="P31" s="24"/>
      <c r="Q31" s="24"/>
      <c r="R31" s="24"/>
      <c r="S31" s="24"/>
      <c r="T31" s="24"/>
      <c r="U31" s="24"/>
      <c r="V31" s="24"/>
      <c r="W31" s="24"/>
    </row>
    <row r="32" ht="21" customHeight="1" spans="1:23">
      <c r="A32" s="26"/>
      <c r="B32" s="22" t="s">
        <v>222</v>
      </c>
      <c r="C32" s="22" t="s">
        <v>223</v>
      </c>
      <c r="D32" s="22" t="s">
        <v>89</v>
      </c>
      <c r="E32" s="22" t="s">
        <v>90</v>
      </c>
      <c r="F32" s="22" t="s">
        <v>228</v>
      </c>
      <c r="G32" s="22" t="s">
        <v>229</v>
      </c>
      <c r="H32" s="24">
        <v>885.11</v>
      </c>
      <c r="I32" s="24">
        <v>885.11</v>
      </c>
      <c r="J32" s="24"/>
      <c r="K32" s="24"/>
      <c r="L32" s="24">
        <v>885.11</v>
      </c>
      <c r="M32" s="24"/>
      <c r="N32" s="24"/>
      <c r="O32" s="24"/>
      <c r="P32" s="24"/>
      <c r="Q32" s="24"/>
      <c r="R32" s="24"/>
      <c r="S32" s="24"/>
      <c r="T32" s="24"/>
      <c r="U32" s="24"/>
      <c r="V32" s="24"/>
      <c r="W32" s="24"/>
    </row>
    <row r="33" ht="21" customHeight="1" spans="1:23">
      <c r="A33" s="26"/>
      <c r="B33" s="22" t="s">
        <v>230</v>
      </c>
      <c r="C33" s="22" t="s">
        <v>126</v>
      </c>
      <c r="D33" s="22" t="s">
        <v>125</v>
      </c>
      <c r="E33" s="22" t="s">
        <v>126</v>
      </c>
      <c r="F33" s="22" t="s">
        <v>231</v>
      </c>
      <c r="G33" s="22" t="s">
        <v>126</v>
      </c>
      <c r="H33" s="24">
        <v>82123</v>
      </c>
      <c r="I33" s="24">
        <v>82123</v>
      </c>
      <c r="J33" s="24"/>
      <c r="K33" s="24"/>
      <c r="L33" s="24">
        <v>82123</v>
      </c>
      <c r="M33" s="24"/>
      <c r="N33" s="24"/>
      <c r="O33" s="24"/>
      <c r="P33" s="24"/>
      <c r="Q33" s="24"/>
      <c r="R33" s="24"/>
      <c r="S33" s="24"/>
      <c r="T33" s="24"/>
      <c r="U33" s="24"/>
      <c r="V33" s="24"/>
      <c r="W33" s="24"/>
    </row>
    <row r="34" ht="21" customHeight="1" spans="1:23">
      <c r="A34" s="26"/>
      <c r="B34" s="22" t="s">
        <v>230</v>
      </c>
      <c r="C34" s="22" t="s">
        <v>126</v>
      </c>
      <c r="D34" s="22" t="s">
        <v>125</v>
      </c>
      <c r="E34" s="22" t="s">
        <v>126</v>
      </c>
      <c r="F34" s="22" t="s">
        <v>231</v>
      </c>
      <c r="G34" s="22" t="s">
        <v>126</v>
      </c>
      <c r="H34" s="24">
        <v>180819</v>
      </c>
      <c r="I34" s="24">
        <v>180819</v>
      </c>
      <c r="J34" s="24"/>
      <c r="K34" s="24"/>
      <c r="L34" s="24">
        <v>180819</v>
      </c>
      <c r="M34" s="24"/>
      <c r="N34" s="24"/>
      <c r="O34" s="24"/>
      <c r="P34" s="24"/>
      <c r="Q34" s="24"/>
      <c r="R34" s="24"/>
      <c r="S34" s="24"/>
      <c r="T34" s="24"/>
      <c r="U34" s="24"/>
      <c r="V34" s="24"/>
      <c r="W34" s="24"/>
    </row>
    <row r="35" ht="21" customHeight="1" spans="1:23">
      <c r="A35" s="26"/>
      <c r="B35" s="22" t="s">
        <v>232</v>
      </c>
      <c r="C35" s="22" t="s">
        <v>233</v>
      </c>
      <c r="D35" s="22" t="s">
        <v>89</v>
      </c>
      <c r="E35" s="22" t="s">
        <v>90</v>
      </c>
      <c r="F35" s="22" t="s">
        <v>234</v>
      </c>
      <c r="G35" s="22" t="s">
        <v>235</v>
      </c>
      <c r="H35" s="24">
        <v>10000</v>
      </c>
      <c r="I35" s="24">
        <v>10000</v>
      </c>
      <c r="J35" s="24"/>
      <c r="K35" s="24"/>
      <c r="L35" s="24">
        <v>10000</v>
      </c>
      <c r="M35" s="24"/>
      <c r="N35" s="24"/>
      <c r="O35" s="24"/>
      <c r="P35" s="24"/>
      <c r="Q35" s="24"/>
      <c r="R35" s="24"/>
      <c r="S35" s="24"/>
      <c r="T35" s="24"/>
      <c r="U35" s="24"/>
      <c r="V35" s="24"/>
      <c r="W35" s="24"/>
    </row>
    <row r="36" ht="21" customHeight="1" spans="1:23">
      <c r="A36" s="26"/>
      <c r="B36" s="22" t="s">
        <v>236</v>
      </c>
      <c r="C36" s="22" t="s">
        <v>237</v>
      </c>
      <c r="D36" s="22" t="s">
        <v>89</v>
      </c>
      <c r="E36" s="22" t="s">
        <v>90</v>
      </c>
      <c r="F36" s="22" t="s">
        <v>238</v>
      </c>
      <c r="G36" s="22" t="s">
        <v>181</v>
      </c>
      <c r="H36" s="24">
        <v>10000</v>
      </c>
      <c r="I36" s="24">
        <v>10000</v>
      </c>
      <c r="J36" s="24"/>
      <c r="K36" s="24"/>
      <c r="L36" s="24">
        <v>10000</v>
      </c>
      <c r="M36" s="24"/>
      <c r="N36" s="24"/>
      <c r="O36" s="24"/>
      <c r="P36" s="24"/>
      <c r="Q36" s="24"/>
      <c r="R36" s="24"/>
      <c r="S36" s="24"/>
      <c r="T36" s="24"/>
      <c r="U36" s="24"/>
      <c r="V36" s="24"/>
      <c r="W36" s="24"/>
    </row>
    <row r="37" ht="21" customHeight="1" spans="1:23">
      <c r="A37" s="26"/>
      <c r="B37" s="22" t="s">
        <v>232</v>
      </c>
      <c r="C37" s="22" t="s">
        <v>233</v>
      </c>
      <c r="D37" s="22" t="s">
        <v>89</v>
      </c>
      <c r="E37" s="22" t="s">
        <v>90</v>
      </c>
      <c r="F37" s="22" t="s">
        <v>239</v>
      </c>
      <c r="G37" s="22" t="s">
        <v>240</v>
      </c>
      <c r="H37" s="24">
        <v>12500</v>
      </c>
      <c r="I37" s="24">
        <v>12500</v>
      </c>
      <c r="J37" s="24"/>
      <c r="K37" s="24"/>
      <c r="L37" s="24">
        <v>12500</v>
      </c>
      <c r="M37" s="24"/>
      <c r="N37" s="24"/>
      <c r="O37" s="24"/>
      <c r="P37" s="24"/>
      <c r="Q37" s="24"/>
      <c r="R37" s="24"/>
      <c r="S37" s="24"/>
      <c r="T37" s="24"/>
      <c r="U37" s="24"/>
      <c r="V37" s="24"/>
      <c r="W37" s="24"/>
    </row>
    <row r="38" ht="21" customHeight="1" spans="1:23">
      <c r="A38" s="26"/>
      <c r="B38" s="22" t="s">
        <v>232</v>
      </c>
      <c r="C38" s="22" t="s">
        <v>233</v>
      </c>
      <c r="D38" s="22" t="s">
        <v>97</v>
      </c>
      <c r="E38" s="22" t="s">
        <v>98</v>
      </c>
      <c r="F38" s="22" t="s">
        <v>239</v>
      </c>
      <c r="G38" s="22" t="s">
        <v>240</v>
      </c>
      <c r="H38" s="24">
        <v>16100</v>
      </c>
      <c r="I38" s="24">
        <v>16100</v>
      </c>
      <c r="J38" s="24"/>
      <c r="K38" s="24"/>
      <c r="L38" s="24">
        <v>16100</v>
      </c>
      <c r="M38" s="24"/>
      <c r="N38" s="24"/>
      <c r="O38" s="24"/>
      <c r="P38" s="24"/>
      <c r="Q38" s="24"/>
      <c r="R38" s="24"/>
      <c r="S38" s="24"/>
      <c r="T38" s="24"/>
      <c r="U38" s="24"/>
      <c r="V38" s="24"/>
      <c r="W38" s="24"/>
    </row>
    <row r="39" ht="21" customHeight="1" spans="1:23">
      <c r="A39" s="26"/>
      <c r="B39" s="22" t="s">
        <v>241</v>
      </c>
      <c r="C39" s="22" t="s">
        <v>242</v>
      </c>
      <c r="D39" s="22" t="s">
        <v>89</v>
      </c>
      <c r="E39" s="22" t="s">
        <v>90</v>
      </c>
      <c r="F39" s="22" t="s">
        <v>243</v>
      </c>
      <c r="G39" s="22" t="s">
        <v>244</v>
      </c>
      <c r="H39" s="24">
        <v>22602</v>
      </c>
      <c r="I39" s="24">
        <v>22602</v>
      </c>
      <c r="J39" s="24"/>
      <c r="K39" s="24"/>
      <c r="L39" s="24">
        <v>22602</v>
      </c>
      <c r="M39" s="24"/>
      <c r="N39" s="24"/>
      <c r="O39" s="24"/>
      <c r="P39" s="24"/>
      <c r="Q39" s="24"/>
      <c r="R39" s="24"/>
      <c r="S39" s="24"/>
      <c r="T39" s="24"/>
      <c r="U39" s="24"/>
      <c r="V39" s="24"/>
      <c r="W39" s="24"/>
    </row>
    <row r="40" ht="21" customHeight="1" spans="1:23">
      <c r="A40" s="26"/>
      <c r="B40" s="22" t="s">
        <v>245</v>
      </c>
      <c r="C40" s="22" t="s">
        <v>246</v>
      </c>
      <c r="D40" s="22" t="s">
        <v>97</v>
      </c>
      <c r="E40" s="22" t="s">
        <v>98</v>
      </c>
      <c r="F40" s="22" t="s">
        <v>243</v>
      </c>
      <c r="G40" s="22" t="s">
        <v>244</v>
      </c>
      <c r="H40" s="24">
        <v>10265</v>
      </c>
      <c r="I40" s="24">
        <v>10265</v>
      </c>
      <c r="J40" s="24"/>
      <c r="K40" s="24"/>
      <c r="L40" s="24">
        <v>10265</v>
      </c>
      <c r="M40" s="24"/>
      <c r="N40" s="24"/>
      <c r="O40" s="24"/>
      <c r="P40" s="24"/>
      <c r="Q40" s="24"/>
      <c r="R40" s="24"/>
      <c r="S40" s="24"/>
      <c r="T40" s="24"/>
      <c r="U40" s="24"/>
      <c r="V40" s="24"/>
      <c r="W40" s="24"/>
    </row>
    <row r="41" ht="21" customHeight="1" spans="1:23">
      <c r="A41" s="26"/>
      <c r="B41" s="22" t="s">
        <v>247</v>
      </c>
      <c r="C41" s="22" t="s">
        <v>248</v>
      </c>
      <c r="D41" s="22" t="s">
        <v>89</v>
      </c>
      <c r="E41" s="22" t="s">
        <v>90</v>
      </c>
      <c r="F41" s="22" t="s">
        <v>249</v>
      </c>
      <c r="G41" s="22" t="s">
        <v>248</v>
      </c>
      <c r="H41" s="24">
        <v>30137</v>
      </c>
      <c r="I41" s="24">
        <v>30137</v>
      </c>
      <c r="J41" s="24"/>
      <c r="K41" s="24"/>
      <c r="L41" s="24">
        <v>30137</v>
      </c>
      <c r="M41" s="24"/>
      <c r="N41" s="24"/>
      <c r="O41" s="24"/>
      <c r="P41" s="24"/>
      <c r="Q41" s="24"/>
      <c r="R41" s="24"/>
      <c r="S41" s="24"/>
      <c r="T41" s="24"/>
      <c r="U41" s="24"/>
      <c r="V41" s="24"/>
      <c r="W41" s="24"/>
    </row>
    <row r="42" ht="21" customHeight="1" spans="1:23">
      <c r="A42" s="26"/>
      <c r="B42" s="22" t="s">
        <v>247</v>
      </c>
      <c r="C42" s="22" t="s">
        <v>248</v>
      </c>
      <c r="D42" s="22" t="s">
        <v>97</v>
      </c>
      <c r="E42" s="22" t="s">
        <v>98</v>
      </c>
      <c r="F42" s="22" t="s">
        <v>249</v>
      </c>
      <c r="G42" s="22" t="s">
        <v>248</v>
      </c>
      <c r="H42" s="24">
        <v>13687</v>
      </c>
      <c r="I42" s="24">
        <v>13687</v>
      </c>
      <c r="J42" s="24"/>
      <c r="K42" s="24"/>
      <c r="L42" s="24">
        <v>13687</v>
      </c>
      <c r="M42" s="24"/>
      <c r="N42" s="24"/>
      <c r="O42" s="24"/>
      <c r="P42" s="24"/>
      <c r="Q42" s="24"/>
      <c r="R42" s="24"/>
      <c r="S42" s="24"/>
      <c r="T42" s="24"/>
      <c r="U42" s="24"/>
      <c r="V42" s="24"/>
      <c r="W42" s="24"/>
    </row>
    <row r="43" ht="21" customHeight="1" spans="1:23">
      <c r="A43" s="26"/>
      <c r="B43" s="22" t="s">
        <v>250</v>
      </c>
      <c r="C43" s="22" t="s">
        <v>251</v>
      </c>
      <c r="D43" s="22" t="s">
        <v>97</v>
      </c>
      <c r="E43" s="22" t="s">
        <v>98</v>
      </c>
      <c r="F43" s="22" t="s">
        <v>252</v>
      </c>
      <c r="G43" s="22" t="s">
        <v>251</v>
      </c>
      <c r="H43" s="24">
        <v>126</v>
      </c>
      <c r="I43" s="24">
        <v>126</v>
      </c>
      <c r="J43" s="24"/>
      <c r="K43" s="24"/>
      <c r="L43" s="24">
        <v>126</v>
      </c>
      <c r="M43" s="24"/>
      <c r="N43" s="24"/>
      <c r="O43" s="24"/>
      <c r="P43" s="24"/>
      <c r="Q43" s="24"/>
      <c r="R43" s="24"/>
      <c r="S43" s="24"/>
      <c r="T43" s="24"/>
      <c r="U43" s="24"/>
      <c r="V43" s="24"/>
      <c r="W43" s="24"/>
    </row>
    <row r="44" ht="21" customHeight="1" spans="1:23">
      <c r="A44" s="26"/>
      <c r="B44" s="22" t="s">
        <v>250</v>
      </c>
      <c r="C44" s="22" t="s">
        <v>251</v>
      </c>
      <c r="D44" s="22" t="s">
        <v>89</v>
      </c>
      <c r="E44" s="22" t="s">
        <v>90</v>
      </c>
      <c r="F44" s="22" t="s">
        <v>252</v>
      </c>
      <c r="G44" s="22" t="s">
        <v>251</v>
      </c>
      <c r="H44" s="24">
        <v>211</v>
      </c>
      <c r="I44" s="24">
        <v>211</v>
      </c>
      <c r="J44" s="24"/>
      <c r="K44" s="24"/>
      <c r="L44" s="24">
        <v>211</v>
      </c>
      <c r="M44" s="24"/>
      <c r="N44" s="24"/>
      <c r="O44" s="24"/>
      <c r="P44" s="24"/>
      <c r="Q44" s="24"/>
      <c r="R44" s="24"/>
      <c r="S44" s="24"/>
      <c r="T44" s="24"/>
      <c r="U44" s="24"/>
      <c r="V44" s="24"/>
      <c r="W44" s="24"/>
    </row>
    <row r="45" ht="21" customHeight="1" spans="1:23">
      <c r="A45" s="26"/>
      <c r="B45" s="22" t="s">
        <v>253</v>
      </c>
      <c r="C45" s="22" t="s">
        <v>254</v>
      </c>
      <c r="D45" s="22" t="s">
        <v>89</v>
      </c>
      <c r="E45" s="22" t="s">
        <v>90</v>
      </c>
      <c r="F45" s="22" t="s">
        <v>255</v>
      </c>
      <c r="G45" s="22" t="s">
        <v>256</v>
      </c>
      <c r="H45" s="24">
        <v>121200</v>
      </c>
      <c r="I45" s="24">
        <v>121200</v>
      </c>
      <c r="J45" s="24"/>
      <c r="K45" s="24"/>
      <c r="L45" s="24">
        <v>121200</v>
      </c>
      <c r="M45" s="24"/>
      <c r="N45" s="24"/>
      <c r="O45" s="24"/>
      <c r="P45" s="24"/>
      <c r="Q45" s="24"/>
      <c r="R45" s="24"/>
      <c r="S45" s="24"/>
      <c r="T45" s="24"/>
      <c r="U45" s="24"/>
      <c r="V45" s="24"/>
      <c r="W45" s="24"/>
    </row>
    <row r="46" ht="21" customHeight="1" spans="1:23">
      <c r="A46" s="26"/>
      <c r="B46" s="22" t="s">
        <v>257</v>
      </c>
      <c r="C46" s="22" t="s">
        <v>258</v>
      </c>
      <c r="D46" s="22" t="s">
        <v>103</v>
      </c>
      <c r="E46" s="22" t="s">
        <v>104</v>
      </c>
      <c r="F46" s="22" t="s">
        <v>259</v>
      </c>
      <c r="G46" s="22" t="s">
        <v>260</v>
      </c>
      <c r="H46" s="24">
        <v>152239.8</v>
      </c>
      <c r="I46" s="24">
        <v>152239.8</v>
      </c>
      <c r="J46" s="24"/>
      <c r="K46" s="24"/>
      <c r="L46" s="24">
        <v>152239.8</v>
      </c>
      <c r="M46" s="24"/>
      <c r="N46" s="24"/>
      <c r="O46" s="24"/>
      <c r="P46" s="24"/>
      <c r="Q46" s="24"/>
      <c r="R46" s="24"/>
      <c r="S46" s="24"/>
      <c r="T46" s="24"/>
      <c r="U46" s="24"/>
      <c r="V46" s="24"/>
      <c r="W46" s="24"/>
    </row>
    <row r="47" ht="21" customHeight="1" spans="1:23">
      <c r="A47" s="26"/>
      <c r="B47" s="22" t="s">
        <v>261</v>
      </c>
      <c r="C47" s="22" t="s">
        <v>262</v>
      </c>
      <c r="D47" s="22" t="s">
        <v>109</v>
      </c>
      <c r="E47" s="22" t="s">
        <v>110</v>
      </c>
      <c r="F47" s="22" t="s">
        <v>263</v>
      </c>
      <c r="G47" s="22" t="s">
        <v>264</v>
      </c>
      <c r="H47" s="24">
        <v>253969.2</v>
      </c>
      <c r="I47" s="24">
        <v>253969.2</v>
      </c>
      <c r="J47" s="24"/>
      <c r="K47" s="24"/>
      <c r="L47" s="24">
        <v>253969.2</v>
      </c>
      <c r="M47" s="24"/>
      <c r="N47" s="24"/>
      <c r="O47" s="24"/>
      <c r="P47" s="24"/>
      <c r="Q47" s="24"/>
      <c r="R47" s="24"/>
      <c r="S47" s="24"/>
      <c r="T47" s="24"/>
      <c r="U47" s="24"/>
      <c r="V47" s="24"/>
      <c r="W47" s="24"/>
    </row>
    <row r="48" ht="21" customHeight="1" spans="1:23">
      <c r="A48" s="26"/>
      <c r="B48" s="22" t="s">
        <v>261</v>
      </c>
      <c r="C48" s="22" t="s">
        <v>262</v>
      </c>
      <c r="D48" s="22" t="s">
        <v>109</v>
      </c>
      <c r="E48" s="22" t="s">
        <v>110</v>
      </c>
      <c r="F48" s="22" t="s">
        <v>265</v>
      </c>
      <c r="G48" s="22" t="s">
        <v>266</v>
      </c>
      <c r="H48" s="24">
        <v>11872</v>
      </c>
      <c r="I48" s="24">
        <v>11872</v>
      </c>
      <c r="J48" s="24"/>
      <c r="K48" s="24"/>
      <c r="L48" s="24">
        <v>11872</v>
      </c>
      <c r="M48" s="24"/>
      <c r="N48" s="24"/>
      <c r="O48" s="24"/>
      <c r="P48" s="24"/>
      <c r="Q48" s="24"/>
      <c r="R48" s="24"/>
      <c r="S48" s="24"/>
      <c r="T48" s="24"/>
      <c r="U48" s="24"/>
      <c r="V48" s="24"/>
      <c r="W48" s="24"/>
    </row>
    <row r="49" ht="21" customHeight="1" spans="1:23">
      <c r="A49" s="26"/>
      <c r="B49" s="22" t="s">
        <v>267</v>
      </c>
      <c r="C49" s="22" t="s">
        <v>268</v>
      </c>
      <c r="D49" s="22" t="s">
        <v>89</v>
      </c>
      <c r="E49" s="22" t="s">
        <v>90</v>
      </c>
      <c r="F49" s="22" t="s">
        <v>208</v>
      </c>
      <c r="G49" s="22" t="s">
        <v>209</v>
      </c>
      <c r="H49" s="24">
        <v>40146</v>
      </c>
      <c r="I49" s="24">
        <v>40146</v>
      </c>
      <c r="J49" s="24"/>
      <c r="K49" s="24"/>
      <c r="L49" s="24">
        <v>40146</v>
      </c>
      <c r="M49" s="24"/>
      <c r="N49" s="24"/>
      <c r="O49" s="24"/>
      <c r="P49" s="24"/>
      <c r="Q49" s="24"/>
      <c r="R49" s="24"/>
      <c r="S49" s="24"/>
      <c r="T49" s="24"/>
      <c r="U49" s="24"/>
      <c r="V49" s="24"/>
      <c r="W49" s="24"/>
    </row>
    <row r="50" ht="21" customHeight="1" spans="1:23">
      <c r="A50" s="26"/>
      <c r="B50" s="22" t="s">
        <v>269</v>
      </c>
      <c r="C50" s="22" t="s">
        <v>270</v>
      </c>
      <c r="D50" s="22" t="s">
        <v>97</v>
      </c>
      <c r="E50" s="22" t="s">
        <v>98</v>
      </c>
      <c r="F50" s="22" t="s">
        <v>208</v>
      </c>
      <c r="G50" s="22" t="s">
        <v>209</v>
      </c>
      <c r="H50" s="24">
        <v>22596</v>
      </c>
      <c r="I50" s="24">
        <v>22596</v>
      </c>
      <c r="J50" s="24"/>
      <c r="K50" s="24"/>
      <c r="L50" s="24">
        <v>22596</v>
      </c>
      <c r="M50" s="24"/>
      <c r="N50" s="24"/>
      <c r="O50" s="24"/>
      <c r="P50" s="24"/>
      <c r="Q50" s="24"/>
      <c r="R50" s="24"/>
      <c r="S50" s="24"/>
      <c r="T50" s="24"/>
      <c r="U50" s="24"/>
      <c r="V50" s="24"/>
      <c r="W50" s="24"/>
    </row>
    <row r="51" ht="21" customHeight="1" spans="1:23">
      <c r="A51" s="36" t="s">
        <v>127</v>
      </c>
      <c r="B51" s="138"/>
      <c r="C51" s="138"/>
      <c r="D51" s="138"/>
      <c r="E51" s="138"/>
      <c r="F51" s="138"/>
      <c r="G51" s="139"/>
      <c r="H51" s="24">
        <v>4033859.44</v>
      </c>
      <c r="I51" s="24">
        <v>4033859.44</v>
      </c>
      <c r="J51" s="24"/>
      <c r="K51" s="24"/>
      <c r="L51" s="24">
        <v>4033859.44</v>
      </c>
      <c r="M51" s="24"/>
      <c r="N51" s="24"/>
      <c r="O51" s="24"/>
      <c r="P51" s="24"/>
      <c r="Q51" s="24"/>
      <c r="R51" s="24"/>
      <c r="S51" s="24"/>
      <c r="T51" s="24"/>
      <c r="U51" s="24"/>
      <c r="V51" s="24"/>
      <c r="W51" s="24"/>
    </row>
  </sheetData>
  <mergeCells count="30">
    <mergeCell ref="A3:W3"/>
    <mergeCell ref="A4:G4"/>
    <mergeCell ref="H5:W5"/>
    <mergeCell ref="I6:M6"/>
    <mergeCell ref="N6:P6"/>
    <mergeCell ref="R6:W6"/>
    <mergeCell ref="A51:G5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pane ySplit="1" topLeftCell="A10" activePane="bottomLeft" state="frozen"/>
      <selection/>
      <selection pane="bottomLeft" activeCell="G10" sqref="G1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271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"单位名称："&amp;"凤庆县统计局"</f>
        <v>单位名称：凤庆县统计局</v>
      </c>
      <c r="B4" s="9"/>
      <c r="C4" s="9"/>
      <c r="D4" s="9"/>
      <c r="E4" s="9"/>
      <c r="F4" s="9"/>
      <c r="G4" s="9"/>
      <c r="H4" s="9"/>
      <c r="I4" s="10"/>
      <c r="J4" s="10"/>
      <c r="K4" s="10"/>
      <c r="L4" s="10"/>
      <c r="M4" s="10"/>
      <c r="N4" s="10"/>
      <c r="O4" s="10"/>
      <c r="P4" s="10"/>
      <c r="Q4" s="10"/>
      <c r="R4" s="2"/>
      <c r="S4" s="2"/>
      <c r="T4" s="2"/>
      <c r="U4" s="4"/>
      <c r="V4" s="2"/>
      <c r="W4" s="41" t="s">
        <v>176</v>
      </c>
    </row>
    <row r="5" ht="18.75" customHeight="1" spans="1:23">
      <c r="A5" s="11" t="s">
        <v>272</v>
      </c>
      <c r="B5" s="12" t="s">
        <v>190</v>
      </c>
      <c r="C5" s="11" t="s">
        <v>191</v>
      </c>
      <c r="D5" s="11" t="s">
        <v>273</v>
      </c>
      <c r="E5" s="12" t="s">
        <v>192</v>
      </c>
      <c r="F5" s="12" t="s">
        <v>193</v>
      </c>
      <c r="G5" s="12" t="s">
        <v>274</v>
      </c>
      <c r="H5" s="12" t="s">
        <v>275</v>
      </c>
      <c r="I5" s="32" t="s">
        <v>56</v>
      </c>
      <c r="J5" s="13" t="s">
        <v>276</v>
      </c>
      <c r="K5" s="14"/>
      <c r="L5" s="14"/>
      <c r="M5" s="15"/>
      <c r="N5" s="13" t="s">
        <v>198</v>
      </c>
      <c r="O5" s="14"/>
      <c r="P5" s="15"/>
      <c r="Q5" s="12" t="s">
        <v>62</v>
      </c>
      <c r="R5" s="13" t="s">
        <v>79</v>
      </c>
      <c r="S5" s="14"/>
      <c r="T5" s="14"/>
      <c r="U5" s="14"/>
      <c r="V5" s="14"/>
      <c r="W5" s="15"/>
    </row>
    <row r="6" ht="18.75" customHeight="1" spans="1:23">
      <c r="A6" s="16"/>
      <c r="B6" s="33"/>
      <c r="C6" s="16"/>
      <c r="D6" s="16"/>
      <c r="E6" s="17"/>
      <c r="F6" s="17"/>
      <c r="G6" s="17"/>
      <c r="H6" s="17"/>
      <c r="I6" s="33"/>
      <c r="J6" s="126" t="s">
        <v>59</v>
      </c>
      <c r="K6" s="127"/>
      <c r="L6" s="12" t="s">
        <v>60</v>
      </c>
      <c r="M6" s="12" t="s">
        <v>61</v>
      </c>
      <c r="N6" s="12" t="s">
        <v>59</v>
      </c>
      <c r="O6" s="12" t="s">
        <v>60</v>
      </c>
      <c r="P6" s="12" t="s">
        <v>61</v>
      </c>
      <c r="Q6" s="17"/>
      <c r="R6" s="12" t="s">
        <v>58</v>
      </c>
      <c r="S6" s="11" t="s">
        <v>65</v>
      </c>
      <c r="T6" s="11" t="s">
        <v>204</v>
      </c>
      <c r="U6" s="11" t="s">
        <v>67</v>
      </c>
      <c r="V6" s="11" t="s">
        <v>68</v>
      </c>
      <c r="W6" s="11" t="s">
        <v>69</v>
      </c>
    </row>
    <row r="7" ht="18.75" customHeight="1" spans="1:23">
      <c r="A7" s="33"/>
      <c r="B7" s="33"/>
      <c r="C7" s="33"/>
      <c r="D7" s="33"/>
      <c r="E7" s="33"/>
      <c r="F7" s="33"/>
      <c r="G7" s="33"/>
      <c r="H7" s="33"/>
      <c r="I7" s="33"/>
      <c r="J7" s="128" t="s">
        <v>58</v>
      </c>
      <c r="K7" s="98"/>
      <c r="L7" s="33"/>
      <c r="M7" s="33"/>
      <c r="N7" s="33"/>
      <c r="O7" s="33"/>
      <c r="P7" s="33"/>
      <c r="Q7" s="33"/>
      <c r="R7" s="33"/>
      <c r="S7" s="129"/>
      <c r="T7" s="129"/>
      <c r="U7" s="129"/>
      <c r="V7" s="129"/>
      <c r="W7" s="129"/>
    </row>
    <row r="8" ht="18.75" customHeight="1" spans="1:23">
      <c r="A8" s="18"/>
      <c r="B8" s="34"/>
      <c r="C8" s="18"/>
      <c r="D8" s="18"/>
      <c r="E8" s="19"/>
      <c r="F8" s="19"/>
      <c r="G8" s="19"/>
      <c r="H8" s="19"/>
      <c r="I8" s="34"/>
      <c r="J8" s="48" t="s">
        <v>58</v>
      </c>
      <c r="K8" s="48" t="s">
        <v>277</v>
      </c>
      <c r="L8" s="19"/>
      <c r="M8" s="19"/>
      <c r="N8" s="19"/>
      <c r="O8" s="19"/>
      <c r="P8" s="19"/>
      <c r="Q8" s="19"/>
      <c r="R8" s="19"/>
      <c r="S8" s="19"/>
      <c r="T8" s="19"/>
      <c r="U8" s="34"/>
      <c r="V8" s="19"/>
      <c r="W8" s="19"/>
    </row>
    <row r="9" ht="18.75" customHeight="1" spans="1:23">
      <c r="A9" s="124">
        <v>1</v>
      </c>
      <c r="B9" s="124">
        <v>2</v>
      </c>
      <c r="C9" s="124">
        <v>3</v>
      </c>
      <c r="D9" s="124">
        <v>4</v>
      </c>
      <c r="E9" s="124">
        <v>5</v>
      </c>
      <c r="F9" s="124">
        <v>6</v>
      </c>
      <c r="G9" s="124">
        <v>7</v>
      </c>
      <c r="H9" s="124">
        <v>8</v>
      </c>
      <c r="I9" s="124">
        <v>9</v>
      </c>
      <c r="J9" s="124">
        <v>10</v>
      </c>
      <c r="K9" s="124">
        <v>11</v>
      </c>
      <c r="L9" s="124">
        <v>12</v>
      </c>
      <c r="M9" s="124">
        <v>13</v>
      </c>
      <c r="N9" s="124">
        <v>14</v>
      </c>
      <c r="O9" s="124">
        <v>15</v>
      </c>
      <c r="P9" s="124">
        <v>16</v>
      </c>
      <c r="Q9" s="124">
        <v>17</v>
      </c>
      <c r="R9" s="124">
        <v>18</v>
      </c>
      <c r="S9" s="124">
        <v>19</v>
      </c>
      <c r="T9" s="124">
        <v>20</v>
      </c>
      <c r="U9" s="124">
        <v>21</v>
      </c>
      <c r="V9" s="124">
        <v>22</v>
      </c>
      <c r="W9" s="124">
        <v>23</v>
      </c>
    </row>
    <row r="10" ht="18.75" customHeight="1" spans="1:23">
      <c r="A10" s="22"/>
      <c r="B10" s="22"/>
      <c r="C10" s="22" t="s">
        <v>278</v>
      </c>
      <c r="D10" s="22"/>
      <c r="E10" s="22"/>
      <c r="F10" s="22"/>
      <c r="G10" s="22"/>
      <c r="H10" s="22"/>
      <c r="I10" s="24">
        <v>40000</v>
      </c>
      <c r="J10" s="24"/>
      <c r="K10" s="24"/>
      <c r="L10" s="24"/>
      <c r="M10" s="24"/>
      <c r="N10" s="24"/>
      <c r="O10" s="24"/>
      <c r="P10" s="24"/>
      <c r="Q10" s="24"/>
      <c r="R10" s="24">
        <v>40000</v>
      </c>
      <c r="S10" s="24"/>
      <c r="T10" s="24"/>
      <c r="U10" s="24">
        <v>40000</v>
      </c>
      <c r="V10" s="24"/>
      <c r="W10" s="24"/>
    </row>
    <row r="11" ht="18.75" customHeight="1" spans="1:23">
      <c r="A11" s="125" t="s">
        <v>279</v>
      </c>
      <c r="B11" s="125" t="s">
        <v>280</v>
      </c>
      <c r="C11" s="22" t="s">
        <v>278</v>
      </c>
      <c r="D11" s="125" t="s">
        <v>71</v>
      </c>
      <c r="E11" s="125" t="s">
        <v>93</v>
      </c>
      <c r="F11" s="125" t="s">
        <v>94</v>
      </c>
      <c r="G11" s="125" t="s">
        <v>239</v>
      </c>
      <c r="H11" s="125" t="s">
        <v>240</v>
      </c>
      <c r="I11" s="24">
        <v>40000</v>
      </c>
      <c r="J11" s="24"/>
      <c r="K11" s="24"/>
      <c r="L11" s="24"/>
      <c r="M11" s="24"/>
      <c r="N11" s="24"/>
      <c r="O11" s="24"/>
      <c r="P11" s="24"/>
      <c r="Q11" s="24"/>
      <c r="R11" s="24">
        <v>40000</v>
      </c>
      <c r="S11" s="24"/>
      <c r="T11" s="24"/>
      <c r="U11" s="24">
        <v>40000</v>
      </c>
      <c r="V11" s="24"/>
      <c r="W11" s="24"/>
    </row>
    <row r="12" ht="18.75" customHeight="1" spans="1:23">
      <c r="A12" s="26"/>
      <c r="B12" s="26"/>
      <c r="C12" s="22" t="s">
        <v>281</v>
      </c>
      <c r="D12" s="26"/>
      <c r="E12" s="26"/>
      <c r="F12" s="26"/>
      <c r="G12" s="26"/>
      <c r="H12" s="26"/>
      <c r="I12" s="24">
        <v>20000</v>
      </c>
      <c r="J12" s="24"/>
      <c r="K12" s="24"/>
      <c r="L12" s="24"/>
      <c r="M12" s="24"/>
      <c r="N12" s="24"/>
      <c r="O12" s="24"/>
      <c r="P12" s="24"/>
      <c r="Q12" s="24"/>
      <c r="R12" s="24">
        <v>20000</v>
      </c>
      <c r="S12" s="24"/>
      <c r="T12" s="24"/>
      <c r="U12" s="24">
        <v>20000</v>
      </c>
      <c r="V12" s="24"/>
      <c r="W12" s="24"/>
    </row>
    <row r="13" ht="18.75" customHeight="1" spans="1:23">
      <c r="A13" s="125" t="s">
        <v>279</v>
      </c>
      <c r="B13" s="125" t="s">
        <v>282</v>
      </c>
      <c r="C13" s="22" t="s">
        <v>281</v>
      </c>
      <c r="D13" s="125" t="s">
        <v>71</v>
      </c>
      <c r="E13" s="125" t="s">
        <v>93</v>
      </c>
      <c r="F13" s="125" t="s">
        <v>94</v>
      </c>
      <c r="G13" s="125" t="s">
        <v>239</v>
      </c>
      <c r="H13" s="125" t="s">
        <v>240</v>
      </c>
      <c r="I13" s="24">
        <v>3178.8</v>
      </c>
      <c r="J13" s="24"/>
      <c r="K13" s="24"/>
      <c r="L13" s="24"/>
      <c r="M13" s="24"/>
      <c r="N13" s="24"/>
      <c r="O13" s="24"/>
      <c r="P13" s="24"/>
      <c r="Q13" s="24"/>
      <c r="R13" s="24">
        <v>3178.8</v>
      </c>
      <c r="S13" s="24"/>
      <c r="T13" s="24"/>
      <c r="U13" s="24">
        <v>3178.8</v>
      </c>
      <c r="V13" s="24"/>
      <c r="W13" s="24"/>
    </row>
    <row r="14" ht="18.75" customHeight="1" spans="1:23">
      <c r="A14" s="125" t="s">
        <v>279</v>
      </c>
      <c r="B14" s="125" t="s">
        <v>282</v>
      </c>
      <c r="C14" s="22" t="s">
        <v>281</v>
      </c>
      <c r="D14" s="125" t="s">
        <v>71</v>
      </c>
      <c r="E14" s="125" t="s">
        <v>93</v>
      </c>
      <c r="F14" s="125" t="s">
        <v>94</v>
      </c>
      <c r="G14" s="125" t="s">
        <v>283</v>
      </c>
      <c r="H14" s="125" t="s">
        <v>284</v>
      </c>
      <c r="I14" s="24">
        <v>16821.2</v>
      </c>
      <c r="J14" s="24"/>
      <c r="K14" s="24"/>
      <c r="L14" s="24"/>
      <c r="M14" s="24"/>
      <c r="N14" s="24"/>
      <c r="O14" s="24"/>
      <c r="P14" s="24"/>
      <c r="Q14" s="24"/>
      <c r="R14" s="24">
        <v>16821.2</v>
      </c>
      <c r="S14" s="24"/>
      <c r="T14" s="24"/>
      <c r="U14" s="24">
        <v>16821.2</v>
      </c>
      <c r="V14" s="24"/>
      <c r="W14" s="24"/>
    </row>
    <row r="15" ht="18.75" customHeight="1" spans="1:23">
      <c r="A15" s="26"/>
      <c r="B15" s="26"/>
      <c r="C15" s="22" t="s">
        <v>285</v>
      </c>
      <c r="D15" s="26"/>
      <c r="E15" s="26"/>
      <c r="F15" s="26"/>
      <c r="G15" s="26"/>
      <c r="H15" s="26"/>
      <c r="I15" s="24">
        <v>20000</v>
      </c>
      <c r="J15" s="24"/>
      <c r="K15" s="24"/>
      <c r="L15" s="24"/>
      <c r="M15" s="24"/>
      <c r="N15" s="24"/>
      <c r="O15" s="24"/>
      <c r="P15" s="24"/>
      <c r="Q15" s="24"/>
      <c r="R15" s="24">
        <v>20000</v>
      </c>
      <c r="S15" s="24"/>
      <c r="T15" s="24"/>
      <c r="U15" s="24">
        <v>20000</v>
      </c>
      <c r="V15" s="24"/>
      <c r="W15" s="24"/>
    </row>
    <row r="16" ht="18.75" customHeight="1" spans="1:23">
      <c r="A16" s="125" t="s">
        <v>279</v>
      </c>
      <c r="B16" s="125" t="s">
        <v>286</v>
      </c>
      <c r="C16" s="22" t="s">
        <v>285</v>
      </c>
      <c r="D16" s="125" t="s">
        <v>71</v>
      </c>
      <c r="E16" s="125" t="s">
        <v>91</v>
      </c>
      <c r="F16" s="125" t="s">
        <v>92</v>
      </c>
      <c r="G16" s="125" t="s">
        <v>239</v>
      </c>
      <c r="H16" s="125" t="s">
        <v>240</v>
      </c>
      <c r="I16" s="24">
        <v>20000</v>
      </c>
      <c r="J16" s="24"/>
      <c r="K16" s="24"/>
      <c r="L16" s="24"/>
      <c r="M16" s="24"/>
      <c r="N16" s="24"/>
      <c r="O16" s="24"/>
      <c r="P16" s="24"/>
      <c r="Q16" s="24"/>
      <c r="R16" s="24">
        <v>20000</v>
      </c>
      <c r="S16" s="24"/>
      <c r="T16" s="24"/>
      <c r="U16" s="24">
        <v>20000</v>
      </c>
      <c r="V16" s="24"/>
      <c r="W16" s="24"/>
    </row>
    <row r="17" ht="18.75" customHeight="1" spans="1:23">
      <c r="A17" s="26"/>
      <c r="B17" s="26"/>
      <c r="C17" s="22" t="s">
        <v>287</v>
      </c>
      <c r="D17" s="26"/>
      <c r="E17" s="26"/>
      <c r="F17" s="26"/>
      <c r="G17" s="26"/>
      <c r="H17" s="26"/>
      <c r="I17" s="24">
        <v>50000</v>
      </c>
      <c r="J17" s="24">
        <v>50000</v>
      </c>
      <c r="K17" s="24">
        <v>50000</v>
      </c>
      <c r="L17" s="24"/>
      <c r="M17" s="24"/>
      <c r="N17" s="24"/>
      <c r="O17" s="24"/>
      <c r="P17" s="24"/>
      <c r="Q17" s="24"/>
      <c r="R17" s="24"/>
      <c r="S17" s="24"/>
      <c r="T17" s="24"/>
      <c r="U17" s="24"/>
      <c r="V17" s="24"/>
      <c r="W17" s="24"/>
    </row>
    <row r="18" ht="18.75" customHeight="1" spans="1:23">
      <c r="A18" s="125" t="s">
        <v>279</v>
      </c>
      <c r="B18" s="125" t="s">
        <v>288</v>
      </c>
      <c r="C18" s="22" t="s">
        <v>287</v>
      </c>
      <c r="D18" s="125" t="s">
        <v>71</v>
      </c>
      <c r="E18" s="125" t="s">
        <v>95</v>
      </c>
      <c r="F18" s="125" t="s">
        <v>96</v>
      </c>
      <c r="G18" s="125" t="s">
        <v>239</v>
      </c>
      <c r="H18" s="125" t="s">
        <v>240</v>
      </c>
      <c r="I18" s="24">
        <v>2720</v>
      </c>
      <c r="J18" s="24">
        <v>2720</v>
      </c>
      <c r="K18" s="24">
        <v>2720</v>
      </c>
      <c r="L18" s="24"/>
      <c r="M18" s="24"/>
      <c r="N18" s="24"/>
      <c r="O18" s="24"/>
      <c r="P18" s="24"/>
      <c r="Q18" s="24"/>
      <c r="R18" s="24"/>
      <c r="S18" s="24"/>
      <c r="T18" s="24"/>
      <c r="U18" s="24"/>
      <c r="V18" s="24"/>
      <c r="W18" s="24"/>
    </row>
    <row r="19" ht="18.75" customHeight="1" spans="1:23">
      <c r="A19" s="125" t="s">
        <v>279</v>
      </c>
      <c r="B19" s="125" t="s">
        <v>288</v>
      </c>
      <c r="C19" s="22" t="s">
        <v>287</v>
      </c>
      <c r="D19" s="125" t="s">
        <v>71</v>
      </c>
      <c r="E19" s="125" t="s">
        <v>95</v>
      </c>
      <c r="F19" s="125" t="s">
        <v>96</v>
      </c>
      <c r="G19" s="125" t="s">
        <v>283</v>
      </c>
      <c r="H19" s="125" t="s">
        <v>284</v>
      </c>
      <c r="I19" s="24">
        <v>10000</v>
      </c>
      <c r="J19" s="24">
        <v>10000</v>
      </c>
      <c r="K19" s="24">
        <v>10000</v>
      </c>
      <c r="L19" s="24"/>
      <c r="M19" s="24"/>
      <c r="N19" s="24"/>
      <c r="O19" s="24"/>
      <c r="P19" s="24"/>
      <c r="Q19" s="24"/>
      <c r="R19" s="24"/>
      <c r="S19" s="24"/>
      <c r="T19" s="24"/>
      <c r="U19" s="24"/>
      <c r="V19" s="24"/>
      <c r="W19" s="24"/>
    </row>
    <row r="20" ht="18.75" customHeight="1" spans="1:23">
      <c r="A20" s="125" t="s">
        <v>279</v>
      </c>
      <c r="B20" s="125" t="s">
        <v>288</v>
      </c>
      <c r="C20" s="22" t="s">
        <v>287</v>
      </c>
      <c r="D20" s="125" t="s">
        <v>71</v>
      </c>
      <c r="E20" s="125" t="s">
        <v>95</v>
      </c>
      <c r="F20" s="125" t="s">
        <v>96</v>
      </c>
      <c r="G20" s="125" t="s">
        <v>289</v>
      </c>
      <c r="H20" s="125" t="s">
        <v>290</v>
      </c>
      <c r="I20" s="24">
        <v>30000</v>
      </c>
      <c r="J20" s="24">
        <v>30000</v>
      </c>
      <c r="K20" s="24">
        <v>30000</v>
      </c>
      <c r="L20" s="24"/>
      <c r="M20" s="24"/>
      <c r="N20" s="24"/>
      <c r="O20" s="24"/>
      <c r="P20" s="24"/>
      <c r="Q20" s="24"/>
      <c r="R20" s="24"/>
      <c r="S20" s="24"/>
      <c r="T20" s="24"/>
      <c r="U20" s="24"/>
      <c r="V20" s="24"/>
      <c r="W20" s="24"/>
    </row>
    <row r="21" ht="18.75" customHeight="1" spans="1:23">
      <c r="A21" s="125" t="s">
        <v>279</v>
      </c>
      <c r="B21" s="125" t="s">
        <v>288</v>
      </c>
      <c r="C21" s="22" t="s">
        <v>287</v>
      </c>
      <c r="D21" s="125" t="s">
        <v>71</v>
      </c>
      <c r="E21" s="125" t="s">
        <v>95</v>
      </c>
      <c r="F21" s="125" t="s">
        <v>96</v>
      </c>
      <c r="G21" s="125" t="s">
        <v>291</v>
      </c>
      <c r="H21" s="125" t="s">
        <v>292</v>
      </c>
      <c r="I21" s="24">
        <v>7280</v>
      </c>
      <c r="J21" s="24">
        <v>7280</v>
      </c>
      <c r="K21" s="24">
        <v>7280</v>
      </c>
      <c r="L21" s="24"/>
      <c r="M21" s="24"/>
      <c r="N21" s="24"/>
      <c r="O21" s="24"/>
      <c r="P21" s="24"/>
      <c r="Q21" s="24"/>
      <c r="R21" s="24"/>
      <c r="S21" s="24"/>
      <c r="T21" s="24"/>
      <c r="U21" s="24"/>
      <c r="V21" s="24"/>
      <c r="W21" s="24"/>
    </row>
    <row r="22" ht="18.75" customHeight="1" spans="1:23">
      <c r="A22" s="26"/>
      <c r="B22" s="26"/>
      <c r="C22" s="22" t="s">
        <v>293</v>
      </c>
      <c r="D22" s="26"/>
      <c r="E22" s="26"/>
      <c r="F22" s="26"/>
      <c r="G22" s="26"/>
      <c r="H22" s="26"/>
      <c r="I22" s="24">
        <v>50000</v>
      </c>
      <c r="J22" s="24"/>
      <c r="K22" s="24"/>
      <c r="L22" s="24"/>
      <c r="M22" s="24"/>
      <c r="N22" s="24"/>
      <c r="O22" s="24"/>
      <c r="P22" s="24"/>
      <c r="Q22" s="24"/>
      <c r="R22" s="24">
        <v>50000</v>
      </c>
      <c r="S22" s="24"/>
      <c r="T22" s="24"/>
      <c r="U22" s="24">
        <v>50000</v>
      </c>
      <c r="V22" s="24"/>
      <c r="W22" s="24"/>
    </row>
    <row r="23" ht="18.75" customHeight="1" spans="1:23">
      <c r="A23" s="125" t="s">
        <v>279</v>
      </c>
      <c r="B23" s="125" t="s">
        <v>294</v>
      </c>
      <c r="C23" s="22" t="s">
        <v>293</v>
      </c>
      <c r="D23" s="125" t="s">
        <v>71</v>
      </c>
      <c r="E23" s="125" t="s">
        <v>95</v>
      </c>
      <c r="F23" s="125" t="s">
        <v>96</v>
      </c>
      <c r="G23" s="125" t="s">
        <v>239</v>
      </c>
      <c r="H23" s="125" t="s">
        <v>240</v>
      </c>
      <c r="I23" s="24">
        <v>17250</v>
      </c>
      <c r="J23" s="24"/>
      <c r="K23" s="24"/>
      <c r="L23" s="24"/>
      <c r="M23" s="24"/>
      <c r="N23" s="24"/>
      <c r="O23" s="24"/>
      <c r="P23" s="24"/>
      <c r="Q23" s="24"/>
      <c r="R23" s="24">
        <v>17250</v>
      </c>
      <c r="S23" s="24"/>
      <c r="T23" s="24"/>
      <c r="U23" s="24">
        <v>17250</v>
      </c>
      <c r="V23" s="24"/>
      <c r="W23" s="24"/>
    </row>
    <row r="24" ht="18.75" customHeight="1" spans="1:23">
      <c r="A24" s="125" t="s">
        <v>279</v>
      </c>
      <c r="B24" s="125" t="s">
        <v>294</v>
      </c>
      <c r="C24" s="22" t="s">
        <v>293</v>
      </c>
      <c r="D24" s="125" t="s">
        <v>71</v>
      </c>
      <c r="E24" s="125" t="s">
        <v>95</v>
      </c>
      <c r="F24" s="125" t="s">
        <v>96</v>
      </c>
      <c r="G24" s="125" t="s">
        <v>234</v>
      </c>
      <c r="H24" s="125" t="s">
        <v>235</v>
      </c>
      <c r="I24" s="24">
        <v>10000</v>
      </c>
      <c r="J24" s="24"/>
      <c r="K24" s="24"/>
      <c r="L24" s="24"/>
      <c r="M24" s="24"/>
      <c r="N24" s="24"/>
      <c r="O24" s="24"/>
      <c r="P24" s="24"/>
      <c r="Q24" s="24"/>
      <c r="R24" s="24">
        <v>10000</v>
      </c>
      <c r="S24" s="24"/>
      <c r="T24" s="24"/>
      <c r="U24" s="24">
        <v>10000</v>
      </c>
      <c r="V24" s="24"/>
      <c r="W24" s="24"/>
    </row>
    <row r="25" ht="18.75" customHeight="1" spans="1:23">
      <c r="A25" s="125" t="s">
        <v>279</v>
      </c>
      <c r="B25" s="125" t="s">
        <v>294</v>
      </c>
      <c r="C25" s="22" t="s">
        <v>293</v>
      </c>
      <c r="D25" s="125" t="s">
        <v>71</v>
      </c>
      <c r="E25" s="125" t="s">
        <v>95</v>
      </c>
      <c r="F25" s="125" t="s">
        <v>96</v>
      </c>
      <c r="G25" s="125" t="s">
        <v>291</v>
      </c>
      <c r="H25" s="125" t="s">
        <v>292</v>
      </c>
      <c r="I25" s="24">
        <v>13500</v>
      </c>
      <c r="J25" s="24"/>
      <c r="K25" s="24"/>
      <c r="L25" s="24"/>
      <c r="M25" s="24"/>
      <c r="N25" s="24"/>
      <c r="O25" s="24"/>
      <c r="P25" s="24"/>
      <c r="Q25" s="24"/>
      <c r="R25" s="24">
        <v>13500</v>
      </c>
      <c r="S25" s="24"/>
      <c r="T25" s="24"/>
      <c r="U25" s="24">
        <v>13500</v>
      </c>
      <c r="V25" s="24"/>
      <c r="W25" s="24"/>
    </row>
    <row r="26" ht="18.75" customHeight="1" spans="1:23">
      <c r="A26" s="125" t="s">
        <v>279</v>
      </c>
      <c r="B26" s="125" t="s">
        <v>294</v>
      </c>
      <c r="C26" s="22" t="s">
        <v>293</v>
      </c>
      <c r="D26" s="125" t="s">
        <v>71</v>
      </c>
      <c r="E26" s="125" t="s">
        <v>95</v>
      </c>
      <c r="F26" s="125" t="s">
        <v>96</v>
      </c>
      <c r="G26" s="125" t="s">
        <v>291</v>
      </c>
      <c r="H26" s="125" t="s">
        <v>292</v>
      </c>
      <c r="I26" s="24">
        <v>9250</v>
      </c>
      <c r="J26" s="24"/>
      <c r="K26" s="24"/>
      <c r="L26" s="24"/>
      <c r="M26" s="24"/>
      <c r="N26" s="24"/>
      <c r="O26" s="24"/>
      <c r="P26" s="24"/>
      <c r="Q26" s="24"/>
      <c r="R26" s="24">
        <v>9250</v>
      </c>
      <c r="S26" s="24"/>
      <c r="T26" s="24"/>
      <c r="U26" s="24">
        <v>9250</v>
      </c>
      <c r="V26" s="24"/>
      <c r="W26" s="24"/>
    </row>
    <row r="27" ht="18.75" customHeight="1" spans="1:23">
      <c r="A27" s="26"/>
      <c r="B27" s="26"/>
      <c r="C27" s="22" t="s">
        <v>295</v>
      </c>
      <c r="D27" s="26"/>
      <c r="E27" s="26"/>
      <c r="F27" s="26"/>
      <c r="G27" s="26"/>
      <c r="H27" s="26"/>
      <c r="I27" s="24">
        <v>20000</v>
      </c>
      <c r="J27" s="24"/>
      <c r="K27" s="24"/>
      <c r="L27" s="24"/>
      <c r="M27" s="24"/>
      <c r="N27" s="24"/>
      <c r="O27" s="24"/>
      <c r="P27" s="24"/>
      <c r="Q27" s="24"/>
      <c r="R27" s="24">
        <v>20000</v>
      </c>
      <c r="S27" s="24"/>
      <c r="T27" s="24"/>
      <c r="U27" s="24">
        <v>20000</v>
      </c>
      <c r="V27" s="24"/>
      <c r="W27" s="24"/>
    </row>
    <row r="28" ht="18.75" customHeight="1" spans="1:23">
      <c r="A28" s="125" t="s">
        <v>279</v>
      </c>
      <c r="B28" s="125" t="s">
        <v>296</v>
      </c>
      <c r="C28" s="22" t="s">
        <v>295</v>
      </c>
      <c r="D28" s="125" t="s">
        <v>71</v>
      </c>
      <c r="E28" s="125" t="s">
        <v>91</v>
      </c>
      <c r="F28" s="125" t="s">
        <v>92</v>
      </c>
      <c r="G28" s="125" t="s">
        <v>239</v>
      </c>
      <c r="H28" s="125" t="s">
        <v>240</v>
      </c>
      <c r="I28" s="24">
        <v>20000</v>
      </c>
      <c r="J28" s="24"/>
      <c r="K28" s="24"/>
      <c r="L28" s="24"/>
      <c r="M28" s="24"/>
      <c r="N28" s="24"/>
      <c r="O28" s="24"/>
      <c r="P28" s="24"/>
      <c r="Q28" s="24"/>
      <c r="R28" s="24">
        <v>20000</v>
      </c>
      <c r="S28" s="24"/>
      <c r="T28" s="24"/>
      <c r="U28" s="24">
        <v>20000</v>
      </c>
      <c r="V28" s="24"/>
      <c r="W28" s="24"/>
    </row>
    <row r="29" ht="18.75" customHeight="1" spans="1:23">
      <c r="A29" s="26"/>
      <c r="B29" s="26"/>
      <c r="C29" s="22" t="s">
        <v>297</v>
      </c>
      <c r="D29" s="26"/>
      <c r="E29" s="26"/>
      <c r="F29" s="26"/>
      <c r="G29" s="26"/>
      <c r="H29" s="26"/>
      <c r="I29" s="24">
        <v>100000</v>
      </c>
      <c r="J29" s="24">
        <v>100000</v>
      </c>
      <c r="K29" s="24">
        <v>100000</v>
      </c>
      <c r="L29" s="24"/>
      <c r="M29" s="24"/>
      <c r="N29" s="24"/>
      <c r="O29" s="24"/>
      <c r="P29" s="24"/>
      <c r="Q29" s="24"/>
      <c r="R29" s="24"/>
      <c r="S29" s="24"/>
      <c r="T29" s="24"/>
      <c r="U29" s="24"/>
      <c r="V29" s="24"/>
      <c r="W29" s="24"/>
    </row>
    <row r="30" ht="18.75" customHeight="1" spans="1:23">
      <c r="A30" s="125" t="s">
        <v>279</v>
      </c>
      <c r="B30" s="125" t="s">
        <v>298</v>
      </c>
      <c r="C30" s="22" t="s">
        <v>297</v>
      </c>
      <c r="D30" s="125" t="s">
        <v>71</v>
      </c>
      <c r="E30" s="125" t="s">
        <v>93</v>
      </c>
      <c r="F30" s="125" t="s">
        <v>94</v>
      </c>
      <c r="G30" s="125" t="s">
        <v>283</v>
      </c>
      <c r="H30" s="125" t="s">
        <v>284</v>
      </c>
      <c r="I30" s="24">
        <v>75000</v>
      </c>
      <c r="J30" s="24">
        <v>75000</v>
      </c>
      <c r="K30" s="24">
        <v>75000</v>
      </c>
      <c r="L30" s="24"/>
      <c r="M30" s="24"/>
      <c r="N30" s="24"/>
      <c r="O30" s="24"/>
      <c r="P30" s="24"/>
      <c r="Q30" s="24"/>
      <c r="R30" s="24"/>
      <c r="S30" s="24"/>
      <c r="T30" s="24"/>
      <c r="U30" s="24"/>
      <c r="V30" s="24"/>
      <c r="W30" s="24"/>
    </row>
    <row r="31" ht="18.75" customHeight="1" spans="1:23">
      <c r="A31" s="125" t="s">
        <v>279</v>
      </c>
      <c r="B31" s="125" t="s">
        <v>298</v>
      </c>
      <c r="C31" s="22" t="s">
        <v>297</v>
      </c>
      <c r="D31" s="125" t="s">
        <v>71</v>
      </c>
      <c r="E31" s="125" t="s">
        <v>93</v>
      </c>
      <c r="F31" s="125" t="s">
        <v>94</v>
      </c>
      <c r="G31" s="125" t="s">
        <v>289</v>
      </c>
      <c r="H31" s="125" t="s">
        <v>290</v>
      </c>
      <c r="I31" s="24">
        <v>15000</v>
      </c>
      <c r="J31" s="24">
        <v>15000</v>
      </c>
      <c r="K31" s="24">
        <v>15000</v>
      </c>
      <c r="L31" s="24"/>
      <c r="M31" s="24"/>
      <c r="N31" s="24"/>
      <c r="O31" s="24"/>
      <c r="P31" s="24"/>
      <c r="Q31" s="24"/>
      <c r="R31" s="24"/>
      <c r="S31" s="24"/>
      <c r="T31" s="24"/>
      <c r="U31" s="24"/>
      <c r="V31" s="24"/>
      <c r="W31" s="24"/>
    </row>
    <row r="32" ht="18.75" customHeight="1" spans="1:23">
      <c r="A32" s="125" t="s">
        <v>279</v>
      </c>
      <c r="B32" s="125" t="s">
        <v>298</v>
      </c>
      <c r="C32" s="22" t="s">
        <v>297</v>
      </c>
      <c r="D32" s="125" t="s">
        <v>71</v>
      </c>
      <c r="E32" s="125" t="s">
        <v>93</v>
      </c>
      <c r="F32" s="125" t="s">
        <v>94</v>
      </c>
      <c r="G32" s="125" t="s">
        <v>238</v>
      </c>
      <c r="H32" s="125" t="s">
        <v>181</v>
      </c>
      <c r="I32" s="24">
        <v>10000</v>
      </c>
      <c r="J32" s="24">
        <v>10000</v>
      </c>
      <c r="K32" s="24">
        <v>10000</v>
      </c>
      <c r="L32" s="24"/>
      <c r="M32" s="24"/>
      <c r="N32" s="24"/>
      <c r="O32" s="24"/>
      <c r="P32" s="24"/>
      <c r="Q32" s="24"/>
      <c r="R32" s="24"/>
      <c r="S32" s="24"/>
      <c r="T32" s="24"/>
      <c r="U32" s="24"/>
      <c r="V32" s="24"/>
      <c r="W32" s="24"/>
    </row>
    <row r="33" ht="18.75" customHeight="1" spans="1:23">
      <c r="A33" s="36" t="s">
        <v>127</v>
      </c>
      <c r="B33" s="37"/>
      <c r="C33" s="37"/>
      <c r="D33" s="37"/>
      <c r="E33" s="37"/>
      <c r="F33" s="37"/>
      <c r="G33" s="37"/>
      <c r="H33" s="38"/>
      <c r="I33" s="24">
        <v>300000</v>
      </c>
      <c r="J33" s="24">
        <v>150000</v>
      </c>
      <c r="K33" s="24">
        <v>150000</v>
      </c>
      <c r="L33" s="24"/>
      <c r="M33" s="24"/>
      <c r="N33" s="24"/>
      <c r="O33" s="24"/>
      <c r="P33" s="24"/>
      <c r="Q33" s="24"/>
      <c r="R33" s="24">
        <v>150000</v>
      </c>
      <c r="S33" s="24"/>
      <c r="T33" s="24"/>
      <c r="U33" s="24">
        <v>150000</v>
      </c>
      <c r="V33" s="24"/>
      <c r="W33" s="24"/>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showZeros="0" tabSelected="1" workbookViewId="0">
      <pane ySplit="1" topLeftCell="A10" activePane="bottomLeft" state="frozen"/>
      <selection/>
      <selection pane="bottomLeft" activeCell="M17" sqref="M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90" t="s">
        <v>299</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"单位名称："&amp;"凤庆县统计局"</f>
        <v>单位名称：凤庆县统计局</v>
      </c>
      <c r="B4" s="4"/>
      <c r="C4" s="4"/>
      <c r="D4" s="4"/>
      <c r="E4" s="4"/>
      <c r="F4" s="54"/>
      <c r="G4" s="4"/>
      <c r="H4" s="54"/>
    </row>
    <row r="5" ht="18.75" customHeight="1" spans="1:10">
      <c r="A5" s="48" t="s">
        <v>300</v>
      </c>
      <c r="B5" s="48" t="s">
        <v>301</v>
      </c>
      <c r="C5" s="48" t="s">
        <v>302</v>
      </c>
      <c r="D5" s="48" t="s">
        <v>303</v>
      </c>
      <c r="E5" s="48" t="s">
        <v>304</v>
      </c>
      <c r="F5" s="55" t="s">
        <v>305</v>
      </c>
      <c r="G5" s="48" t="s">
        <v>306</v>
      </c>
      <c r="H5" s="55" t="s">
        <v>307</v>
      </c>
      <c r="I5" s="55" t="s">
        <v>308</v>
      </c>
      <c r="J5" s="48" t="s">
        <v>309</v>
      </c>
    </row>
    <row r="6" ht="18.75" customHeight="1" spans="1:10">
      <c r="A6" s="121">
        <v>1</v>
      </c>
      <c r="B6" s="121">
        <v>2</v>
      </c>
      <c r="C6" s="121">
        <v>3</v>
      </c>
      <c r="D6" s="121">
        <v>4</v>
      </c>
      <c r="E6" s="121">
        <v>5</v>
      </c>
      <c r="F6" s="121">
        <v>6</v>
      </c>
      <c r="G6" s="121">
        <v>7</v>
      </c>
      <c r="H6" s="121">
        <v>8</v>
      </c>
      <c r="I6" s="121">
        <v>9</v>
      </c>
      <c r="J6" s="121">
        <v>10</v>
      </c>
    </row>
    <row r="7" ht="18.75" customHeight="1" spans="1:10">
      <c r="A7" s="35" t="s">
        <v>71</v>
      </c>
      <c r="B7" s="49"/>
      <c r="C7" s="49"/>
      <c r="D7" s="49"/>
      <c r="E7" s="56"/>
      <c r="F7" s="57"/>
      <c r="G7" s="56"/>
      <c r="H7" s="57"/>
      <c r="I7" s="57"/>
      <c r="J7" s="56"/>
    </row>
    <row r="8" ht="18.75" customHeight="1" spans="1:10">
      <c r="A8" s="122" t="s">
        <v>71</v>
      </c>
      <c r="B8" s="22"/>
      <c r="C8" s="22"/>
      <c r="D8" s="22"/>
      <c r="E8" s="35"/>
      <c r="F8" s="22"/>
      <c r="G8" s="35"/>
      <c r="H8" s="22"/>
      <c r="I8" s="22"/>
      <c r="J8" s="35"/>
    </row>
    <row r="9" ht="18.75" customHeight="1" spans="1:10">
      <c r="A9" s="219" t="s">
        <v>278</v>
      </c>
      <c r="B9" s="22" t="s">
        <v>310</v>
      </c>
      <c r="C9" s="22" t="s">
        <v>311</v>
      </c>
      <c r="D9" s="22" t="s">
        <v>312</v>
      </c>
      <c r="E9" s="35" t="s">
        <v>313</v>
      </c>
      <c r="F9" s="22" t="s">
        <v>314</v>
      </c>
      <c r="G9" s="35" t="s">
        <v>315</v>
      </c>
      <c r="H9" s="22" t="s">
        <v>316</v>
      </c>
      <c r="I9" s="22" t="s">
        <v>317</v>
      </c>
      <c r="J9" s="35" t="s">
        <v>318</v>
      </c>
    </row>
    <row r="10" ht="18.75" customHeight="1" spans="1:10">
      <c r="A10" s="219" t="s">
        <v>278</v>
      </c>
      <c r="B10" s="22" t="s">
        <v>310</v>
      </c>
      <c r="C10" s="22" t="s">
        <v>311</v>
      </c>
      <c r="D10" s="22" t="s">
        <v>319</v>
      </c>
      <c r="E10" s="35" t="s">
        <v>320</v>
      </c>
      <c r="F10" s="22" t="s">
        <v>321</v>
      </c>
      <c r="G10" s="35" t="s">
        <v>322</v>
      </c>
      <c r="H10" s="22" t="s">
        <v>323</v>
      </c>
      <c r="I10" s="22" t="s">
        <v>324</v>
      </c>
      <c r="J10" s="35" t="s">
        <v>325</v>
      </c>
    </row>
    <row r="11" ht="18.75" customHeight="1" spans="1:10">
      <c r="A11" s="219" t="s">
        <v>278</v>
      </c>
      <c r="B11" s="22" t="s">
        <v>310</v>
      </c>
      <c r="C11" s="22" t="s">
        <v>311</v>
      </c>
      <c r="D11" s="22" t="s">
        <v>326</v>
      </c>
      <c r="E11" s="35" t="s">
        <v>327</v>
      </c>
      <c r="F11" s="22" t="s">
        <v>321</v>
      </c>
      <c r="G11" s="35" t="s">
        <v>328</v>
      </c>
      <c r="H11" s="22" t="s">
        <v>323</v>
      </c>
      <c r="I11" s="22" t="s">
        <v>324</v>
      </c>
      <c r="J11" s="35" t="s">
        <v>327</v>
      </c>
    </row>
    <row r="12" ht="18.75" customHeight="1" spans="1:10">
      <c r="A12" s="219" t="s">
        <v>278</v>
      </c>
      <c r="B12" s="22" t="s">
        <v>310</v>
      </c>
      <c r="C12" s="22" t="s">
        <v>329</v>
      </c>
      <c r="D12" s="22" t="s">
        <v>330</v>
      </c>
      <c r="E12" s="35" t="s">
        <v>331</v>
      </c>
      <c r="F12" s="22" t="s">
        <v>321</v>
      </c>
      <c r="G12" s="35" t="s">
        <v>328</v>
      </c>
      <c r="H12" s="22" t="s">
        <v>323</v>
      </c>
      <c r="I12" s="22" t="s">
        <v>324</v>
      </c>
      <c r="J12" s="35" t="s">
        <v>332</v>
      </c>
    </row>
    <row r="13" ht="18.75" customHeight="1" spans="1:10">
      <c r="A13" s="219" t="s">
        <v>278</v>
      </c>
      <c r="B13" s="22" t="s">
        <v>310</v>
      </c>
      <c r="C13" s="22" t="s">
        <v>333</v>
      </c>
      <c r="D13" s="22" t="s">
        <v>334</v>
      </c>
      <c r="E13" s="35" t="s">
        <v>335</v>
      </c>
      <c r="F13" s="22" t="s">
        <v>321</v>
      </c>
      <c r="G13" s="35" t="s">
        <v>328</v>
      </c>
      <c r="H13" s="22" t="s">
        <v>323</v>
      </c>
      <c r="I13" s="22" t="s">
        <v>324</v>
      </c>
      <c r="J13" s="35" t="s">
        <v>336</v>
      </c>
    </row>
    <row r="14" ht="18.75" customHeight="1" spans="1:10">
      <c r="A14" s="219" t="s">
        <v>281</v>
      </c>
      <c r="B14" s="22" t="s">
        <v>310</v>
      </c>
      <c r="C14" s="22" t="s">
        <v>311</v>
      </c>
      <c r="D14" s="22" t="s">
        <v>312</v>
      </c>
      <c r="E14" s="35" t="s">
        <v>337</v>
      </c>
      <c r="F14" s="22" t="s">
        <v>314</v>
      </c>
      <c r="G14" s="35" t="s">
        <v>338</v>
      </c>
      <c r="H14" s="22" t="s">
        <v>316</v>
      </c>
      <c r="I14" s="22" t="s">
        <v>317</v>
      </c>
      <c r="J14" s="35" t="s">
        <v>339</v>
      </c>
    </row>
    <row r="15" ht="18.75" customHeight="1" spans="1:10">
      <c r="A15" s="219" t="s">
        <v>281</v>
      </c>
      <c r="B15" s="22" t="s">
        <v>310</v>
      </c>
      <c r="C15" s="22" t="s">
        <v>311</v>
      </c>
      <c r="D15" s="22" t="s">
        <v>319</v>
      </c>
      <c r="E15" s="35" t="s">
        <v>340</v>
      </c>
      <c r="F15" s="22" t="s">
        <v>341</v>
      </c>
      <c r="G15" s="35" t="s">
        <v>342</v>
      </c>
      <c r="H15" s="22" t="s">
        <v>343</v>
      </c>
      <c r="I15" s="22" t="s">
        <v>317</v>
      </c>
      <c r="J15" s="35" t="s">
        <v>344</v>
      </c>
    </row>
    <row r="16" ht="18.75" customHeight="1" spans="1:10">
      <c r="A16" s="219" t="s">
        <v>281</v>
      </c>
      <c r="B16" s="22" t="s">
        <v>310</v>
      </c>
      <c r="C16" s="22" t="s">
        <v>329</v>
      </c>
      <c r="D16" s="22" t="s">
        <v>330</v>
      </c>
      <c r="E16" s="35" t="s">
        <v>345</v>
      </c>
      <c r="F16" s="22" t="s">
        <v>321</v>
      </c>
      <c r="G16" s="35" t="s">
        <v>172</v>
      </c>
      <c r="H16" s="22" t="s">
        <v>346</v>
      </c>
      <c r="I16" s="22" t="s">
        <v>317</v>
      </c>
      <c r="J16" s="35" t="s">
        <v>347</v>
      </c>
    </row>
    <row r="17" ht="18.75" customHeight="1" spans="1:10">
      <c r="A17" s="219" t="s">
        <v>281</v>
      </c>
      <c r="B17" s="22" t="s">
        <v>310</v>
      </c>
      <c r="C17" s="22" t="s">
        <v>333</v>
      </c>
      <c r="D17" s="22" t="s">
        <v>334</v>
      </c>
      <c r="E17" s="35" t="s">
        <v>348</v>
      </c>
      <c r="F17" s="22" t="s">
        <v>314</v>
      </c>
      <c r="G17" s="35" t="s">
        <v>349</v>
      </c>
      <c r="H17" s="22" t="s">
        <v>323</v>
      </c>
      <c r="I17" s="22" t="s">
        <v>317</v>
      </c>
      <c r="J17" s="35" t="s">
        <v>350</v>
      </c>
    </row>
    <row r="18" ht="18.75" customHeight="1" spans="1:10">
      <c r="A18" s="219" t="s">
        <v>293</v>
      </c>
      <c r="B18" s="22" t="s">
        <v>351</v>
      </c>
      <c r="C18" s="22" t="s">
        <v>311</v>
      </c>
      <c r="D18" s="22" t="s">
        <v>312</v>
      </c>
      <c r="E18" s="35" t="s">
        <v>352</v>
      </c>
      <c r="F18" s="22" t="s">
        <v>314</v>
      </c>
      <c r="G18" s="35" t="s">
        <v>170</v>
      </c>
      <c r="H18" s="22" t="s">
        <v>353</v>
      </c>
      <c r="I18" s="22" t="s">
        <v>317</v>
      </c>
      <c r="J18" s="35" t="s">
        <v>354</v>
      </c>
    </row>
    <row r="19" ht="18.75" customHeight="1" spans="1:10">
      <c r="A19" s="219" t="s">
        <v>293</v>
      </c>
      <c r="B19" s="22" t="s">
        <v>351</v>
      </c>
      <c r="C19" s="22" t="s">
        <v>311</v>
      </c>
      <c r="D19" s="22" t="s">
        <v>319</v>
      </c>
      <c r="E19" s="35" t="s">
        <v>355</v>
      </c>
      <c r="F19" s="22" t="s">
        <v>314</v>
      </c>
      <c r="G19" s="35" t="s">
        <v>322</v>
      </c>
      <c r="H19" s="22" t="s">
        <v>323</v>
      </c>
      <c r="I19" s="22" t="s">
        <v>317</v>
      </c>
      <c r="J19" s="35" t="s">
        <v>356</v>
      </c>
    </row>
    <row r="20" ht="18.75" customHeight="1" spans="1:10">
      <c r="A20" s="219" t="s">
        <v>293</v>
      </c>
      <c r="B20" s="22" t="s">
        <v>351</v>
      </c>
      <c r="C20" s="22" t="s">
        <v>311</v>
      </c>
      <c r="D20" s="22" t="s">
        <v>326</v>
      </c>
      <c r="E20" s="35" t="s">
        <v>357</v>
      </c>
      <c r="F20" s="22" t="s">
        <v>321</v>
      </c>
      <c r="G20" s="35" t="s">
        <v>358</v>
      </c>
      <c r="H20" s="22" t="s">
        <v>323</v>
      </c>
      <c r="I20" s="22" t="s">
        <v>324</v>
      </c>
      <c r="J20" s="35" t="s">
        <v>359</v>
      </c>
    </row>
    <row r="21" ht="18.75" customHeight="1" spans="1:10">
      <c r="A21" s="219" t="s">
        <v>293</v>
      </c>
      <c r="B21" s="22" t="s">
        <v>351</v>
      </c>
      <c r="C21" s="22" t="s">
        <v>311</v>
      </c>
      <c r="D21" s="22" t="s">
        <v>360</v>
      </c>
      <c r="E21" s="35" t="s">
        <v>361</v>
      </c>
      <c r="F21" s="22" t="s">
        <v>341</v>
      </c>
      <c r="G21" s="35" t="s">
        <v>362</v>
      </c>
      <c r="H21" s="22" t="s">
        <v>363</v>
      </c>
      <c r="I21" s="22" t="s">
        <v>324</v>
      </c>
      <c r="J21" s="35" t="s">
        <v>364</v>
      </c>
    </row>
    <row r="22" ht="18.75" customHeight="1" spans="1:10">
      <c r="A22" s="219" t="s">
        <v>293</v>
      </c>
      <c r="B22" s="22" t="s">
        <v>351</v>
      </c>
      <c r="C22" s="22" t="s">
        <v>329</v>
      </c>
      <c r="D22" s="22" t="s">
        <v>330</v>
      </c>
      <c r="E22" s="35" t="s">
        <v>365</v>
      </c>
      <c r="F22" s="22" t="s">
        <v>314</v>
      </c>
      <c r="G22" s="35" t="s">
        <v>322</v>
      </c>
      <c r="H22" s="22" t="s">
        <v>323</v>
      </c>
      <c r="I22" s="22" t="s">
        <v>317</v>
      </c>
      <c r="J22" s="35" t="s">
        <v>366</v>
      </c>
    </row>
    <row r="23" ht="18.75" customHeight="1" spans="1:10">
      <c r="A23" s="219" t="s">
        <v>293</v>
      </c>
      <c r="B23" s="22" t="s">
        <v>351</v>
      </c>
      <c r="C23" s="22" t="s">
        <v>333</v>
      </c>
      <c r="D23" s="22" t="s">
        <v>334</v>
      </c>
      <c r="E23" s="35" t="s">
        <v>367</v>
      </c>
      <c r="F23" s="22" t="s">
        <v>314</v>
      </c>
      <c r="G23" s="35" t="s">
        <v>322</v>
      </c>
      <c r="H23" s="22" t="s">
        <v>323</v>
      </c>
      <c r="I23" s="22" t="s">
        <v>317</v>
      </c>
      <c r="J23" s="35" t="s">
        <v>368</v>
      </c>
    </row>
    <row r="24" ht="18.75" customHeight="1" spans="1:10">
      <c r="A24" s="219" t="s">
        <v>287</v>
      </c>
      <c r="B24" s="22" t="s">
        <v>351</v>
      </c>
      <c r="C24" s="22" t="s">
        <v>311</v>
      </c>
      <c r="D24" s="22" t="s">
        <v>312</v>
      </c>
      <c r="E24" s="35" t="s">
        <v>352</v>
      </c>
      <c r="F24" s="22" t="s">
        <v>314</v>
      </c>
      <c r="G24" s="35" t="s">
        <v>170</v>
      </c>
      <c r="H24" s="22" t="s">
        <v>353</v>
      </c>
      <c r="I24" s="22" t="s">
        <v>317</v>
      </c>
      <c r="J24" s="35" t="s">
        <v>369</v>
      </c>
    </row>
    <row r="25" ht="18.75" customHeight="1" spans="1:10">
      <c r="A25" s="219" t="s">
        <v>287</v>
      </c>
      <c r="B25" s="22" t="s">
        <v>351</v>
      </c>
      <c r="C25" s="22" t="s">
        <v>311</v>
      </c>
      <c r="D25" s="22" t="s">
        <v>319</v>
      </c>
      <c r="E25" s="35" t="s">
        <v>355</v>
      </c>
      <c r="F25" s="22" t="s">
        <v>314</v>
      </c>
      <c r="G25" s="35" t="s">
        <v>322</v>
      </c>
      <c r="H25" s="22" t="s">
        <v>323</v>
      </c>
      <c r="I25" s="22" t="s">
        <v>317</v>
      </c>
      <c r="J25" s="35" t="s">
        <v>370</v>
      </c>
    </row>
    <row r="26" ht="18.75" customHeight="1" spans="1:10">
      <c r="A26" s="219" t="s">
        <v>287</v>
      </c>
      <c r="B26" s="22" t="s">
        <v>351</v>
      </c>
      <c r="C26" s="22" t="s">
        <v>311</v>
      </c>
      <c r="D26" s="22" t="s">
        <v>326</v>
      </c>
      <c r="E26" s="35" t="s">
        <v>357</v>
      </c>
      <c r="F26" s="22" t="s">
        <v>321</v>
      </c>
      <c r="G26" s="35" t="s">
        <v>358</v>
      </c>
      <c r="H26" s="22"/>
      <c r="I26" s="22" t="s">
        <v>324</v>
      </c>
      <c r="J26" s="35" t="s">
        <v>371</v>
      </c>
    </row>
    <row r="27" ht="18.75" customHeight="1" spans="1:10">
      <c r="A27" s="219" t="s">
        <v>287</v>
      </c>
      <c r="B27" s="22" t="s">
        <v>351</v>
      </c>
      <c r="C27" s="22" t="s">
        <v>311</v>
      </c>
      <c r="D27" s="22" t="s">
        <v>360</v>
      </c>
      <c r="E27" s="35" t="s">
        <v>361</v>
      </c>
      <c r="F27" s="22" t="s">
        <v>341</v>
      </c>
      <c r="G27" s="35" t="s">
        <v>362</v>
      </c>
      <c r="H27" s="22" t="s">
        <v>363</v>
      </c>
      <c r="I27" s="22" t="s">
        <v>324</v>
      </c>
      <c r="J27" s="35" t="s">
        <v>372</v>
      </c>
    </row>
    <row r="28" ht="18.75" customHeight="1" spans="1:10">
      <c r="A28" s="219" t="s">
        <v>287</v>
      </c>
      <c r="B28" s="22" t="s">
        <v>351</v>
      </c>
      <c r="C28" s="22" t="s">
        <v>329</v>
      </c>
      <c r="D28" s="22" t="s">
        <v>330</v>
      </c>
      <c r="E28" s="35" t="s">
        <v>365</v>
      </c>
      <c r="F28" s="22" t="s">
        <v>314</v>
      </c>
      <c r="G28" s="35" t="s">
        <v>322</v>
      </c>
      <c r="H28" s="22" t="s">
        <v>323</v>
      </c>
      <c r="I28" s="22" t="s">
        <v>317</v>
      </c>
      <c r="J28" s="35" t="s">
        <v>373</v>
      </c>
    </row>
    <row r="29" ht="18.75" customHeight="1" spans="1:10">
      <c r="A29" s="219" t="s">
        <v>287</v>
      </c>
      <c r="B29" s="22" t="s">
        <v>351</v>
      </c>
      <c r="C29" s="22" t="s">
        <v>333</v>
      </c>
      <c r="D29" s="22" t="s">
        <v>334</v>
      </c>
      <c r="E29" s="35" t="s">
        <v>367</v>
      </c>
      <c r="F29" s="22" t="s">
        <v>314</v>
      </c>
      <c r="G29" s="35" t="s">
        <v>322</v>
      </c>
      <c r="H29" s="22" t="s">
        <v>323</v>
      </c>
      <c r="I29" s="22" t="s">
        <v>317</v>
      </c>
      <c r="J29" s="35" t="s">
        <v>374</v>
      </c>
    </row>
    <row r="30" ht="18.75" customHeight="1" spans="1:10">
      <c r="A30" s="219" t="s">
        <v>295</v>
      </c>
      <c r="B30" s="22" t="s">
        <v>375</v>
      </c>
      <c r="C30" s="22" t="s">
        <v>311</v>
      </c>
      <c r="D30" s="22" t="s">
        <v>312</v>
      </c>
      <c r="E30" s="35" t="s">
        <v>376</v>
      </c>
      <c r="F30" s="22" t="s">
        <v>321</v>
      </c>
      <c r="G30" s="35" t="s">
        <v>377</v>
      </c>
      <c r="H30" s="22" t="s">
        <v>378</v>
      </c>
      <c r="I30" s="22" t="s">
        <v>317</v>
      </c>
      <c r="J30" s="35" t="s">
        <v>376</v>
      </c>
    </row>
    <row r="31" ht="18.75" customHeight="1" spans="1:10">
      <c r="A31" s="219" t="s">
        <v>295</v>
      </c>
      <c r="B31" s="22" t="s">
        <v>379</v>
      </c>
      <c r="C31" s="22" t="s">
        <v>311</v>
      </c>
      <c r="D31" s="22" t="s">
        <v>319</v>
      </c>
      <c r="E31" s="35" t="s">
        <v>380</v>
      </c>
      <c r="F31" s="22" t="s">
        <v>321</v>
      </c>
      <c r="G31" s="35" t="s">
        <v>328</v>
      </c>
      <c r="H31" s="22" t="s">
        <v>323</v>
      </c>
      <c r="I31" s="22" t="s">
        <v>324</v>
      </c>
      <c r="J31" s="35" t="s">
        <v>380</v>
      </c>
    </row>
    <row r="32" ht="18.75" customHeight="1" spans="1:10">
      <c r="A32" s="219" t="s">
        <v>295</v>
      </c>
      <c r="B32" s="22" t="s">
        <v>379</v>
      </c>
      <c r="C32" s="22" t="s">
        <v>329</v>
      </c>
      <c r="D32" s="22" t="s">
        <v>330</v>
      </c>
      <c r="E32" s="35" t="s">
        <v>381</v>
      </c>
      <c r="F32" s="22" t="s">
        <v>321</v>
      </c>
      <c r="G32" s="35" t="s">
        <v>328</v>
      </c>
      <c r="H32" s="22" t="s">
        <v>323</v>
      </c>
      <c r="I32" s="22" t="s">
        <v>324</v>
      </c>
      <c r="J32" s="35" t="s">
        <v>381</v>
      </c>
    </row>
    <row r="33" ht="18.75" customHeight="1" spans="1:10">
      <c r="A33" s="219" t="s">
        <v>295</v>
      </c>
      <c r="B33" s="22" t="s">
        <v>379</v>
      </c>
      <c r="C33" s="22" t="s">
        <v>333</v>
      </c>
      <c r="D33" s="22" t="s">
        <v>334</v>
      </c>
      <c r="E33" s="35" t="s">
        <v>382</v>
      </c>
      <c r="F33" s="22" t="s">
        <v>321</v>
      </c>
      <c r="G33" s="35" t="s">
        <v>328</v>
      </c>
      <c r="H33" s="22" t="s">
        <v>323</v>
      </c>
      <c r="I33" s="22" t="s">
        <v>324</v>
      </c>
      <c r="J33" s="35" t="s">
        <v>382</v>
      </c>
    </row>
    <row r="34" ht="18.75" customHeight="1" spans="1:10">
      <c r="A34" s="219" t="s">
        <v>285</v>
      </c>
      <c r="B34" s="22" t="s">
        <v>375</v>
      </c>
      <c r="C34" s="22" t="s">
        <v>311</v>
      </c>
      <c r="D34" s="22" t="s">
        <v>312</v>
      </c>
      <c r="E34" s="35" t="s">
        <v>376</v>
      </c>
      <c r="F34" s="22" t="s">
        <v>321</v>
      </c>
      <c r="G34" s="35" t="s">
        <v>383</v>
      </c>
      <c r="H34" s="22" t="s">
        <v>378</v>
      </c>
      <c r="I34" s="22" t="s">
        <v>317</v>
      </c>
      <c r="J34" s="35" t="s">
        <v>376</v>
      </c>
    </row>
    <row r="35" ht="18.75" customHeight="1" spans="1:10">
      <c r="A35" s="219" t="s">
        <v>285</v>
      </c>
      <c r="B35" s="22" t="s">
        <v>379</v>
      </c>
      <c r="C35" s="22" t="s">
        <v>311</v>
      </c>
      <c r="D35" s="22" t="s">
        <v>319</v>
      </c>
      <c r="E35" s="35" t="s">
        <v>380</v>
      </c>
      <c r="F35" s="22" t="s">
        <v>321</v>
      </c>
      <c r="G35" s="35" t="s">
        <v>328</v>
      </c>
      <c r="H35" s="22" t="s">
        <v>323</v>
      </c>
      <c r="I35" s="22" t="s">
        <v>324</v>
      </c>
      <c r="J35" s="35" t="s">
        <v>380</v>
      </c>
    </row>
    <row r="36" ht="18.75" customHeight="1" spans="1:10">
      <c r="A36" s="219" t="s">
        <v>285</v>
      </c>
      <c r="B36" s="22" t="s">
        <v>379</v>
      </c>
      <c r="C36" s="22" t="s">
        <v>329</v>
      </c>
      <c r="D36" s="22" t="s">
        <v>330</v>
      </c>
      <c r="E36" s="35" t="s">
        <v>381</v>
      </c>
      <c r="F36" s="22" t="s">
        <v>321</v>
      </c>
      <c r="G36" s="35" t="s">
        <v>328</v>
      </c>
      <c r="H36" s="22" t="s">
        <v>323</v>
      </c>
      <c r="I36" s="22" t="s">
        <v>324</v>
      </c>
      <c r="J36" s="35" t="s">
        <v>381</v>
      </c>
    </row>
    <row r="37" ht="18.75" customHeight="1" spans="1:10">
      <c r="A37" s="219" t="s">
        <v>285</v>
      </c>
      <c r="B37" s="22" t="s">
        <v>379</v>
      </c>
      <c r="C37" s="22" t="s">
        <v>333</v>
      </c>
      <c r="D37" s="22" t="s">
        <v>334</v>
      </c>
      <c r="E37" s="35" t="s">
        <v>382</v>
      </c>
      <c r="F37" s="22" t="s">
        <v>321</v>
      </c>
      <c r="G37" s="35" t="s">
        <v>328</v>
      </c>
      <c r="H37" s="22" t="s">
        <v>323</v>
      </c>
      <c r="I37" s="22" t="s">
        <v>324</v>
      </c>
      <c r="J37" s="35" t="s">
        <v>382</v>
      </c>
    </row>
    <row r="38" ht="18.75" customHeight="1" spans="1:10">
      <c r="A38" s="219" t="s">
        <v>297</v>
      </c>
      <c r="B38" s="22" t="s">
        <v>384</v>
      </c>
      <c r="C38" s="22" t="s">
        <v>311</v>
      </c>
      <c r="D38" s="22" t="s">
        <v>312</v>
      </c>
      <c r="E38" s="35" t="s">
        <v>385</v>
      </c>
      <c r="F38" s="22" t="s">
        <v>341</v>
      </c>
      <c r="G38" s="35" t="s">
        <v>386</v>
      </c>
      <c r="H38" s="22" t="s">
        <v>387</v>
      </c>
      <c r="I38" s="22" t="s">
        <v>317</v>
      </c>
      <c r="J38" s="35" t="s">
        <v>388</v>
      </c>
    </row>
    <row r="39" ht="18.75" customHeight="1" spans="1:10">
      <c r="A39" s="219" t="s">
        <v>297</v>
      </c>
      <c r="B39" s="22" t="s">
        <v>384</v>
      </c>
      <c r="C39" s="22" t="s">
        <v>311</v>
      </c>
      <c r="D39" s="22" t="s">
        <v>319</v>
      </c>
      <c r="E39" s="35" t="s">
        <v>389</v>
      </c>
      <c r="F39" s="22" t="s">
        <v>314</v>
      </c>
      <c r="G39" s="35" t="s">
        <v>390</v>
      </c>
      <c r="H39" s="22" t="s">
        <v>323</v>
      </c>
      <c r="I39" s="22" t="s">
        <v>324</v>
      </c>
      <c r="J39" s="35" t="s">
        <v>391</v>
      </c>
    </row>
    <row r="40" ht="18.75" customHeight="1" spans="1:10">
      <c r="A40" s="219" t="s">
        <v>297</v>
      </c>
      <c r="B40" s="22" t="s">
        <v>384</v>
      </c>
      <c r="C40" s="22" t="s">
        <v>311</v>
      </c>
      <c r="D40" s="22" t="s">
        <v>326</v>
      </c>
      <c r="E40" s="35" t="s">
        <v>392</v>
      </c>
      <c r="F40" s="22" t="s">
        <v>321</v>
      </c>
      <c r="G40" s="35" t="s">
        <v>328</v>
      </c>
      <c r="H40" s="22" t="s">
        <v>323</v>
      </c>
      <c r="I40" s="22" t="s">
        <v>324</v>
      </c>
      <c r="J40" s="35" t="s">
        <v>359</v>
      </c>
    </row>
    <row r="41" ht="18.75" customHeight="1" spans="1:10">
      <c r="A41" s="219" t="s">
        <v>297</v>
      </c>
      <c r="B41" s="22" t="s">
        <v>384</v>
      </c>
      <c r="C41" s="22" t="s">
        <v>311</v>
      </c>
      <c r="D41" s="22" t="s">
        <v>360</v>
      </c>
      <c r="E41" s="35" t="s">
        <v>361</v>
      </c>
      <c r="F41" s="22" t="s">
        <v>341</v>
      </c>
      <c r="G41" s="35" t="s">
        <v>362</v>
      </c>
      <c r="H41" s="22" t="s">
        <v>363</v>
      </c>
      <c r="I41" s="22" t="s">
        <v>324</v>
      </c>
      <c r="J41" s="35" t="s">
        <v>372</v>
      </c>
    </row>
    <row r="42" ht="18.75" customHeight="1" spans="1:10">
      <c r="A42" s="219" t="s">
        <v>297</v>
      </c>
      <c r="B42" s="22" t="s">
        <v>384</v>
      </c>
      <c r="C42" s="22" t="s">
        <v>329</v>
      </c>
      <c r="D42" s="22" t="s">
        <v>330</v>
      </c>
      <c r="E42" s="35" t="s">
        <v>393</v>
      </c>
      <c r="F42" s="22" t="s">
        <v>314</v>
      </c>
      <c r="G42" s="35" t="s">
        <v>322</v>
      </c>
      <c r="H42" s="22" t="s">
        <v>323</v>
      </c>
      <c r="I42" s="22" t="s">
        <v>317</v>
      </c>
      <c r="J42" s="35" t="s">
        <v>394</v>
      </c>
    </row>
    <row r="43" ht="18.75" customHeight="1" spans="1:10">
      <c r="A43" s="219" t="s">
        <v>297</v>
      </c>
      <c r="B43" s="22" t="s">
        <v>384</v>
      </c>
      <c r="C43" s="22" t="s">
        <v>333</v>
      </c>
      <c r="D43" s="22" t="s">
        <v>334</v>
      </c>
      <c r="E43" s="35" t="s">
        <v>335</v>
      </c>
      <c r="F43" s="22" t="s">
        <v>321</v>
      </c>
      <c r="G43" s="35" t="s">
        <v>328</v>
      </c>
      <c r="H43" s="22" t="s">
        <v>323</v>
      </c>
      <c r="I43" s="22" t="s">
        <v>324</v>
      </c>
      <c r="J43" s="35" t="s">
        <v>335</v>
      </c>
    </row>
  </sheetData>
  <mergeCells count="16">
    <mergeCell ref="A3:J3"/>
    <mergeCell ref="A4:H4"/>
    <mergeCell ref="A9:A13"/>
    <mergeCell ref="A14:A17"/>
    <mergeCell ref="A18:A23"/>
    <mergeCell ref="A24:A29"/>
    <mergeCell ref="A30:A33"/>
    <mergeCell ref="A34:A37"/>
    <mergeCell ref="A38:A43"/>
    <mergeCell ref="B9:B13"/>
    <mergeCell ref="B14:B17"/>
    <mergeCell ref="B18:B23"/>
    <mergeCell ref="B24:B29"/>
    <mergeCell ref="B30:B33"/>
    <mergeCell ref="B34:B37"/>
    <mergeCell ref="B38:B4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D27" sqref="D2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4">
        <v>1</v>
      </c>
      <c r="B2" s="105">
        <v>0</v>
      </c>
      <c r="C2" s="104">
        <v>1</v>
      </c>
      <c r="D2" s="106"/>
      <c r="E2" s="106"/>
      <c r="F2" s="41" t="s">
        <v>395</v>
      </c>
    </row>
    <row r="3" ht="32.25" customHeight="1" spans="1:6">
      <c r="A3" s="107" t="str">
        <f>"2025"&amp;"年部门政府性基金预算支出预算表"</f>
        <v>2025年部门政府性基金预算支出预算表</v>
      </c>
      <c r="B3" s="108" t="s">
        <v>396</v>
      </c>
      <c r="C3" s="109"/>
      <c r="D3" s="110"/>
      <c r="E3" s="110"/>
      <c r="F3" s="110"/>
    </row>
    <row r="4" ht="18.75" customHeight="1" spans="1:6">
      <c r="A4" s="8" t="str">
        <f>"单位名称："&amp;"凤庆县统计局"</f>
        <v>单位名称：凤庆县统计局</v>
      </c>
      <c r="B4" s="8" t="s">
        <v>397</v>
      </c>
      <c r="C4" s="104"/>
      <c r="D4" s="106"/>
      <c r="E4" s="106"/>
      <c r="F4" s="41" t="s">
        <v>1</v>
      </c>
    </row>
    <row r="5" ht="18.75" customHeight="1" spans="1:6">
      <c r="A5" s="111" t="s">
        <v>189</v>
      </c>
      <c r="B5" s="112" t="s">
        <v>74</v>
      </c>
      <c r="C5" s="113" t="s">
        <v>75</v>
      </c>
      <c r="D5" s="14" t="s">
        <v>398</v>
      </c>
      <c r="E5" s="14"/>
      <c r="F5" s="15"/>
    </row>
    <row r="6" ht="18.75" customHeight="1" spans="1:6">
      <c r="A6" s="114"/>
      <c r="B6" s="115"/>
      <c r="C6" s="99"/>
      <c r="D6" s="98" t="s">
        <v>56</v>
      </c>
      <c r="E6" s="98" t="s">
        <v>76</v>
      </c>
      <c r="F6" s="98" t="s">
        <v>77</v>
      </c>
    </row>
    <row r="7" ht="18.75" customHeight="1" spans="1:6">
      <c r="A7" s="114">
        <v>1</v>
      </c>
      <c r="B7" s="116" t="s">
        <v>170</v>
      </c>
      <c r="C7" s="99">
        <v>3</v>
      </c>
      <c r="D7" s="98">
        <v>4</v>
      </c>
      <c r="E7" s="98">
        <v>5</v>
      </c>
      <c r="F7" s="98">
        <v>6</v>
      </c>
    </row>
    <row r="8" ht="18.75" customHeight="1" spans="1:6">
      <c r="A8" s="117"/>
      <c r="B8" s="85"/>
      <c r="C8" s="85"/>
      <c r="D8" s="24"/>
      <c r="E8" s="24"/>
      <c r="F8" s="24"/>
    </row>
    <row r="9" ht="18.75" customHeight="1" spans="1:6">
      <c r="A9" s="117"/>
      <c r="B9" s="85"/>
      <c r="C9" s="85"/>
      <c r="D9" s="24"/>
      <c r="E9" s="24"/>
      <c r="F9" s="24"/>
    </row>
    <row r="10" ht="18.75" customHeight="1" spans="1:6">
      <c r="A10" s="118" t="s">
        <v>127</v>
      </c>
      <c r="B10" s="119" t="s">
        <v>127</v>
      </c>
      <c r="C10" s="120" t="s">
        <v>127</v>
      </c>
      <c r="D10" s="24"/>
      <c r="E10" s="24"/>
      <c r="F10" s="24"/>
    </row>
    <row r="12" customHeight="1" spans="1:1">
      <c r="A12" s="89" t="s">
        <v>399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pane ySplit="1" topLeftCell="A2" activePane="bottomLeft" state="frozen"/>
      <selection/>
      <selection pane="bottomLeft" activeCell="G10" sqref="G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400</v>
      </c>
    </row>
    <row r="3" ht="35.25" customHeight="1" spans="1:17">
      <c r="A3" s="61"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"单位名称："&amp;"凤庆县统计局"</f>
        <v>单位名称：凤庆县统计局</v>
      </c>
      <c r="B4" s="97"/>
      <c r="C4" s="97"/>
      <c r="D4" s="97"/>
      <c r="E4" s="97"/>
      <c r="F4" s="97"/>
      <c r="G4" s="97"/>
      <c r="H4" s="97"/>
      <c r="I4" s="97"/>
      <c r="J4" s="97"/>
      <c r="O4" s="66"/>
      <c r="P4" s="66"/>
      <c r="Q4" s="41" t="s">
        <v>176</v>
      </c>
    </row>
    <row r="5" ht="18.75" customHeight="1" spans="1:17">
      <c r="A5" s="12" t="s">
        <v>401</v>
      </c>
      <c r="B5" s="75" t="s">
        <v>402</v>
      </c>
      <c r="C5" s="75" t="s">
        <v>403</v>
      </c>
      <c r="D5" s="75" t="s">
        <v>404</v>
      </c>
      <c r="E5" s="75" t="s">
        <v>405</v>
      </c>
      <c r="F5" s="75" t="s">
        <v>406</v>
      </c>
      <c r="G5" s="46" t="s">
        <v>196</v>
      </c>
      <c r="H5" s="46"/>
      <c r="I5" s="46"/>
      <c r="J5" s="46"/>
      <c r="K5" s="77"/>
      <c r="L5" s="46"/>
      <c r="M5" s="46"/>
      <c r="N5" s="46"/>
      <c r="O5" s="67"/>
      <c r="P5" s="77"/>
      <c r="Q5" s="47"/>
    </row>
    <row r="6" ht="18.75" customHeight="1" spans="1:17">
      <c r="A6" s="17"/>
      <c r="B6" s="78"/>
      <c r="C6" s="78"/>
      <c r="D6" s="78"/>
      <c r="E6" s="78"/>
      <c r="F6" s="78"/>
      <c r="G6" s="78" t="s">
        <v>56</v>
      </c>
      <c r="H6" s="78" t="s">
        <v>59</v>
      </c>
      <c r="I6" s="78" t="s">
        <v>407</v>
      </c>
      <c r="J6" s="78" t="s">
        <v>408</v>
      </c>
      <c r="K6" s="79" t="s">
        <v>409</v>
      </c>
      <c r="L6" s="93" t="s">
        <v>79</v>
      </c>
      <c r="M6" s="93"/>
      <c r="N6" s="93"/>
      <c r="O6" s="94"/>
      <c r="P6" s="95"/>
      <c r="Q6" s="80"/>
    </row>
    <row r="7" ht="30" customHeight="1" spans="1:17">
      <c r="A7" s="19"/>
      <c r="B7" s="80"/>
      <c r="C7" s="80"/>
      <c r="D7" s="80"/>
      <c r="E7" s="80"/>
      <c r="F7" s="80"/>
      <c r="G7" s="80"/>
      <c r="H7" s="80" t="s">
        <v>58</v>
      </c>
      <c r="I7" s="80"/>
      <c r="J7" s="80"/>
      <c r="K7" s="81"/>
      <c r="L7" s="80" t="s">
        <v>58</v>
      </c>
      <c r="M7" s="80" t="s">
        <v>65</v>
      </c>
      <c r="N7" s="80" t="s">
        <v>204</v>
      </c>
      <c r="O7" s="96" t="s">
        <v>67</v>
      </c>
      <c r="P7" s="81" t="s">
        <v>68</v>
      </c>
      <c r="Q7" s="80" t="s">
        <v>69</v>
      </c>
    </row>
    <row r="8" ht="18.75" customHeight="1" spans="1:17">
      <c r="A8" s="34">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ht="18.75" customHeight="1" spans="1:17">
      <c r="A9" s="83" t="s">
        <v>71</v>
      </c>
      <c r="B9" s="84"/>
      <c r="C9" s="84"/>
      <c r="D9" s="84"/>
      <c r="E9" s="100"/>
      <c r="F9" s="24">
        <v>118351.2</v>
      </c>
      <c r="G9" s="24">
        <v>118351.2</v>
      </c>
      <c r="H9" s="24">
        <v>92280</v>
      </c>
      <c r="I9" s="24"/>
      <c r="J9" s="24"/>
      <c r="K9" s="24"/>
      <c r="L9" s="24">
        <v>26071.2</v>
      </c>
      <c r="M9" s="24"/>
      <c r="N9" s="24"/>
      <c r="O9" s="24">
        <v>26071.2</v>
      </c>
      <c r="P9" s="24"/>
      <c r="Q9" s="24"/>
    </row>
    <row r="10" ht="18.75" customHeight="1" spans="1:17">
      <c r="A10" s="101" t="s">
        <v>71</v>
      </c>
      <c r="B10" s="84"/>
      <c r="C10" s="84"/>
      <c r="D10" s="84"/>
      <c r="E10" s="102"/>
      <c r="F10" s="24">
        <v>118351.2</v>
      </c>
      <c r="G10" s="24">
        <v>118351.2</v>
      </c>
      <c r="H10" s="24">
        <v>92280</v>
      </c>
      <c r="I10" s="24"/>
      <c r="J10" s="24"/>
      <c r="K10" s="24"/>
      <c r="L10" s="24">
        <v>26071.2</v>
      </c>
      <c r="M10" s="24"/>
      <c r="N10" s="24"/>
      <c r="O10" s="24">
        <v>26071.2</v>
      </c>
      <c r="P10" s="24"/>
      <c r="Q10" s="24"/>
    </row>
    <row r="11" ht="18.75" customHeight="1" spans="1:17">
      <c r="A11" s="220" t="s">
        <v>297</v>
      </c>
      <c r="B11" s="84" t="s">
        <v>284</v>
      </c>
      <c r="C11" s="84" t="s">
        <v>410</v>
      </c>
      <c r="D11" s="84" t="s">
        <v>411</v>
      </c>
      <c r="E11" s="102">
        <v>1</v>
      </c>
      <c r="F11" s="24">
        <v>75000</v>
      </c>
      <c r="G11" s="24">
        <v>75000</v>
      </c>
      <c r="H11" s="24">
        <v>75000</v>
      </c>
      <c r="I11" s="24"/>
      <c r="J11" s="24"/>
      <c r="K11" s="24"/>
      <c r="L11" s="24"/>
      <c r="M11" s="24"/>
      <c r="N11" s="24"/>
      <c r="O11" s="24"/>
      <c r="P11" s="24"/>
      <c r="Q11" s="24"/>
    </row>
    <row r="12" ht="18.75" customHeight="1" spans="1:17">
      <c r="A12" s="220" t="s">
        <v>293</v>
      </c>
      <c r="B12" s="84" t="s">
        <v>292</v>
      </c>
      <c r="C12" s="84" t="s">
        <v>412</v>
      </c>
      <c r="D12" s="84" t="s">
        <v>413</v>
      </c>
      <c r="E12" s="102">
        <v>1</v>
      </c>
      <c r="F12" s="24">
        <v>1450</v>
      </c>
      <c r="G12" s="24">
        <v>1450</v>
      </c>
      <c r="H12" s="24"/>
      <c r="I12" s="24"/>
      <c r="J12" s="24"/>
      <c r="K12" s="24"/>
      <c r="L12" s="24">
        <v>1450</v>
      </c>
      <c r="M12" s="24"/>
      <c r="N12" s="24"/>
      <c r="O12" s="24">
        <v>1450</v>
      </c>
      <c r="P12" s="24"/>
      <c r="Q12" s="24"/>
    </row>
    <row r="13" ht="18.75" customHeight="1" spans="1:17">
      <c r="A13" s="220" t="s">
        <v>293</v>
      </c>
      <c r="B13" s="84" t="s">
        <v>414</v>
      </c>
      <c r="C13" s="84" t="s">
        <v>415</v>
      </c>
      <c r="D13" s="84" t="s">
        <v>416</v>
      </c>
      <c r="E13" s="102">
        <v>1</v>
      </c>
      <c r="F13" s="24">
        <v>7800</v>
      </c>
      <c r="G13" s="24">
        <v>7800</v>
      </c>
      <c r="H13" s="24"/>
      <c r="I13" s="24"/>
      <c r="J13" s="24"/>
      <c r="K13" s="24"/>
      <c r="L13" s="24">
        <v>7800</v>
      </c>
      <c r="M13" s="24"/>
      <c r="N13" s="24"/>
      <c r="O13" s="24">
        <v>7800</v>
      </c>
      <c r="P13" s="24"/>
      <c r="Q13" s="24"/>
    </row>
    <row r="14" ht="18.75" customHeight="1" spans="1:17">
      <c r="A14" s="220" t="s">
        <v>281</v>
      </c>
      <c r="B14" s="84" t="s">
        <v>284</v>
      </c>
      <c r="C14" s="84" t="s">
        <v>410</v>
      </c>
      <c r="D14" s="84" t="s">
        <v>411</v>
      </c>
      <c r="E14" s="102">
        <v>1</v>
      </c>
      <c r="F14" s="24">
        <v>16821.2</v>
      </c>
      <c r="G14" s="24">
        <v>16821.2</v>
      </c>
      <c r="H14" s="24"/>
      <c r="I14" s="24"/>
      <c r="J14" s="24"/>
      <c r="K14" s="24"/>
      <c r="L14" s="24">
        <v>16821.2</v>
      </c>
      <c r="M14" s="24"/>
      <c r="N14" s="24"/>
      <c r="O14" s="24">
        <v>16821.2</v>
      </c>
      <c r="P14" s="24"/>
      <c r="Q14" s="24"/>
    </row>
    <row r="15" ht="18.75" customHeight="1" spans="1:17">
      <c r="A15" s="220" t="s">
        <v>287</v>
      </c>
      <c r="B15" s="84" t="s">
        <v>417</v>
      </c>
      <c r="C15" s="84" t="s">
        <v>418</v>
      </c>
      <c r="D15" s="84" t="s">
        <v>411</v>
      </c>
      <c r="E15" s="102">
        <v>1</v>
      </c>
      <c r="F15" s="24">
        <v>4800</v>
      </c>
      <c r="G15" s="24">
        <v>4800</v>
      </c>
      <c r="H15" s="24">
        <v>4800</v>
      </c>
      <c r="I15" s="24"/>
      <c r="J15" s="24"/>
      <c r="K15" s="24"/>
      <c r="L15" s="24"/>
      <c r="M15" s="24"/>
      <c r="N15" s="24"/>
      <c r="O15" s="24"/>
      <c r="P15" s="24"/>
      <c r="Q15" s="24"/>
    </row>
    <row r="16" ht="18.75" customHeight="1" spans="1:17">
      <c r="A16" s="220" t="s">
        <v>287</v>
      </c>
      <c r="B16" s="84" t="s">
        <v>417</v>
      </c>
      <c r="C16" s="84" t="s">
        <v>419</v>
      </c>
      <c r="D16" s="84" t="s">
        <v>420</v>
      </c>
      <c r="E16" s="102">
        <v>1</v>
      </c>
      <c r="F16" s="24">
        <v>2480</v>
      </c>
      <c r="G16" s="24">
        <v>2480</v>
      </c>
      <c r="H16" s="24">
        <v>2480</v>
      </c>
      <c r="I16" s="24"/>
      <c r="J16" s="24"/>
      <c r="K16" s="24"/>
      <c r="L16" s="24"/>
      <c r="M16" s="24"/>
      <c r="N16" s="24"/>
      <c r="O16" s="24"/>
      <c r="P16" s="24"/>
      <c r="Q16" s="24"/>
    </row>
    <row r="17" ht="18.75" customHeight="1" spans="1:17">
      <c r="A17" s="220" t="s">
        <v>287</v>
      </c>
      <c r="B17" s="84" t="s">
        <v>284</v>
      </c>
      <c r="C17" s="84" t="s">
        <v>410</v>
      </c>
      <c r="D17" s="84" t="s">
        <v>411</v>
      </c>
      <c r="E17" s="102">
        <v>1</v>
      </c>
      <c r="F17" s="24">
        <v>10000</v>
      </c>
      <c r="G17" s="24">
        <v>10000</v>
      </c>
      <c r="H17" s="24">
        <v>10000</v>
      </c>
      <c r="I17" s="24"/>
      <c r="J17" s="24"/>
      <c r="K17" s="24"/>
      <c r="L17" s="24"/>
      <c r="M17" s="24"/>
      <c r="N17" s="24"/>
      <c r="O17" s="24"/>
      <c r="P17" s="24"/>
      <c r="Q17" s="24"/>
    </row>
    <row r="18" ht="18.75" customHeight="1" spans="1:17">
      <c r="A18" s="86" t="s">
        <v>127</v>
      </c>
      <c r="B18" s="87"/>
      <c r="C18" s="87"/>
      <c r="D18" s="87"/>
      <c r="E18" s="100"/>
      <c r="F18" s="24">
        <v>118351.2</v>
      </c>
      <c r="G18" s="24">
        <v>118351.2</v>
      </c>
      <c r="H18" s="24">
        <v>92280</v>
      </c>
      <c r="I18" s="24"/>
      <c r="J18" s="24"/>
      <c r="K18" s="24"/>
      <c r="L18" s="24">
        <v>26071.2</v>
      </c>
      <c r="M18" s="24"/>
      <c r="N18" s="24"/>
      <c r="O18" s="24">
        <v>26071.2</v>
      </c>
      <c r="P18" s="24"/>
      <c r="Q18" s="24"/>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C28" sqref="C28"/>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0"/>
      <c r="D2" s="65"/>
      <c r="E2" s="65"/>
      <c r="F2" s="65"/>
      <c r="G2" s="65"/>
      <c r="H2" s="71"/>
      <c r="I2" s="65"/>
      <c r="J2" s="65"/>
      <c r="K2" s="65"/>
      <c r="L2" s="40"/>
      <c r="M2" s="90"/>
      <c r="N2" s="91" t="s">
        <v>421</v>
      </c>
    </row>
    <row r="3" ht="34.5" customHeight="1" spans="1:14">
      <c r="A3" s="42" t="str">
        <f>"2025"&amp;"年部门政府购买服务预算表"</f>
        <v>2025年部门政府购买服务预算表</v>
      </c>
      <c r="B3" s="72"/>
      <c r="C3" s="53"/>
      <c r="D3" s="72"/>
      <c r="E3" s="72"/>
      <c r="F3" s="72"/>
      <c r="G3" s="72"/>
      <c r="H3" s="73"/>
      <c r="I3" s="72"/>
      <c r="J3" s="72"/>
      <c r="K3" s="72"/>
      <c r="L3" s="53"/>
      <c r="M3" s="73"/>
      <c r="N3" s="72"/>
    </row>
    <row r="4" ht="18.75" customHeight="1" spans="1:14">
      <c r="A4" s="62" t="str">
        <f>"单位名称："&amp;"凤庆县统计局"</f>
        <v>单位名称：凤庆县统计局</v>
      </c>
      <c r="B4" s="63"/>
      <c r="C4" s="74"/>
      <c r="D4" s="63"/>
      <c r="E4" s="63"/>
      <c r="F4" s="63"/>
      <c r="G4" s="63"/>
      <c r="H4" s="71"/>
      <c r="I4" s="65"/>
      <c r="J4" s="65"/>
      <c r="K4" s="65"/>
      <c r="L4" s="66"/>
      <c r="M4" s="92"/>
      <c r="N4" s="91" t="s">
        <v>176</v>
      </c>
    </row>
    <row r="5" ht="18.75" customHeight="1" spans="1:14">
      <c r="A5" s="12" t="s">
        <v>401</v>
      </c>
      <c r="B5" s="75" t="s">
        <v>422</v>
      </c>
      <c r="C5" s="76" t="s">
        <v>423</v>
      </c>
      <c r="D5" s="46" t="s">
        <v>196</v>
      </c>
      <c r="E5" s="46"/>
      <c r="F5" s="46"/>
      <c r="G5" s="46"/>
      <c r="H5" s="77"/>
      <c r="I5" s="46"/>
      <c r="J5" s="46"/>
      <c r="K5" s="46"/>
      <c r="L5" s="67"/>
      <c r="M5" s="77"/>
      <c r="N5" s="47"/>
    </row>
    <row r="6" ht="18.75" customHeight="1" spans="1:14">
      <c r="A6" s="17"/>
      <c r="B6" s="78"/>
      <c r="C6" s="79"/>
      <c r="D6" s="78" t="s">
        <v>56</v>
      </c>
      <c r="E6" s="78" t="s">
        <v>59</v>
      </c>
      <c r="F6" s="78" t="s">
        <v>407</v>
      </c>
      <c r="G6" s="78" t="s">
        <v>408</v>
      </c>
      <c r="H6" s="79" t="s">
        <v>409</v>
      </c>
      <c r="I6" s="93" t="s">
        <v>79</v>
      </c>
      <c r="J6" s="93"/>
      <c r="K6" s="93"/>
      <c r="L6" s="94"/>
      <c r="M6" s="95"/>
      <c r="N6" s="80"/>
    </row>
    <row r="7" ht="26.25" customHeight="1" spans="1:14">
      <c r="A7" s="19"/>
      <c r="B7" s="80"/>
      <c r="C7" s="81"/>
      <c r="D7" s="80"/>
      <c r="E7" s="80"/>
      <c r="F7" s="80"/>
      <c r="G7" s="80"/>
      <c r="H7" s="81"/>
      <c r="I7" s="80" t="s">
        <v>58</v>
      </c>
      <c r="J7" s="80" t="s">
        <v>65</v>
      </c>
      <c r="K7" s="80" t="s">
        <v>204</v>
      </c>
      <c r="L7" s="96" t="s">
        <v>67</v>
      </c>
      <c r="M7" s="81" t="s">
        <v>68</v>
      </c>
      <c r="N7" s="80" t="s">
        <v>69</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127</v>
      </c>
      <c r="B11" s="87"/>
      <c r="C11" s="88"/>
      <c r="D11" s="24"/>
      <c r="E11" s="24"/>
      <c r="F11" s="24"/>
      <c r="G11" s="24"/>
      <c r="H11" s="24"/>
      <c r="I11" s="24"/>
      <c r="J11" s="24"/>
      <c r="K11" s="24"/>
      <c r="L11" s="24"/>
      <c r="M11" s="24"/>
      <c r="N11" s="24"/>
    </row>
    <row r="13" customHeight="1" spans="1:1">
      <c r="A13" s="89" t="s">
        <v>424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60"/>
      <c r="G2" s="40"/>
      <c r="H2" s="40"/>
      <c r="I2" s="40" t="s">
        <v>425</v>
      </c>
    </row>
    <row r="3" ht="27.75" customHeight="1" spans="1:9">
      <c r="A3" s="61" t="str">
        <f>"2025"&amp;"年县对下转移支付预算表"</f>
        <v>2025年县对下转移支付预算表</v>
      </c>
      <c r="B3" s="7"/>
      <c r="C3" s="7"/>
      <c r="D3" s="7"/>
      <c r="E3" s="7"/>
      <c r="F3" s="7"/>
      <c r="G3" s="53"/>
      <c r="H3" s="53"/>
      <c r="I3" s="7"/>
    </row>
    <row r="4" ht="18.75" customHeight="1" spans="1:9">
      <c r="A4" s="62" t="str">
        <f>"单位名称："&amp;"凤庆县统计局"</f>
        <v>单位名称：凤庆县统计局</v>
      </c>
      <c r="B4" s="63"/>
      <c r="C4" s="63"/>
      <c r="D4" s="64"/>
      <c r="E4" s="65"/>
      <c r="G4" s="66"/>
      <c r="H4" s="66"/>
      <c r="I4" s="40" t="s">
        <v>176</v>
      </c>
    </row>
    <row r="5" ht="18.75" customHeight="1" spans="1:9">
      <c r="A5" s="32" t="s">
        <v>426</v>
      </c>
      <c r="B5" s="13" t="s">
        <v>196</v>
      </c>
      <c r="C5" s="14"/>
      <c r="D5" s="14"/>
      <c r="E5" s="13" t="s">
        <v>427</v>
      </c>
      <c r="F5" s="14"/>
      <c r="G5" s="67"/>
      <c r="H5" s="67"/>
      <c r="I5" s="15"/>
    </row>
    <row r="6" ht="18.75" customHeight="1" spans="1:9">
      <c r="A6" s="34"/>
      <c r="B6" s="33" t="s">
        <v>56</v>
      </c>
      <c r="C6" s="12" t="s">
        <v>59</v>
      </c>
      <c r="D6" s="68" t="s">
        <v>428</v>
      </c>
      <c r="E6" s="69" t="s">
        <v>429</v>
      </c>
      <c r="F6" s="69" t="s">
        <v>429</v>
      </c>
      <c r="G6" s="69" t="s">
        <v>429</v>
      </c>
      <c r="H6" s="69" t="s">
        <v>429</v>
      </c>
      <c r="I6" s="69" t="s">
        <v>429</v>
      </c>
    </row>
    <row r="7" ht="18.75" customHeight="1" spans="1:9">
      <c r="A7" s="69">
        <v>1</v>
      </c>
      <c r="B7" s="69">
        <v>2</v>
      </c>
      <c r="C7" s="69">
        <v>3</v>
      </c>
      <c r="D7" s="69">
        <v>4</v>
      </c>
      <c r="E7" s="69">
        <v>5</v>
      </c>
      <c r="F7" s="69">
        <v>6</v>
      </c>
      <c r="G7" s="69">
        <v>7</v>
      </c>
      <c r="H7" s="69">
        <v>8</v>
      </c>
      <c r="I7" s="69">
        <v>9</v>
      </c>
    </row>
    <row r="8" ht="18.75" customHeight="1" spans="1:9">
      <c r="A8" s="35"/>
      <c r="B8" s="24"/>
      <c r="C8" s="24"/>
      <c r="D8" s="24"/>
      <c r="E8" s="24"/>
      <c r="F8" s="24"/>
      <c r="G8" s="24"/>
      <c r="H8" s="24"/>
      <c r="I8" s="24"/>
    </row>
    <row r="9" ht="18.75" customHeight="1" spans="1:9">
      <c r="A9" s="35"/>
      <c r="B9" s="24"/>
      <c r="C9" s="24"/>
      <c r="D9" s="24"/>
      <c r="E9" s="24"/>
      <c r="F9" s="24"/>
      <c r="G9" s="24"/>
      <c r="H9" s="24"/>
      <c r="I9" s="24"/>
    </row>
    <row r="11" customHeight="1" spans="1:1">
      <c r="A11" s="59" t="s">
        <v>430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B17" sqref="B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431</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"单位名称："&amp;"凤庆县统计局"</f>
        <v>单位名称：凤庆县统计局</v>
      </c>
      <c r="B4" s="4"/>
      <c r="C4" s="4"/>
      <c r="D4" s="4"/>
      <c r="E4" s="4"/>
      <c r="F4" s="54"/>
      <c r="G4" s="4"/>
      <c r="H4" s="54"/>
    </row>
    <row r="5" ht="18.75" customHeight="1" spans="1:10">
      <c r="A5" s="48" t="s">
        <v>300</v>
      </c>
      <c r="B5" s="48" t="s">
        <v>301</v>
      </c>
      <c r="C5" s="48" t="s">
        <v>302</v>
      </c>
      <c r="D5" s="48" t="s">
        <v>303</v>
      </c>
      <c r="E5" s="48" t="s">
        <v>304</v>
      </c>
      <c r="F5" s="55" t="s">
        <v>305</v>
      </c>
      <c r="G5" s="48" t="s">
        <v>306</v>
      </c>
      <c r="H5" s="55" t="s">
        <v>307</v>
      </c>
      <c r="I5" s="55" t="s">
        <v>308</v>
      </c>
      <c r="J5" s="48" t="s">
        <v>309</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10" ht="22" customHeight="1" spans="1:1">
      <c r="A10" s="59" t="s">
        <v>430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23" sqref="C2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432</v>
      </c>
    </row>
    <row r="3" ht="34.5" customHeight="1" spans="1:8">
      <c r="A3" s="42" t="str">
        <f>"2025"&amp;"年新增资产配置表"</f>
        <v>2025年新增资产配置表</v>
      </c>
      <c r="B3" s="7"/>
      <c r="C3" s="7"/>
      <c r="D3" s="7"/>
      <c r="E3" s="7"/>
      <c r="F3" s="7"/>
      <c r="G3" s="7"/>
      <c r="H3" s="7"/>
    </row>
    <row r="4" ht="18.75" customHeight="1" spans="1:8">
      <c r="A4" s="43" t="str">
        <f>"单位名称："&amp;"凤庆县统计局"</f>
        <v>单位名称：凤庆县统计局</v>
      </c>
      <c r="B4" s="9"/>
      <c r="C4" s="4"/>
      <c r="H4" s="44" t="s">
        <v>176</v>
      </c>
    </row>
    <row r="5" ht="18.75" customHeight="1" spans="1:8">
      <c r="A5" s="12" t="s">
        <v>189</v>
      </c>
      <c r="B5" s="12" t="s">
        <v>433</v>
      </c>
      <c r="C5" s="12" t="s">
        <v>434</v>
      </c>
      <c r="D5" s="12" t="s">
        <v>435</v>
      </c>
      <c r="E5" s="12" t="s">
        <v>436</v>
      </c>
      <c r="F5" s="45" t="s">
        <v>437</v>
      </c>
      <c r="G5" s="46"/>
      <c r="H5" s="47"/>
    </row>
    <row r="6" ht="18.75" customHeight="1" spans="1:8">
      <c r="A6" s="19"/>
      <c r="B6" s="19"/>
      <c r="C6" s="19"/>
      <c r="D6" s="19"/>
      <c r="E6" s="19"/>
      <c r="F6" s="48" t="s">
        <v>405</v>
      </c>
      <c r="G6" s="48" t="s">
        <v>438</v>
      </c>
      <c r="H6" s="48" t="s">
        <v>439</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ht="24" customHeight="1" spans="1:1">
      <c r="A10" s="39" t="s">
        <v>440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G27" sqref="G2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441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"单位名称："&amp;"凤庆县统计局"</f>
        <v>单位名称：凤庆县统计局</v>
      </c>
      <c r="B4" s="9"/>
      <c r="C4" s="9"/>
      <c r="D4" s="9"/>
      <c r="E4" s="9"/>
      <c r="F4" s="9"/>
      <c r="G4" s="9"/>
      <c r="H4" s="10"/>
      <c r="I4" s="10"/>
      <c r="J4" s="10"/>
      <c r="K4" s="5" t="s">
        <v>176</v>
      </c>
    </row>
    <row r="5" ht="18.75" customHeight="1" spans="1:11">
      <c r="A5" s="11" t="s">
        <v>272</v>
      </c>
      <c r="B5" s="11" t="s">
        <v>191</v>
      </c>
      <c r="C5" s="11" t="s">
        <v>273</v>
      </c>
      <c r="D5" s="12" t="s">
        <v>192</v>
      </c>
      <c r="E5" s="12" t="s">
        <v>193</v>
      </c>
      <c r="F5" s="12" t="s">
        <v>274</v>
      </c>
      <c r="G5" s="12" t="s">
        <v>275</v>
      </c>
      <c r="H5" s="32" t="s">
        <v>56</v>
      </c>
      <c r="I5" s="13" t="s">
        <v>442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127</v>
      </c>
      <c r="B11" s="37"/>
      <c r="C11" s="37"/>
      <c r="D11" s="37"/>
      <c r="E11" s="37"/>
      <c r="F11" s="37"/>
      <c r="G11" s="38"/>
      <c r="H11" s="24"/>
      <c r="I11" s="24"/>
      <c r="J11" s="24"/>
      <c r="K11" s="24"/>
    </row>
    <row r="13" customHeight="1" spans="1:1">
      <c r="A13" s="39" t="s">
        <v>443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opLeftCell="C1" workbookViewId="0">
      <pane ySplit="1" topLeftCell="A2" activePane="bottomLeft" state="frozen"/>
      <selection/>
      <selection pane="bottomLeft" activeCell="E26" sqref="E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444</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"单位名称："&amp;"凤庆县统计局"</f>
        <v>单位名称：凤庆县统计局</v>
      </c>
      <c r="B4" s="9"/>
      <c r="C4" s="9"/>
      <c r="D4" s="9"/>
      <c r="E4" s="10"/>
      <c r="F4" s="10"/>
      <c r="G4" s="5" t="s">
        <v>176</v>
      </c>
    </row>
    <row r="5" ht="18.75" customHeight="1" spans="1:7">
      <c r="A5" s="11" t="s">
        <v>273</v>
      </c>
      <c r="B5" s="11" t="s">
        <v>272</v>
      </c>
      <c r="C5" s="11" t="s">
        <v>191</v>
      </c>
      <c r="D5" s="12" t="s">
        <v>445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150000</v>
      </c>
      <c r="F9" s="24"/>
      <c r="G9" s="24"/>
    </row>
    <row r="10" ht="18.75" customHeight="1" spans="1:7">
      <c r="A10" s="25" t="s">
        <v>71</v>
      </c>
      <c r="B10" s="22"/>
      <c r="C10" s="22"/>
      <c r="D10" s="22"/>
      <c r="E10" s="24">
        <v>150000</v>
      </c>
      <c r="F10" s="24"/>
      <c r="G10" s="24"/>
    </row>
    <row r="11" ht="18.75" customHeight="1" spans="1:7">
      <c r="A11" s="26"/>
      <c r="B11" s="22" t="s">
        <v>446</v>
      </c>
      <c r="C11" s="22" t="s">
        <v>297</v>
      </c>
      <c r="D11" s="22" t="s">
        <v>447</v>
      </c>
      <c r="E11" s="24">
        <v>100000</v>
      </c>
      <c r="F11" s="24"/>
      <c r="G11" s="24"/>
    </row>
    <row r="12" ht="18.75" customHeight="1" spans="1:7">
      <c r="A12" s="26"/>
      <c r="B12" s="22" t="s">
        <v>446</v>
      </c>
      <c r="C12" s="22" t="s">
        <v>287</v>
      </c>
      <c r="D12" s="22" t="s">
        <v>447</v>
      </c>
      <c r="E12" s="24">
        <v>50000</v>
      </c>
      <c r="F12" s="24"/>
      <c r="G12" s="24"/>
    </row>
    <row r="13" ht="18.75" customHeight="1" spans="1:7">
      <c r="A13" s="27" t="s">
        <v>56</v>
      </c>
      <c r="B13" s="28" t="s">
        <v>448</v>
      </c>
      <c r="C13" s="28"/>
      <c r="D13" s="29"/>
      <c r="E13" s="24">
        <v>150000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2025-03-13T09:13:00Z</dcterms:created>
  <dcterms:modified xsi:type="dcterms:W3CDTF">2025-03-19T10:09:56Z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C7D529135DEF4EA5BF1605A3A242CDC9_13</vt:lpwstr>
  </property>
  <property fmtid="{D5CDD505-2E9C-101B-9397-08002B2CF9AE}" pid="3" name="KSOProductBuildVer">
    <vt:lpwstr>2052-12.8.2.18205</vt:lpwstr>
  </property>
</Properties>
</file>