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3" activeTab="3"/>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<sst xmlns="http://schemas.openxmlformats.org/spreadsheetml/2006/main" count="1177" uniqueCount="425">
  <si>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</si>
  <si>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</si>
  <si>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</si>
  <si>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</si>
  <si>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</si>
  <si>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</si>
  <si>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</si>
  <si>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</si>
  <si>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</si>
  <si>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</si>
  <si>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</si>
  <si>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</si>
  <si>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</si>
  <si>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</si>
  <si>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</si>
  <si>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</si>
  <si>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</si>
  <si>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</si>
  <si>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</si>
  <si>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</si>
  <si>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</si>
  <si>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</si>
  <si>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</si>
  <si>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</si>
  <si>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</si>
  <si>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</si>
  <si>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</si>
  <si>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</si>
  <si>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</si>
  <si>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</si>
  <si>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</si>
  <si>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</si>
  <si>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</si>
  <si>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</si>
  <si>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</si>
  <si>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</si>
  <si>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</si>
  <si>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</si>
  <si>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</si>
  <si>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</si>
  <si>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</si>
  <si>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</si>
  <si>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</si>
  <si>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</si>
  <si>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</si>
  <si>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</si>
  <si>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</si>
  <si>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</si>
  <si>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</si>
  <si>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</si>
  <si>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</si>
  <si>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</si>
  <si>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</si>
  <si>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</si>
  <si>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</si>
  <si>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</si>
  <si>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</si>
  <si>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</si>
  <si>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</si>
  <si>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</si>
  <si>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</si>
  <si>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</si>
  <si>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</si>
  <si>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</si>
  <si>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</si>
  <si>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</si>
  <si>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</si>
  <si>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</si>
  <si>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</si>
  <si>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</si>
  <si>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105067</t>
  </si>
  <si>
    <t>凤庆县庆甸幼儿园</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</si>
  <si>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</si>
  <si>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</si>
  <si>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</si>
  <si>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</si>
  <si>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</si>
  <si>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</si>
  <si>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</si>
  <si>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</si>
  <si>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</si>
  <si>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</si>
  <si>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</si>
  <si>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</si>
  <si>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205</t>
  </si>
  <si>
    <t>教育支出</t>
  </si>
  <si>
    <t>20502</t>
  </si>
  <si>
    <t>普通教育</t>
  </si>
  <si>
    <t>2050201</t>
  </si>
  <si>
    <t>学前教育</t>
  </si>
  <si>
    <t>208</t>
  </si>
  <si>
    <t>社会保障和就业支出</t>
  </si>
  <si>
    <t>20805</t>
  </si>
  <si>
    <t>行政事业单位养老支出</t>
  </si>
  <si>
    <t>2080505</t>
  </si>
  <si>
    <t>机关事业单位基本养老保险缴费支出</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</si>
  <si>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</si>
  <si>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</si>
  <si>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</si>
  <si>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</si>
  <si>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</si>
  <si>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</si>
  <si>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</si>
  <si>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</si>
  <si>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</si>
  <si>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</si>
  <si>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</si>
  <si>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</si>
  <si>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</si>
  <si>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</si>
  <si>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</si>
  <si>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</si>
  <si>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</si>
  <si>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</si>
  <si>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</si>
  <si>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</si>
  <si>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</si>
  <si>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</si>
  <si>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</si>
  <si>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</si>
  <si>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</si>
  <si>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</si>
  <si>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</si>
  <si>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</si>
  <si>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</si>
  <si>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</si>
  <si>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</si>
  <si>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</si>
  <si>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</si>
  <si>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</si>
  <si>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</si>
  <si>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</si>
  <si>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</si>
  <si>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</si>
  <si>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</si>
  <si>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</si>
  <si>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</si>
  <si>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</si>
  <si>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</si>
  <si>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</si>
  <si>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</si>
  <si>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</si>
  <si>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</si>
  <si>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</si>
  <si>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</si>
  <si>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</si>
  <si>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</si>
  <si>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</si>
  <si>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</si>
  <si>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</si>
  <si>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</si>
  <si>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</si>
  <si>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</si>
  <si>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</si>
  <si>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</si>
  <si>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</si>
  <si>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</si>
  <si>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</si>
  <si>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</si>
  <si>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</si>
  <si>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</si>
  <si>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</si>
  <si>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</si>
  <si>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</si>
  <si>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</si>
  <si>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</si>
  <si>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</si>
  <si>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</si>
  <si>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</si>
  <si>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</si>
  <si>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</si>
  <si>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备注：本单位无此公开事项，故公开表为空表。</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</si>
  <si>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</si>
  <si>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</si>
  <si>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</si>
  <si>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</si>
  <si>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</si>
  <si>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</si>
  <si>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</si>
  <si>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</si>
  <si>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</si>
  <si>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</si>
  <si>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</si>
  <si>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</si>
  <si>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</si>
  <si>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</si>
  <si>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</si>
  <si>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</si>
  <si>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</si>
  <si>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</si>
  <si>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530921231100001363738</t>
  </si>
  <si>
    <t>事业人员支出工资</t>
  </si>
  <si>
    <t>30101</t>
  </si>
  <si>
    <t>基本工资</t>
  </si>
  <si>
    <t>30102</t>
  </si>
  <si>
    <t>津贴补贴</t>
  </si>
  <si>
    <t>30107</t>
  </si>
  <si>
    <t>绩效工资</t>
  </si>
  <si>
    <t>530921231100001416586</t>
  </si>
  <si>
    <t>事业人员绩效工资（2017年提高标准部分）</t>
  </si>
  <si>
    <t>530921231100001363759</t>
  </si>
  <si>
    <t>社会保障缴费</t>
  </si>
  <si>
    <t>30108</t>
  </si>
  <si>
    <t>机关事业单位基本养老保险缴费</t>
  </si>
  <si>
    <t>2101101</t>
  </si>
  <si>
    <t>行政单位医疗</t>
  </si>
  <si>
    <t>30110</t>
  </si>
  <si>
    <t>职工基本医疗保险缴费</t>
  </si>
  <si>
    <t>30112</t>
  </si>
  <si>
    <t>其他社会保障缴费</t>
  </si>
  <si>
    <t>530921231100001363761</t>
  </si>
  <si>
    <t>30113</t>
  </si>
  <si>
    <t>530921231100001416596</t>
  </si>
  <si>
    <t>职工教育经费（事业）</t>
  </si>
  <si>
    <t>30216</t>
  </si>
  <si>
    <t>培训费</t>
  </si>
  <si>
    <t>530921231100001363739</t>
  </si>
  <si>
    <t>工会经费</t>
  </si>
  <si>
    <t>30228</t>
  </si>
  <si>
    <t>530921231100001363763</t>
  </si>
  <si>
    <t>福利费</t>
  </si>
  <si>
    <t>30229</t>
  </si>
  <si>
    <t>530921251100003885069</t>
  </si>
  <si>
    <t>事业人员调整工资支出资金</t>
  </si>
  <si>
    <t>530921241100002359206</t>
  </si>
  <si>
    <t>单位资金账户利息收入资金</t>
  </si>
  <si>
    <t>30201</t>
  </si>
  <si>
    <t>办公费</t>
  </si>
  <si>
    <t>530921241100002359208</t>
  </si>
  <si>
    <t>单位扣缴个税手续费收入资金</t>
  </si>
  <si>
    <t>预算05-1表</t>
  </si>
  <si>
    <t>项目分类</t>
  </si>
  <si>
    <t>项目单位</t>
  </si>
  <si>
    <t>经济科目编码</t>
  </si>
  <si>
    <t>经济科目名称</t>
  </si>
  <si>
    <t>本年拨款</t>
  </si>
  <si>
    <t>其中：本次下达</t>
  </si>
  <si>
    <t>公办幼儿园保育教育收费资金</t>
  </si>
  <si>
    <t>民生类</t>
  </si>
  <si>
    <t>530921241100002359066</t>
  </si>
  <si>
    <t>30209</t>
  </si>
  <si>
    <t>物业管理费</t>
  </si>
  <si>
    <t>30226</t>
  </si>
  <si>
    <t>劳务费</t>
  </si>
  <si>
    <t>公办幼儿园生均公用经费</t>
  </si>
  <si>
    <t>530921241100002331537</t>
  </si>
  <si>
    <t>30205</t>
  </si>
  <si>
    <t>水费</t>
  </si>
  <si>
    <t>30206</t>
  </si>
  <si>
    <t>电费</t>
  </si>
  <si>
    <t>30207</t>
  </si>
  <si>
    <t>邮电费</t>
  </si>
  <si>
    <t>30213</t>
  </si>
  <si>
    <t>维修（护）费</t>
  </si>
  <si>
    <t>30299</t>
  </si>
  <si>
    <t>其他商品和服务支出</t>
  </si>
  <si>
    <t>31099</t>
  </si>
  <si>
    <t>其他资本性支出</t>
  </si>
  <si>
    <t>社会捐赠资金</t>
  </si>
  <si>
    <t>事业发展类</t>
  </si>
  <si>
    <t>530921231100001992694</t>
  </si>
  <si>
    <t>学前教育家庭经济困难幼儿资助县级资金</t>
  </si>
  <si>
    <t>530921241100002334840</t>
  </si>
  <si>
    <t>30308</t>
  </si>
  <si>
    <t>助学金</t>
  </si>
  <si>
    <t>预算05-2表</t>
  </si>
  <si>
    <t>单位名称、项目名称</t>
  </si>
  <si>
    <t>项目年度绩效目标</t>
  </si>
  <si>
    <t>一级指标</t>
  </si>
  <si>
    <t>二级指标</t>
  </si>
  <si>
    <t>三级指标</t>
  </si>
  <si>
    <t>指标性质</t>
  </si>
  <si>
    <t>指标值</t>
  </si>
  <si>
    <t>度量单位</t>
  </si>
  <si>
    <t>指标属性</t>
  </si>
  <si>
    <t>指标内容</t>
  </si>
  <si>
    <t>严格落实《云南省学前教育家庭经济困难儿童资助实施意见》，对家庭经济困难儿童、孤儿和残疾儿童入园给予资助。通过资助24名在园儿童，使家庭经济困难儿童的生活困难在一定程度上得到缓解，基本解决家庭经济困难儿童入园难的问题。</t>
  </si>
  <si>
    <t>产出指标</t>
  </si>
  <si>
    <t>数量指标</t>
  </si>
  <si>
    <t>享受资助在园儿童数</t>
  </si>
  <si>
    <t>=</t>
  </si>
  <si>
    <t>34</t>
  </si>
  <si>
    <t>人次</t>
  </si>
  <si>
    <t>定量指标</t>
  </si>
  <si>
    <t>反映幼儿园资助对象认定数</t>
  </si>
  <si>
    <t>质量指标</t>
  </si>
  <si>
    <t>困难儿童认定精准率</t>
  </si>
  <si>
    <t>100</t>
  </si>
  <si>
    <t>%</t>
  </si>
  <si>
    <t>反映幼儿与困难幼儿认定工作情况</t>
  </si>
  <si>
    <t>时效指标</t>
  </si>
  <si>
    <t>资助经费及时发放率</t>
  </si>
  <si>
    <t>反映资助资金及时发放情况</t>
  </si>
  <si>
    <t>评审认定结果公示时长</t>
  </si>
  <si>
    <t>&gt;=</t>
  </si>
  <si>
    <t>工作日</t>
  </si>
  <si>
    <t>反映幼儿园困难儿童评审认定公示情况</t>
  </si>
  <si>
    <t>成本指标</t>
  </si>
  <si>
    <t>经济成本指标</t>
  </si>
  <si>
    <t>300</t>
  </si>
  <si>
    <t>元/学年</t>
  </si>
  <si>
    <t>反映家庭经济困难儿童资助标准</t>
  </si>
  <si>
    <t>效益指标</t>
  </si>
  <si>
    <t>社会效益</t>
  </si>
  <si>
    <t>教师及家长对资助补助政策的知晓度</t>
  </si>
  <si>
    <t>反映幼儿园资助政策宣传情况</t>
  </si>
  <si>
    <t>学前三年毛入园率</t>
  </si>
  <si>
    <t>95</t>
  </si>
  <si>
    <t>反映学前三年毛入园率完成情况</t>
  </si>
  <si>
    <t>满意度指标</t>
  </si>
  <si>
    <t>服务对象满意度</t>
  </si>
  <si>
    <t>受助幼儿家长满意度</t>
  </si>
  <si>
    <t>90</t>
  </si>
  <si>
    <t>反映受助幼儿家长满意度情况</t>
  </si>
  <si>
    <t>加强经费管理，提高资金使用效益，保障幼儿园正常运转，保障教师培训经费不低于10%，保障完成保育和教育活动和其他日常工作任务等方面支出，促进保教质量进一步提高。</t>
  </si>
  <si>
    <t>在园幼儿人数</t>
  </si>
  <si>
    <t>369</t>
  </si>
  <si>
    <t>人</t>
  </si>
  <si>
    <t>反映办园规模。</t>
  </si>
  <si>
    <t>教师培训支出安排率</t>
  </si>
  <si>
    <t>10</t>
  </si>
  <si>
    <t>反映教师培训完成情况</t>
  </si>
  <si>
    <t>预算完成率</t>
  </si>
  <si>
    <t>反映本年度预算完成情况</t>
  </si>
  <si>
    <t>经费支出合规性</t>
  </si>
  <si>
    <t>反映经费管理情况</t>
  </si>
  <si>
    <t>600</t>
  </si>
  <si>
    <t>元/生·年</t>
  </si>
  <si>
    <t>反映公办幼儿园生均公用经费拨款标准</t>
  </si>
  <si>
    <t>幼儿园“小学化”现象消除率</t>
  </si>
  <si>
    <t>反映幼儿园是否存在“小学化”现象</t>
  </si>
  <si>
    <t>可持续影响</t>
  </si>
  <si>
    <t>确保保育和教育工作顺利开展</t>
  </si>
  <si>
    <t>优、良、中、差</t>
  </si>
  <si>
    <t>-</t>
  </si>
  <si>
    <t>定性指标</t>
  </si>
  <si>
    <t>反映幼儿园保育和教育工作顺利开展情况</t>
  </si>
  <si>
    <t>教师满意度</t>
  </si>
  <si>
    <t>反映师生满意度情况</t>
  </si>
  <si>
    <t>家长满意度</t>
  </si>
  <si>
    <t>严格执行《凤庆县发展和改革局凤庆县财政局凤庆县教育局关于调整规范我县公办幼儿园（学前班）保育教育收费标准及有关问题的通知》（凤发改价发〔2015〕65号），规范收费，实行“收支两条线”管理。保育教育收费收入主要用于幼儿园幼儿活动、学习用品及生活用品等及改善办园条件支出，提高保育教育质量。</t>
  </si>
  <si>
    <t>收费幼儿数</t>
  </si>
  <si>
    <t>反映收费人数</t>
  </si>
  <si>
    <t>按规定符合免保育教育费人数</t>
  </si>
  <si>
    <t>8</t>
  </si>
  <si>
    <t>反映免收保育教育费人数</t>
  </si>
  <si>
    <t>保育教育费收支每年公开次数</t>
  </si>
  <si>
    <t>次</t>
  </si>
  <si>
    <t>反映保育教育费收支公开情况</t>
  </si>
  <si>
    <t>免收保育教育费对象认定精准率</t>
  </si>
  <si>
    <t>反映符合免费政策对象认定情况</t>
  </si>
  <si>
    <t>保育教育费资金收支合规性</t>
  </si>
  <si>
    <t>反映收取的保育教育费管理使用情况</t>
  </si>
  <si>
    <t>收取保育教育费上缴国库及时率</t>
  </si>
  <si>
    <t>反映保育教育费上缴国库及时情况</t>
  </si>
  <si>
    <t>1500</t>
  </si>
  <si>
    <t>反映保育教育费收费成本</t>
  </si>
  <si>
    <t>教师及家长对收费政策的知晓度</t>
  </si>
  <si>
    <t>反映幼儿园收费政策宣传情况</t>
  </si>
  <si>
    <t>学前三年毛入学率</t>
  </si>
  <si>
    <t>反映教师满意度情况</t>
  </si>
  <si>
    <t>反映家长满意度情况</t>
  </si>
  <si>
    <t>围绕凤庆县庆甸幼儿园教育高质量发展目标，持续助力教育补短板、强弱项、提质量，办好人民满意的教育，教育质量的提升为凤庆县庆甸幼儿园发展提供了有力的人力支持和知识贡献，使凤庆县庆甸幼儿园教育持续健康发展。</t>
  </si>
  <si>
    <t>主体工程完成率</t>
  </si>
  <si>
    <t>80</t>
  </si>
  <si>
    <t>反映主体工程完成情况。
主体工程完成率=（按计划完成主体工程的工程量/计划完成主体工程量）*100%。</t>
  </si>
  <si>
    <t>工程数量</t>
  </si>
  <si>
    <t>个/标段</t>
  </si>
  <si>
    <t>反映工程设计实现的功能数量或工程的相对独立单元的数量。</t>
  </si>
  <si>
    <t>配套设施完成率</t>
  </si>
  <si>
    <t>反映配套设施完成情况。
配套设施完成率=（按计划完成配套设施的工程量/计划完成配套设施工程量）*100%。</t>
  </si>
  <si>
    <t>竣工验收合格率</t>
  </si>
  <si>
    <t>反映项目验收情况。
竣工验收合格率=（验收合格单元工程数量/完工单元工程总数）×100%。</t>
  </si>
  <si>
    <t>设计变更率</t>
  </si>
  <si>
    <t>&lt;=</t>
  </si>
  <si>
    <t>20</t>
  </si>
  <si>
    <t>反映项目设计变更情况。
设计变更率=（项目变更金额/项目总预算金额）*00%。</t>
  </si>
  <si>
    <t>计划完工率</t>
  </si>
  <si>
    <t>反映工程按计划完工情况。
计划完工率=实际完成工程项目个数/按计划应完成项目个数。</t>
  </si>
  <si>
    <t>计划开工率</t>
  </si>
  <si>
    <t>反映工程按计划开工情况。
项目按计划开工率=实际开工项目个数/按计划应开工项目个数×100%。</t>
  </si>
  <si>
    <t>综合使用率</t>
  </si>
  <si>
    <t>反映设施建成后的利用、使用的情况。
综合使用率=（投入使用的基础建设工程建设内容/完成建设内容）*100%</t>
  </si>
  <si>
    <t>受益人群覆盖率</t>
  </si>
  <si>
    <t>反映项目设计受益人群或地区的实现情况。
受益人群覆盖率=（实际实现受益人群数/计划实现受益人群数）*100%</t>
  </si>
  <si>
    <t>调查人群中对设施建设或设施运行的满意度。
受益人群覆盖率=（调查人群中对设施建设或设施运行的人数/问卷调查人数）*100%</t>
  </si>
  <si>
    <t>捐助资金方满意度</t>
  </si>
  <si>
    <t>反映捐助方对改善情况的满意程度</t>
  </si>
  <si>
    <t>预算06表</t>
  </si>
  <si>
    <t>政府性基金预算支出预算表</t>
  </si>
  <si>
    <t>单位名称：临沧市发展和改革委员会</t>
  </si>
  <si>
    <t>本年政府性基金预算支出</t>
  </si>
  <si>
    <t>预算07表</t>
  </si>
  <si>
    <t>预算项目</t>
  </si>
  <si>
    <t>采购项目</t>
  </si>
  <si>
    <t>采购目录</t>
  </si>
  <si>
    <t>计量
单位</t>
  </si>
  <si>
    <t>数量</t>
  </si>
  <si>
    <t>面向中小企业预留资金</t>
  </si>
  <si>
    <t>政府性
基金</t>
  </si>
  <si>
    <t>国有资本经营收益</t>
  </si>
  <si>
    <t>财政专户管理的收入</t>
  </si>
  <si>
    <t>预算08表</t>
  </si>
  <si>
    <t>政府购买服务项目</t>
  </si>
  <si>
    <t>政府购买服务目录</t>
  </si>
  <si>
    <t>预算09-1表</t>
  </si>
  <si>
    <t>单位名称（项目）</t>
  </si>
  <si>
    <t>地区</t>
  </si>
  <si>
    <t>政府性基金</t>
  </si>
  <si>
    <t>预算09-2表</t>
  </si>
  <si>
    <t>预算10表</t>
  </si>
  <si>
    <t>资产类别</t>
  </si>
  <si>
    <t>资产分类代码.名称</t>
  </si>
  <si>
    <t>资产名称</t>
  </si>
  <si>
    <t>计量单位</t>
  </si>
  <si>
    <t>财政部门批复数（元）</t>
  </si>
  <si>
    <t>单价</t>
  </si>
  <si>
    <t>金额</t>
  </si>
  <si>
    <t>预算11表</t>
  </si>
  <si>
    <t>上级补助</t>
  </si>
  <si>
    <t>预算12表</t>
  </si>
  <si>
    <t>项目级次</t>
  </si>
  <si>
    <t>312 民生类</t>
  </si>
  <si>
    <t>本级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</si>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</sst>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50">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10"/>
      <color rgb="FF000000"/>
      <name val="Microsoft YaHei UI"/>
      <charset val="134"/>
    </font>
    <font>
      <sz val="22"/>
      <name val="方正小标宋简体"/>
      <charset val="134"/>
    </font>
    <font>
      <sz val="10"/>
      <color rgb="FFFFFFFF"/>
      <name val="宋体"/>
      <charset val="134"/>
    </font>
    <font>
      <b/>
      <sz val="21"/>
      <color rgb="FF000000"/>
      <name val="宋体"/>
      <charset val="134"/>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9"/>
      <color rgb="FF000000"/>
      <name val="宋体"/>
      <charset val="1"/>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protection locked="0"/>
    </xf>
    <xf numFmtId="43" fontId="30" fillId="0" borderId="0" applyFont="0" applyFill="0" applyBorder="0" applyAlignment="0" applyProtection="0">
      <alignment vertical="center"/>
    </xf>
    <xf numFmtId="44" fontId="30" fillId="0" borderId="0" applyFont="0" applyFill="0" applyBorder="0" applyAlignment="0" applyProtection="0">
      <alignment vertical="center"/>
    </xf>
    <xf numFmtId="9" fontId="30" fillId="0" borderId="0" applyFont="0" applyFill="0" applyBorder="0" applyAlignment="0" applyProtection="0">
      <alignment vertical="center"/>
    </xf>
    <xf numFmtId="41" fontId="30" fillId="0" borderId="0" applyFont="0" applyFill="0" applyBorder="0" applyAlignment="0" applyProtection="0">
      <alignment vertical="center"/>
    </xf>
    <xf numFmtId="42" fontId="3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3" borderId="14"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5" applyNumberFormat="0" applyFill="0" applyAlignment="0" applyProtection="0">
      <alignment vertical="center"/>
    </xf>
    <xf numFmtId="0" fontId="37" fillId="0" borderId="15" applyNumberFormat="0" applyFill="0" applyAlignment="0" applyProtection="0">
      <alignment vertical="center"/>
    </xf>
    <xf numFmtId="0" fontId="38" fillId="0" borderId="16" applyNumberFormat="0" applyFill="0" applyAlignment="0" applyProtection="0">
      <alignment vertical="center"/>
    </xf>
    <xf numFmtId="0" fontId="38" fillId="0" borderId="0" applyNumberFormat="0" applyFill="0" applyBorder="0" applyAlignment="0" applyProtection="0">
      <alignment vertical="center"/>
    </xf>
    <xf numFmtId="0" fontId="39" fillId="4" borderId="17" applyNumberFormat="0" applyAlignment="0" applyProtection="0">
      <alignment vertical="center"/>
    </xf>
    <xf numFmtId="0" fontId="40" fillId="5" borderId="18" applyNumberFormat="0" applyAlignment="0" applyProtection="0">
      <alignment vertical="center"/>
    </xf>
    <xf numFmtId="0" fontId="41" fillId="5" borderId="17" applyNumberFormat="0" applyAlignment="0" applyProtection="0">
      <alignment vertical="center"/>
    </xf>
    <xf numFmtId="0" fontId="42" fillId="6" borderId="19" applyNumberFormat="0" applyAlignment="0" applyProtection="0">
      <alignment vertical="center"/>
    </xf>
    <xf numFmtId="0" fontId="43" fillId="0" borderId="20" applyNumberFormat="0" applyFill="0" applyAlignment="0" applyProtection="0">
      <alignment vertical="center"/>
    </xf>
    <xf numFmtId="0" fontId="44" fillId="0" borderId="21" applyNumberFormat="0" applyFill="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49"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48" fillId="33" borderId="0" applyNumberFormat="0" applyBorder="0" applyAlignment="0" applyProtection="0">
      <alignment vertical="center"/>
    </xf>
    <xf numFmtId="176" fontId="7" fillId="0" borderId="7">
      <alignment horizontal="right" vertical="center"/>
    </xf>
    <xf numFmtId="49" fontId="7" fillId="0" borderId="7">
      <alignment horizontal="left" vertical="center" wrapText="1"/>
    </xf>
    <xf numFmtId="176" fontId="7" fillId="0" borderId="7">
      <alignment horizontal="right" vertical="center"/>
    </xf>
    <xf numFmtId="177" fontId="7" fillId="0" borderId="7">
      <alignment horizontal="right" vertical="center"/>
    </xf>
    <xf numFmtId="178" fontId="7" fillId="0" borderId="7">
      <alignment horizontal="right" vertical="center"/>
    </xf>
    <xf numFmtId="179" fontId="7" fillId="0" borderId="7">
      <alignment horizontal="right" vertical="center"/>
    </xf>
    <xf numFmtId="10" fontId="7" fillId="0" borderId="7">
      <alignment horizontal="right" vertical="center"/>
    </xf>
    <xf numFmtId="180" fontId="7" fillId="0" borderId="7">
      <alignment horizontal="right" vertical="center"/>
    </xf>
    <xf numFmtId="0" fontId="7" fillId="0" borderId="0">
      <alignment vertical="top"/>
      <protection locked="0"/>
    </xf>
  </cellStyleXfs>
  <cellXfs count="209">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6" fontId="7" fillId="0" borderId="7" xfId="0" applyNumberFormat="1" applyFont="1" applyBorder="1" applyAlignment="1">
      <alignment horizontal="right" vertical="center"/>
      <protection locked="0"/>
    </xf>
    <xf numFmtId="49" fontId="7" fillId="0" borderId="7" xfId="50" applyNumberFormat="1" applyFont="1" applyBorder="1" applyProtection="1">
      <alignment horizontal="left" vertical="center" wrapText="1"/>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0" fontId="8" fillId="0" borderId="0" xfId="0" applyFont="1">
      <alignment vertical="top"/>
      <protection locked="0"/>
    </xf>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2" fillId="0" borderId="0" xfId="0" applyFont="1">
      <alignment vertical="top"/>
      <protection locked="0"/>
    </xf>
    <xf numFmtId="0" fontId="5" fillId="0" borderId="0" xfId="0" applyFont="1" applyAlignment="1">
      <alignment horizontal="right" vertical="center"/>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7" xfId="0" applyFont="1" applyBorder="1" applyAlignment="1" applyProtection="1">
      <alignment vertical="center" wrapText="1"/>
    </xf>
    <xf numFmtId="180" fontId="7" fillId="0" borderId="7" xfId="56" applyNumberFormat="1" applyFont="1" applyBorder="1" applyProtection="1">
      <alignment horizontal="right" vertical="center"/>
      <protection locked="0"/>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4" fillId="0" borderId="0" xfId="0" applyFont="1" applyAlignment="1">
      <alignment horizontal="center" vertical="center"/>
      <protection locked="0"/>
    </xf>
    <xf numFmtId="0" fontId="5" fillId="0" borderId="0" xfId="0" applyFont="1">
      <alignment vertical="top"/>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2" fillId="0" borderId="0" xfId="0" applyFont="1" applyAlignment="1" applyProtection="1">
      <alignment horizontal="right" vertical="center"/>
    </xf>
    <xf numFmtId="0" fontId="9"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6" fillId="0" borderId="8"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9" xfId="0" applyFont="1" applyBorder="1" applyAlignment="1" applyProtection="1">
      <alignment horizontal="center" vertical="center" wrapText="1"/>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1" xfId="0" applyFont="1" applyBorder="1" applyAlignment="1">
      <alignment horizontal="left" vertical="center" wrapText="1"/>
      <protection locked="0"/>
    </xf>
    <xf numFmtId="0" fontId="5" fillId="0" borderId="12" xfId="0" applyFont="1" applyBorder="1" applyAlignment="1" applyProtection="1">
      <alignment horizontal="center" vertical="center"/>
    </xf>
    <xf numFmtId="0" fontId="5" fillId="0" borderId="13" xfId="0" applyFont="1" applyBorder="1" applyAlignment="1" applyProtection="1">
      <alignment horizontal="left" vertical="center"/>
    </xf>
    <xf numFmtId="0" fontId="5" fillId="0" borderId="13" xfId="0" applyFont="1" applyBorder="1" applyAlignment="1">
      <alignment horizontal="left" vertical="center"/>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protection locked="0"/>
    </xf>
    <xf numFmtId="0" fontId="6" fillId="0" borderId="13"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11" xfId="0" applyFont="1" applyBorder="1" applyAlignment="1" applyProtection="1">
      <alignment horizontal="center" vertical="center"/>
    </xf>
    <xf numFmtId="0" fontId="6" fillId="0" borderId="11" xfId="0" applyFont="1" applyBorder="1" applyAlignment="1">
      <alignment horizontal="center" vertical="center"/>
      <protection locked="0"/>
    </xf>
    <xf numFmtId="0" fontId="5" fillId="0" borderId="11" xfId="0" applyFont="1" applyBorder="1" applyAlignment="1" applyProtection="1">
      <alignment horizontal="right" vertical="center"/>
    </xf>
    <xf numFmtId="3" fontId="5" fillId="0" borderId="11" xfId="0" applyNumberFormat="1" applyFont="1" applyBorder="1" applyAlignment="1" applyProtection="1">
      <alignment horizontal="right" vertical="center"/>
    </xf>
    <xf numFmtId="0" fontId="10" fillId="0" borderId="0" xfId="0" applyFont="1" applyAlignment="1">
      <alignment horizontal="right"/>
      <protection locked="0"/>
    </xf>
    <xf numFmtId="49" fontId="10"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1" fillId="0" borderId="0" xfId="0" applyFont="1" applyAlignment="1">
      <alignment horizontal="center" vertical="center" wrapText="1"/>
      <protection locked="0"/>
    </xf>
    <xf numFmtId="0" fontId="11" fillId="0" borderId="0" xfId="0" applyFont="1" applyAlignment="1">
      <alignment horizontal="center" vertical="center"/>
      <protection locked="0"/>
    </xf>
    <xf numFmtId="0" fontId="11"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9" xfId="0" applyNumberFormat="1" applyFont="1" applyBorder="1" applyAlignment="1">
      <alignment horizontal="center" vertical="center" wrapText="1"/>
      <protection locked="0"/>
    </xf>
    <xf numFmtId="0" fontId="6" fillId="0" borderId="9"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11" xfId="0" applyNumberFormat="1" applyFont="1" applyBorder="1" applyAlignment="1">
      <alignment horizontal="center" vertical="center" wrapText="1"/>
      <protection locked="0"/>
    </xf>
    <xf numFmtId="49" fontId="6" fillId="0" borderId="11"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wrapText="1" indent="1"/>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2" xfId="0" applyFont="1" applyBorder="1" applyAlignment="1">
      <alignment horizontal="center" vertical="center" wrapText="1"/>
      <protection locked="0"/>
    </xf>
    <xf numFmtId="0" fontId="6" fillId="0" borderId="5" xfId="0" applyFont="1" applyBorder="1" applyAlignment="1">
      <alignment horizontal="center" vertical="center"/>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2" fillId="0" borderId="0" xfId="0" applyFont="1" applyAlignment="1" applyProtection="1">
      <alignment horizontal="center"/>
    </xf>
    <xf numFmtId="0" fontId="12" fillId="0" borderId="0" xfId="0" applyFont="1" applyAlignment="1" applyProtection="1">
      <alignment horizontal="center" wrapText="1"/>
    </xf>
    <xf numFmtId="0" fontId="2" fillId="0" borderId="0" xfId="0" applyFont="1" applyAlignment="1" applyProtection="1">
      <alignment horizontal="center" wrapText="1"/>
    </xf>
    <xf numFmtId="0" fontId="13" fillId="0" borderId="6" xfId="0" applyFont="1" applyBorder="1" applyAlignment="1">
      <alignment horizontal="center" vertical="center" wrapText="1"/>
      <protection locked="0"/>
    </xf>
    <xf numFmtId="0" fontId="14" fillId="0" borderId="7" xfId="0" applyFont="1" applyBorder="1" applyAlignment="1">
      <alignment horizontal="center" vertical="center"/>
      <protection locked="0"/>
    </xf>
    <xf numFmtId="0" fontId="15" fillId="0" borderId="7" xfId="0" applyFont="1" applyBorder="1" applyAlignment="1">
      <alignment horizontal="center" vertical="center"/>
      <protection locked="0"/>
    </xf>
    <xf numFmtId="0" fontId="16" fillId="0" borderId="7" xfId="0" applyFont="1" applyBorder="1" applyAlignment="1" applyProtection="1">
      <alignment horizontal="center" vertical="center"/>
    </xf>
    <xf numFmtId="0" fontId="16" fillId="0" borderId="2" xfId="0" applyFont="1" applyBorder="1" applyAlignment="1" applyProtection="1">
      <alignment horizontal="center" vertical="center"/>
    </xf>
    <xf numFmtId="176" fontId="17" fillId="0" borderId="7" xfId="0" applyNumberFormat="1" applyFont="1" applyBorder="1" applyAlignment="1" applyProtection="1">
      <alignment horizontal="right" vertical="center"/>
    </xf>
    <xf numFmtId="176" fontId="17" fillId="0" borderId="7" xfId="0" applyNumberFormat="1" applyFont="1" applyBorder="1" applyAlignment="1" applyProtection="1">
      <alignment horizontal="center" vertical="center"/>
    </xf>
    <xf numFmtId="0" fontId="2" fillId="0" borderId="0" xfId="0" applyFont="1" applyProtection="1">
      <alignment vertical="top"/>
    </xf>
    <xf numFmtId="0" fontId="18"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wrapText="1" indent="2"/>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19" fillId="0" borderId="0" xfId="0" applyFont="1" applyAlignment="1" applyProtection="1">
      <alignment horizontal="center" vertical="center"/>
    </xf>
    <xf numFmtId="0" fontId="20"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1" xfId="0" applyFont="1" applyBorder="1" applyAlignment="1">
      <alignment horizontal="left" vertical="center"/>
      <protection locked="0"/>
    </xf>
    <xf numFmtId="0" fontId="7" fillId="0" borderId="6" xfId="0" applyFont="1" applyBorder="1" applyAlignment="1">
      <alignment horizontal="left" vertical="center"/>
      <protection locked="0"/>
    </xf>
    <xf numFmtId="0" fontId="21" fillId="0" borderId="6" xfId="0" applyFont="1" applyBorder="1" applyAlignment="1">
      <alignment vertical="center"/>
      <protection locked="0"/>
    </xf>
    <xf numFmtId="0" fontId="22" fillId="0" borderId="6" xfId="0" applyFont="1" applyBorder="1" applyAlignment="1">
      <alignment horizontal="center" vertical="center"/>
      <protection locked="0"/>
    </xf>
    <xf numFmtId="176" fontId="22"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23" fillId="0" borderId="0" xfId="0" applyFont="1" applyAlignment="1" applyProtection="1">
      <alignment vertical="center"/>
    </xf>
    <xf numFmtId="0" fontId="24"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21" fillId="0" borderId="7" xfId="0" applyFont="1" applyBorder="1" applyAlignment="1">
      <alignment horizontal="left" vertical="center" wrapText="1" indent="1"/>
      <protection locked="0"/>
    </xf>
    <xf numFmtId="0" fontId="21" fillId="0" borderId="7" xfId="0" applyFont="1" applyBorder="1" applyAlignment="1" applyProtection="1">
      <alignment horizontal="left" vertical="center" wrapText="1" indent="1"/>
    </xf>
    <xf numFmtId="0" fontId="2" fillId="0" borderId="7" xfId="0" applyFont="1" applyBorder="1" applyAlignment="1">
      <alignment horizontal="left" vertical="center" wrapText="1" indent="2"/>
      <protection locked="0"/>
    </xf>
    <xf numFmtId="0" fontId="2" fillId="0" borderId="7" xfId="0" applyFont="1" applyBorder="1" applyAlignment="1" applyProtection="1">
      <alignment horizontal="left" vertical="center" wrapText="1" indent="2"/>
    </xf>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4" fontId="25" fillId="0" borderId="0" xfId="57" applyNumberFormat="1" applyFont="1" applyFill="1" applyBorder="1" applyAlignment="1" applyProtection="1">
      <alignment horizontal="right" vertical="center"/>
      <protection locked="0"/>
    </xf>
    <xf numFmtId="0" fontId="8" fillId="0" borderId="0" xfId="0" applyFont="1" applyAlignment="1" applyProtection="1"/>
    <xf numFmtId="0" fontId="26"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9"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0"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6" xfId="0" applyFont="1" applyBorder="1" applyAlignment="1" applyProtection="1">
      <alignment horizontal="center" vertical="center"/>
    </xf>
    <xf numFmtId="0" fontId="5" fillId="0" borderId="11" xfId="0" applyFont="1" applyBorder="1" applyAlignment="1" applyProtection="1">
      <alignment vertical="center"/>
    </xf>
    <xf numFmtId="0" fontId="23" fillId="0" borderId="0" xfId="0" applyFont="1" applyProtection="1">
      <alignment vertical="top"/>
    </xf>
    <xf numFmtId="0" fontId="26"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5" fillId="0" borderId="11"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27" fillId="0" borderId="0" xfId="0" applyFont="1" applyAlignment="1" applyProtection="1">
      <alignment horizontal="center" vertical="top"/>
    </xf>
    <xf numFmtId="0" fontId="28"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29" fillId="0" borderId="6" xfId="0" applyFont="1" applyBorder="1" applyAlignment="1" applyProtection="1">
      <alignment horizontal="center" vertical="center"/>
    </xf>
    <xf numFmtId="0" fontId="29"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29" fillId="0" borderId="6" xfId="0" applyFont="1" applyBorder="1" applyAlignment="1">
      <alignment horizontal="center" vertical="center"/>
      <protection locked="0"/>
    </xf>
    <xf numFmtId="0" fontId="21" fillId="0" borderId="7" xfId="0" applyFont="1" applyBorder="1" applyAlignment="1" applyProtection="1" quotePrefix="1">
      <alignment horizontal="left" vertical="center" wrapText="1" indent="1"/>
    </xf>
    <xf numFmtId="0" fontId="2" fillId="0" borderId="7" xfId="0" applyFont="1" applyBorder="1" applyAlignment="1" applyProtection="1" quotePrefix="1">
      <alignment horizontal="left" vertical="center" wrapText="1" indent="2"/>
    </xf>
    <xf numFmtId="0" fontId="5" fillId="0" borderId="7" xfId="0" applyFont="1" applyBorder="1" applyAlignment="1" applyProtection="1" quotePrefix="1">
      <alignment horizontal="left" vertical="center" wrapText="1" inden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topLeftCell="A5" workbookViewId="0">
      <selection activeCell="D12" sqref="D12"/>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ht="15" customHeight="1" spans="4:4">
      <c r="D1" s="40" t="s">
        <v>0</v>
      </c>
    </row>
    <row r="2" ht="36" customHeight="1" spans="1:4">
      <c r="A2" s="5" t="str">
        <f>"2025"&amp;"年部门财务收支预算总表"</f>
        <v>2025年部门财务收支预算总表</v>
      </c>
      <c r="B2" s="202"/>
      <c r="C2" s="202"/>
      <c r="D2" s="202"/>
    </row>
    <row r="3" ht="18.75" customHeight="1" spans="1:4">
      <c r="A3" s="42" t="str">
        <f>"单位名称："&amp;"凤庆县庆甸幼儿园"</f>
        <v>单位名称：凤庆县庆甸幼儿园</v>
      </c>
      <c r="B3" s="203"/>
      <c r="C3" s="203"/>
      <c r="D3" s="40" t="s">
        <v>1</v>
      </c>
    </row>
    <row r="4" ht="18.75" customHeight="1" spans="1:4">
      <c r="A4" s="12" t="s">
        <v>2</v>
      </c>
      <c r="B4" s="14"/>
      <c r="C4" s="12" t="s">
        <v>3</v>
      </c>
      <c r="D4" s="14"/>
    </row>
    <row r="5" ht="18.75" customHeight="1" spans="1:4">
      <c r="A5" s="31" t="s">
        <v>4</v>
      </c>
      <c r="B5" s="31" t="str">
        <f>"2025"&amp;"年预算数"</f>
        <v>2025年预算数</v>
      </c>
      <c r="C5" s="31" t="s">
        <v>5</v>
      </c>
      <c r="D5" s="31" t="str">
        <f>"2025"&amp;"年预算数"</f>
        <v>2025年预算数</v>
      </c>
    </row>
    <row r="6" ht="18.75" customHeight="1" spans="1:4">
      <c r="A6" s="33"/>
      <c r="B6" s="33"/>
      <c r="C6" s="33"/>
      <c r="D6" s="33"/>
    </row>
    <row r="7" ht="18.75" customHeight="1" spans="1:4">
      <c r="A7" s="129" t="s">
        <v>6</v>
      </c>
      <c r="B7" s="23">
        <v>4325876.07</v>
      </c>
      <c r="C7" s="129" t="s">
        <v>7</v>
      </c>
      <c r="D7" s="23"/>
    </row>
    <row r="8" ht="18.75" customHeight="1" spans="1:4">
      <c r="A8" s="129" t="s">
        <v>8</v>
      </c>
      <c r="B8" s="23"/>
      <c r="C8" s="129" t="s">
        <v>9</v>
      </c>
      <c r="D8" s="23"/>
    </row>
    <row r="9" ht="18.75" customHeight="1" spans="1:4">
      <c r="A9" s="129" t="s">
        <v>10</v>
      </c>
      <c r="B9" s="23"/>
      <c r="C9" s="129" t="s">
        <v>11</v>
      </c>
      <c r="D9" s="23"/>
    </row>
    <row r="10" ht="18.75" customHeight="1" spans="1:4">
      <c r="A10" s="129" t="s">
        <v>12</v>
      </c>
      <c r="B10" s="23"/>
      <c r="C10" s="129" t="s">
        <v>13</v>
      </c>
      <c r="D10" s="23"/>
    </row>
    <row r="11" ht="18.75" customHeight="1" spans="1:4">
      <c r="A11" s="204" t="s">
        <v>14</v>
      </c>
      <c r="B11" s="23">
        <v>201780</v>
      </c>
      <c r="C11" s="160" t="s">
        <v>15</v>
      </c>
      <c r="D11" s="23">
        <v>3701078.42</v>
      </c>
    </row>
    <row r="12" ht="18.75" customHeight="1" spans="1:4">
      <c r="A12" s="163" t="s">
        <v>16</v>
      </c>
      <c r="B12" s="23"/>
      <c r="C12" s="162" t="s">
        <v>17</v>
      </c>
      <c r="D12" s="23"/>
    </row>
    <row r="13" ht="18.75" customHeight="1" spans="1:4">
      <c r="A13" s="163" t="s">
        <v>18</v>
      </c>
      <c r="B13" s="23"/>
      <c r="C13" s="162" t="s">
        <v>19</v>
      </c>
      <c r="D13" s="23"/>
    </row>
    <row r="14" ht="18.75" customHeight="1" spans="1:4">
      <c r="A14" s="163" t="s">
        <v>20</v>
      </c>
      <c r="B14" s="23"/>
      <c r="C14" s="162" t="s">
        <v>21</v>
      </c>
      <c r="D14" s="23">
        <v>372069.12</v>
      </c>
    </row>
    <row r="15" ht="18.75" customHeight="1" spans="1:4">
      <c r="A15" s="163" t="s">
        <v>22</v>
      </c>
      <c r="B15" s="23"/>
      <c r="C15" s="162" t="s">
        <v>23</v>
      </c>
      <c r="D15" s="23">
        <v>175456.53</v>
      </c>
    </row>
    <row r="16" ht="18.75" customHeight="1" spans="1:4">
      <c r="A16" s="163" t="s">
        <v>24</v>
      </c>
      <c r="B16" s="23">
        <v>201780</v>
      </c>
      <c r="C16" s="163" t="s">
        <v>25</v>
      </c>
      <c r="D16" s="23"/>
    </row>
    <row r="17" ht="18.75" customHeight="1" spans="1:4">
      <c r="A17" s="163" t="s">
        <v>26</v>
      </c>
      <c r="B17" s="23"/>
      <c r="C17" s="163" t="s">
        <v>27</v>
      </c>
      <c r="D17" s="23"/>
    </row>
    <row r="18" ht="18.75" customHeight="1" spans="1:4">
      <c r="A18" s="164" t="s">
        <v>26</v>
      </c>
      <c r="B18" s="23"/>
      <c r="C18" s="162" t="s">
        <v>28</v>
      </c>
      <c r="D18" s="23"/>
    </row>
    <row r="19" ht="18.75" customHeight="1" spans="1:4">
      <c r="A19" s="164" t="s">
        <v>26</v>
      </c>
      <c r="B19" s="23"/>
      <c r="C19" s="162" t="s">
        <v>29</v>
      </c>
      <c r="D19" s="23"/>
    </row>
    <row r="20" ht="18.75" customHeight="1" spans="1:4">
      <c r="A20" s="164" t="s">
        <v>26</v>
      </c>
      <c r="B20" s="23"/>
      <c r="C20" s="162" t="s">
        <v>30</v>
      </c>
      <c r="D20" s="23"/>
    </row>
    <row r="21" ht="18.75" customHeight="1" spans="1:4">
      <c r="A21" s="164" t="s">
        <v>26</v>
      </c>
      <c r="B21" s="23"/>
      <c r="C21" s="162" t="s">
        <v>31</v>
      </c>
      <c r="D21" s="23"/>
    </row>
    <row r="22" ht="18.75" customHeight="1" spans="1:4">
      <c r="A22" s="164" t="s">
        <v>26</v>
      </c>
      <c r="B22" s="23"/>
      <c r="C22" s="162" t="s">
        <v>32</v>
      </c>
      <c r="D22" s="23"/>
    </row>
    <row r="23" ht="18.75" customHeight="1" spans="1:4">
      <c r="A23" s="164" t="s">
        <v>26</v>
      </c>
      <c r="B23" s="23"/>
      <c r="C23" s="162" t="s">
        <v>33</v>
      </c>
      <c r="D23" s="23"/>
    </row>
    <row r="24" ht="18.75" customHeight="1" spans="1:4">
      <c r="A24" s="164" t="s">
        <v>26</v>
      </c>
      <c r="B24" s="23"/>
      <c r="C24" s="162" t="s">
        <v>34</v>
      </c>
      <c r="D24" s="23"/>
    </row>
    <row r="25" ht="18.75" customHeight="1" spans="1:4">
      <c r="A25" s="164" t="s">
        <v>26</v>
      </c>
      <c r="B25" s="23"/>
      <c r="C25" s="162" t="s">
        <v>35</v>
      </c>
      <c r="D25" s="23">
        <v>279052</v>
      </c>
    </row>
    <row r="26" ht="18.75" customHeight="1" spans="1:4">
      <c r="A26" s="164" t="s">
        <v>26</v>
      </c>
      <c r="B26" s="23"/>
      <c r="C26" s="162" t="s">
        <v>36</v>
      </c>
      <c r="D26" s="23"/>
    </row>
    <row r="27" ht="18.75" customHeight="1" spans="1:4">
      <c r="A27" s="164" t="s">
        <v>26</v>
      </c>
      <c r="B27" s="23"/>
      <c r="C27" s="162" t="s">
        <v>37</v>
      </c>
      <c r="D27" s="23"/>
    </row>
    <row r="28" ht="18.75" customHeight="1" spans="1:4">
      <c r="A28" s="164" t="s">
        <v>26</v>
      </c>
      <c r="B28" s="23"/>
      <c r="C28" s="162" t="s">
        <v>38</v>
      </c>
      <c r="D28" s="23"/>
    </row>
    <row r="29" ht="18.75" customHeight="1" spans="1:4">
      <c r="A29" s="164" t="s">
        <v>26</v>
      </c>
      <c r="B29" s="23"/>
      <c r="C29" s="162" t="s">
        <v>39</v>
      </c>
      <c r="D29" s="23"/>
    </row>
    <row r="30" ht="18.75" customHeight="1" spans="1:4">
      <c r="A30" s="165" t="s">
        <v>26</v>
      </c>
      <c r="B30" s="23"/>
      <c r="C30" s="163" t="s">
        <v>40</v>
      </c>
      <c r="D30" s="23"/>
    </row>
    <row r="31" ht="18.75" customHeight="1" spans="1:4">
      <c r="A31" s="165" t="s">
        <v>26</v>
      </c>
      <c r="B31" s="23"/>
      <c r="C31" s="163" t="s">
        <v>41</v>
      </c>
      <c r="D31" s="23"/>
    </row>
    <row r="32" ht="18.75" customHeight="1" spans="1:4">
      <c r="A32" s="165" t="s">
        <v>26</v>
      </c>
      <c r="B32" s="23"/>
      <c r="C32" s="163" t="s">
        <v>42</v>
      </c>
      <c r="D32" s="23"/>
    </row>
    <row r="33" ht="18.75" customHeight="1" spans="1:4">
      <c r="A33" s="205"/>
      <c r="B33" s="166"/>
      <c r="C33" s="163" t="s">
        <v>43</v>
      </c>
      <c r="D33" s="23"/>
    </row>
    <row r="34" ht="18.75" customHeight="1" spans="1:4">
      <c r="A34" s="205" t="s">
        <v>44</v>
      </c>
      <c r="B34" s="166">
        <f>SUM(B7:B11)</f>
        <v>4527656.07</v>
      </c>
      <c r="C34" s="206" t="s">
        <v>45</v>
      </c>
      <c r="D34" s="166">
        <v>4527656.07</v>
      </c>
    </row>
    <row r="35" ht="18.75" customHeight="1" spans="1:4">
      <c r="A35" s="207" t="s">
        <v>46</v>
      </c>
      <c r="B35" s="23"/>
      <c r="C35" s="129" t="s">
        <v>47</v>
      </c>
      <c r="D35" s="23"/>
    </row>
    <row r="36" ht="18.75" customHeight="1" spans="1:4">
      <c r="A36" s="207" t="s">
        <v>48</v>
      </c>
      <c r="B36" s="23"/>
      <c r="C36" s="129" t="s">
        <v>48</v>
      </c>
      <c r="D36" s="23"/>
    </row>
    <row r="37" ht="18.75" customHeight="1" spans="1:4">
      <c r="A37" s="207" t="s">
        <v>49</v>
      </c>
      <c r="B37" s="23">
        <f>B35-B36</f>
        <v>0</v>
      </c>
      <c r="C37" s="129" t="s">
        <v>50</v>
      </c>
      <c r="D37" s="23"/>
    </row>
    <row r="38" ht="18.75" customHeight="1" spans="1:4">
      <c r="A38" s="208" t="s">
        <v>51</v>
      </c>
      <c r="B38" s="166">
        <f t="shared" ref="B38:D38" si="0">B34+B35</f>
        <v>4527656.07</v>
      </c>
      <c r="C38" s="206" t="s">
        <v>52</v>
      </c>
      <c r="D38" s="166">
        <f t="shared" si="0"/>
        <v>4527656.07</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showZeros="0" workbookViewId="0">
      <selection activeCell="A10" sqref="$A10:$XFD10"/>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ht="15" customHeight="1" spans="1:6">
      <c r="A1" s="99">
        <v>1</v>
      </c>
      <c r="B1" s="100">
        <v>0</v>
      </c>
      <c r="C1" s="99">
        <v>1</v>
      </c>
      <c r="D1" s="101"/>
      <c r="E1" s="101"/>
      <c r="F1" s="40" t="s">
        <v>388</v>
      </c>
    </row>
    <row r="2" ht="32.25" customHeight="1" spans="1:6">
      <c r="A2" s="102" t="str">
        <f>"2025"&amp;"年部门政府性基金预算支出预算表"</f>
        <v>2025年部门政府性基金预算支出预算表</v>
      </c>
      <c r="B2" s="103" t="s">
        <v>389</v>
      </c>
      <c r="C2" s="104"/>
      <c r="D2" s="105"/>
      <c r="E2" s="105"/>
      <c r="F2" s="105"/>
    </row>
    <row r="3" ht="18.75" customHeight="1" spans="1:6">
      <c r="A3" s="7" t="str">
        <f>"单位名称："&amp;"凤庆县庆甸幼儿园"</f>
        <v>单位名称：凤庆县庆甸幼儿园</v>
      </c>
      <c r="B3" s="7" t="s">
        <v>390</v>
      </c>
      <c r="C3" s="99"/>
      <c r="D3" s="101"/>
      <c r="E3" s="101"/>
      <c r="F3" s="40" t="s">
        <v>1</v>
      </c>
    </row>
    <row r="4" ht="18.75" customHeight="1" spans="1:6">
      <c r="A4" s="106" t="s">
        <v>173</v>
      </c>
      <c r="B4" s="107" t="s">
        <v>73</v>
      </c>
      <c r="C4" s="108" t="s">
        <v>74</v>
      </c>
      <c r="D4" s="13" t="s">
        <v>391</v>
      </c>
      <c r="E4" s="13"/>
      <c r="F4" s="14"/>
    </row>
    <row r="5" ht="18.75" customHeight="1" spans="1:6">
      <c r="A5" s="109"/>
      <c r="B5" s="110"/>
      <c r="C5" s="96"/>
      <c r="D5" s="95" t="s">
        <v>56</v>
      </c>
      <c r="E5" s="95" t="s">
        <v>75</v>
      </c>
      <c r="F5" s="95" t="s">
        <v>76</v>
      </c>
    </row>
    <row r="6" ht="18.75" customHeight="1" spans="1:6">
      <c r="A6" s="109">
        <v>1</v>
      </c>
      <c r="B6" s="111" t="s">
        <v>153</v>
      </c>
      <c r="C6" s="96">
        <v>3</v>
      </c>
      <c r="D6" s="95">
        <v>4</v>
      </c>
      <c r="E6" s="95">
        <v>5</v>
      </c>
      <c r="F6" s="95">
        <v>6</v>
      </c>
    </row>
    <row r="7" ht="18.75" customHeight="1" spans="1:6">
      <c r="A7" s="112"/>
      <c r="B7" s="83"/>
      <c r="C7" s="83"/>
      <c r="D7" s="23"/>
      <c r="E7" s="23"/>
      <c r="F7" s="23"/>
    </row>
    <row r="8" ht="18.75" customHeight="1" spans="1:6">
      <c r="A8" s="112"/>
      <c r="B8" s="83"/>
      <c r="C8" s="83"/>
      <c r="D8" s="23"/>
      <c r="E8" s="23"/>
      <c r="F8" s="23"/>
    </row>
    <row r="9" ht="18.75" customHeight="1" spans="1:6">
      <c r="A9" s="113" t="s">
        <v>110</v>
      </c>
      <c r="B9" s="114" t="s">
        <v>110</v>
      </c>
      <c r="C9" s="115" t="s">
        <v>110</v>
      </c>
      <c r="D9" s="23"/>
      <c r="E9" s="23"/>
      <c r="F9" s="23"/>
    </row>
    <row r="10" s="28" customFormat="1" customHeight="1" spans="1:1">
      <c r="A10" s="38" t="s">
        <v>171</v>
      </c>
    </row>
  </sheetData>
  <mergeCells count="7">
    <mergeCell ref="A2:F2"/>
    <mergeCell ref="A3:C3"/>
    <mergeCell ref="D4:F4"/>
    <mergeCell ref="A9:C9"/>
    <mergeCell ref="A4:A5"/>
    <mergeCell ref="B4:B5"/>
    <mergeCell ref="C4:C5"/>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1"/>
  <sheetViews>
    <sheetView showZeros="0" workbookViewId="0">
      <selection activeCell="A11" sqref="$A11:$XFD11"/>
    </sheetView>
  </sheetViews>
  <sheetFormatPr defaultColWidth="9.14285714285714" defaultRowHeight="14.25" customHeight="1"/>
  <cols>
    <col min="1" max="1" width="39.1428571428571" customWidth="1"/>
    <col min="2" max="2" width="21.7142857142857" customWidth="1"/>
    <col min="3" max="3" width="35.2761904761905" customWidth="1"/>
    <col min="4" max="4" width="7.71428571428571" customWidth="1"/>
    <col min="5" max="5" width="10.2761904761905" customWidth="1"/>
    <col min="6" max="17" width="16.5714285714286" customWidth="1"/>
  </cols>
  <sheetData>
    <row r="1" ht="15" customHeight="1" spans="1:17">
      <c r="A1" s="30"/>
      <c r="B1" s="30"/>
      <c r="C1" s="30"/>
      <c r="D1" s="30"/>
      <c r="E1" s="30"/>
      <c r="F1" s="30"/>
      <c r="G1" s="30"/>
      <c r="H1" s="30"/>
      <c r="I1" s="30"/>
      <c r="J1" s="30"/>
      <c r="O1" s="39"/>
      <c r="P1" s="39"/>
      <c r="Q1" s="40" t="s">
        <v>392</v>
      </c>
    </row>
    <row r="2" ht="35.25" customHeight="1" spans="1:17">
      <c r="A2" s="59" t="str">
        <f>"2025"&amp;"年部门政府采购预算表"</f>
        <v>2025年部门政府采购预算表</v>
      </c>
      <c r="B2" s="6"/>
      <c r="C2" s="6"/>
      <c r="D2" s="6"/>
      <c r="E2" s="6"/>
      <c r="F2" s="6"/>
      <c r="G2" s="6"/>
      <c r="H2" s="6"/>
      <c r="I2" s="6"/>
      <c r="J2" s="6"/>
      <c r="K2" s="52"/>
      <c r="L2" s="6"/>
      <c r="M2" s="6"/>
      <c r="N2" s="6"/>
      <c r="O2" s="52"/>
      <c r="P2" s="52"/>
      <c r="Q2" s="6"/>
    </row>
    <row r="3" ht="18.75" customHeight="1" spans="1:17">
      <c r="A3" s="42" t="str">
        <f>"单位名称："&amp;"凤庆县庆甸幼儿园"</f>
        <v>单位名称：凤庆县庆甸幼儿园</v>
      </c>
      <c r="B3" s="94"/>
      <c r="C3" s="94"/>
      <c r="D3" s="94"/>
      <c r="E3" s="94"/>
      <c r="F3" s="94"/>
      <c r="G3" s="94"/>
      <c r="H3" s="94"/>
      <c r="I3" s="94"/>
      <c r="J3" s="94"/>
      <c r="O3" s="64"/>
      <c r="P3" s="64"/>
      <c r="Q3" s="40" t="s">
        <v>159</v>
      </c>
    </row>
    <row r="4" ht="18.75" customHeight="1" spans="1:17">
      <c r="A4" s="11" t="s">
        <v>393</v>
      </c>
      <c r="B4" s="73" t="s">
        <v>394</v>
      </c>
      <c r="C4" s="73" t="s">
        <v>395</v>
      </c>
      <c r="D4" s="73" t="s">
        <v>396</v>
      </c>
      <c r="E4" s="73" t="s">
        <v>397</v>
      </c>
      <c r="F4" s="73" t="s">
        <v>398</v>
      </c>
      <c r="G4" s="45" t="s">
        <v>180</v>
      </c>
      <c r="H4" s="45"/>
      <c r="I4" s="45"/>
      <c r="J4" s="45"/>
      <c r="K4" s="75"/>
      <c r="L4" s="45"/>
      <c r="M4" s="45"/>
      <c r="N4" s="45"/>
      <c r="O4" s="65"/>
      <c r="P4" s="75"/>
      <c r="Q4" s="46"/>
    </row>
    <row r="5" ht="18.75" customHeight="1" spans="1:17">
      <c r="A5" s="16"/>
      <c r="B5" s="76"/>
      <c r="C5" s="76"/>
      <c r="D5" s="76"/>
      <c r="E5" s="76"/>
      <c r="F5" s="76"/>
      <c r="G5" s="76" t="s">
        <v>56</v>
      </c>
      <c r="H5" s="76" t="s">
        <v>59</v>
      </c>
      <c r="I5" s="76" t="s">
        <v>399</v>
      </c>
      <c r="J5" s="76" t="s">
        <v>400</v>
      </c>
      <c r="K5" s="77" t="s">
        <v>401</v>
      </c>
      <c r="L5" s="90" t="s">
        <v>78</v>
      </c>
      <c r="M5" s="90"/>
      <c r="N5" s="90"/>
      <c r="O5" s="91"/>
      <c r="P5" s="92"/>
      <c r="Q5" s="78"/>
    </row>
    <row r="6" ht="30" customHeight="1" spans="1:17">
      <c r="A6" s="18"/>
      <c r="B6" s="78"/>
      <c r="C6" s="78"/>
      <c r="D6" s="78"/>
      <c r="E6" s="78"/>
      <c r="F6" s="78"/>
      <c r="G6" s="78"/>
      <c r="H6" s="78" t="s">
        <v>58</v>
      </c>
      <c r="I6" s="78"/>
      <c r="J6" s="78"/>
      <c r="K6" s="79"/>
      <c r="L6" s="78" t="s">
        <v>58</v>
      </c>
      <c r="M6" s="78" t="s">
        <v>65</v>
      </c>
      <c r="N6" s="78" t="s">
        <v>188</v>
      </c>
      <c r="O6" s="93" t="s">
        <v>67</v>
      </c>
      <c r="P6" s="79" t="s">
        <v>68</v>
      </c>
      <c r="Q6" s="78" t="s">
        <v>69</v>
      </c>
    </row>
    <row r="7" ht="18.75" customHeight="1" spans="1:17">
      <c r="A7" s="33">
        <v>1</v>
      </c>
      <c r="B7" s="95">
        <v>2</v>
      </c>
      <c r="C7" s="95">
        <v>3</v>
      </c>
      <c r="D7" s="95">
        <v>4</v>
      </c>
      <c r="E7" s="95">
        <v>5</v>
      </c>
      <c r="F7" s="95">
        <v>6</v>
      </c>
      <c r="G7" s="96">
        <v>7</v>
      </c>
      <c r="H7" s="96">
        <v>8</v>
      </c>
      <c r="I7" s="96">
        <v>9</v>
      </c>
      <c r="J7" s="96">
        <v>10</v>
      </c>
      <c r="K7" s="96">
        <v>11</v>
      </c>
      <c r="L7" s="96">
        <v>12</v>
      </c>
      <c r="M7" s="96">
        <v>13</v>
      </c>
      <c r="N7" s="96">
        <v>14</v>
      </c>
      <c r="O7" s="96">
        <v>15</v>
      </c>
      <c r="P7" s="96">
        <v>16</v>
      </c>
      <c r="Q7" s="96">
        <v>17</v>
      </c>
    </row>
    <row r="8" ht="18.75" customHeight="1" spans="1:17">
      <c r="A8" s="81"/>
      <c r="B8" s="82"/>
      <c r="C8" s="82"/>
      <c r="D8" s="82"/>
      <c r="E8" s="97"/>
      <c r="F8" s="23"/>
      <c r="G8" s="23"/>
      <c r="H8" s="23"/>
      <c r="I8" s="23"/>
      <c r="J8" s="23"/>
      <c r="K8" s="23"/>
      <c r="L8" s="23"/>
      <c r="M8" s="23"/>
      <c r="N8" s="23"/>
      <c r="O8" s="23"/>
      <c r="P8" s="23"/>
      <c r="Q8" s="23"/>
    </row>
    <row r="9" ht="18.75" customHeight="1" spans="1:17">
      <c r="A9" s="81"/>
      <c r="B9" s="82"/>
      <c r="C9" s="82"/>
      <c r="D9" s="82"/>
      <c r="E9" s="98"/>
      <c r="F9" s="23"/>
      <c r="G9" s="23"/>
      <c r="H9" s="23"/>
      <c r="I9" s="23"/>
      <c r="J9" s="23"/>
      <c r="K9" s="23"/>
      <c r="L9" s="23"/>
      <c r="M9" s="23"/>
      <c r="N9" s="23"/>
      <c r="O9" s="23"/>
      <c r="P9" s="23"/>
      <c r="Q9" s="23"/>
    </row>
    <row r="10" ht="18.75" customHeight="1" spans="1:17">
      <c r="A10" s="84" t="s">
        <v>110</v>
      </c>
      <c r="B10" s="85"/>
      <c r="C10" s="85"/>
      <c r="D10" s="85"/>
      <c r="E10" s="97"/>
      <c r="F10" s="23"/>
      <c r="G10" s="23"/>
      <c r="H10" s="23"/>
      <c r="I10" s="23"/>
      <c r="J10" s="23"/>
      <c r="K10" s="23"/>
      <c r="L10" s="23"/>
      <c r="M10" s="23"/>
      <c r="N10" s="23"/>
      <c r="O10" s="23"/>
      <c r="P10" s="23"/>
      <c r="Q10" s="23"/>
    </row>
    <row r="11" s="28" customFormat="1" customHeight="1" spans="1:1">
      <c r="A11" s="38" t="s">
        <v>171</v>
      </c>
    </row>
  </sheetData>
  <mergeCells count="16">
    <mergeCell ref="A2:Q2"/>
    <mergeCell ref="A3:F3"/>
    <mergeCell ref="G4:Q4"/>
    <mergeCell ref="L5:Q5"/>
    <mergeCell ref="A10:E10"/>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showZeros="0" workbookViewId="0">
      <selection activeCell="B21" sqref="B21"/>
    </sheetView>
  </sheetViews>
  <sheetFormatPr defaultColWidth="9.14285714285714" defaultRowHeight="14.25" customHeight="1"/>
  <cols>
    <col min="1" max="1" width="31.4285714285714" customWidth="1"/>
    <col min="2" max="3" width="21.847619047619" customWidth="1"/>
    <col min="4" max="14" width="19" customWidth="1"/>
  </cols>
  <sheetData>
    <row r="1" ht="15" customHeight="1" spans="1:14">
      <c r="A1" s="63"/>
      <c r="B1" s="63"/>
      <c r="C1" s="68"/>
      <c r="D1" s="63"/>
      <c r="E1" s="63"/>
      <c r="F1" s="63"/>
      <c r="G1" s="63"/>
      <c r="H1" s="69"/>
      <c r="I1" s="63"/>
      <c r="J1" s="63"/>
      <c r="K1" s="63"/>
      <c r="L1" s="39"/>
      <c r="M1" s="87"/>
      <c r="N1" s="88" t="s">
        <v>402</v>
      </c>
    </row>
    <row r="2" ht="34.5" customHeight="1" spans="1:14">
      <c r="A2" s="41" t="str">
        <f>"2025"&amp;"年部门政府购买服务预算表"</f>
        <v>2025年部门政府购买服务预算表</v>
      </c>
      <c r="B2" s="70"/>
      <c r="C2" s="52"/>
      <c r="D2" s="70"/>
      <c r="E2" s="70"/>
      <c r="F2" s="70"/>
      <c r="G2" s="70"/>
      <c r="H2" s="71"/>
      <c r="I2" s="70"/>
      <c r="J2" s="70"/>
      <c r="K2" s="70"/>
      <c r="L2" s="52"/>
      <c r="M2" s="71"/>
      <c r="N2" s="70"/>
    </row>
    <row r="3" ht="18.75" customHeight="1" spans="1:14">
      <c r="A3" s="60" t="str">
        <f>"单位名称："&amp;"凤庆县庆甸幼儿园"</f>
        <v>单位名称：凤庆县庆甸幼儿园</v>
      </c>
      <c r="B3" s="61"/>
      <c r="C3" s="72"/>
      <c r="D3" s="61"/>
      <c r="E3" s="61"/>
      <c r="F3" s="61"/>
      <c r="G3" s="61"/>
      <c r="H3" s="69"/>
      <c r="I3" s="63"/>
      <c r="J3" s="63"/>
      <c r="K3" s="63"/>
      <c r="L3" s="64"/>
      <c r="M3" s="89"/>
      <c r="N3" s="88" t="s">
        <v>159</v>
      </c>
    </row>
    <row r="4" ht="18.75" customHeight="1" spans="1:14">
      <c r="A4" s="11" t="s">
        <v>393</v>
      </c>
      <c r="B4" s="73" t="s">
        <v>403</v>
      </c>
      <c r="C4" s="74" t="s">
        <v>404</v>
      </c>
      <c r="D4" s="45" t="s">
        <v>180</v>
      </c>
      <c r="E4" s="45"/>
      <c r="F4" s="45"/>
      <c r="G4" s="45"/>
      <c r="H4" s="75"/>
      <c r="I4" s="45"/>
      <c r="J4" s="45"/>
      <c r="K4" s="45"/>
      <c r="L4" s="65"/>
      <c r="M4" s="75"/>
      <c r="N4" s="46"/>
    </row>
    <row r="5" ht="18.75" customHeight="1" spans="1:14">
      <c r="A5" s="16"/>
      <c r="B5" s="76"/>
      <c r="C5" s="77"/>
      <c r="D5" s="76" t="s">
        <v>56</v>
      </c>
      <c r="E5" s="76" t="s">
        <v>59</v>
      </c>
      <c r="F5" s="76" t="s">
        <v>399</v>
      </c>
      <c r="G5" s="76" t="s">
        <v>400</v>
      </c>
      <c r="H5" s="77" t="s">
        <v>401</v>
      </c>
      <c r="I5" s="90" t="s">
        <v>78</v>
      </c>
      <c r="J5" s="90"/>
      <c r="K5" s="90"/>
      <c r="L5" s="91"/>
      <c r="M5" s="92"/>
      <c r="N5" s="78"/>
    </row>
    <row r="6" ht="26.25" customHeight="1" spans="1:14">
      <c r="A6" s="18"/>
      <c r="B6" s="78"/>
      <c r="C6" s="79"/>
      <c r="D6" s="78"/>
      <c r="E6" s="78"/>
      <c r="F6" s="78"/>
      <c r="G6" s="78"/>
      <c r="H6" s="79"/>
      <c r="I6" s="78" t="s">
        <v>58</v>
      </c>
      <c r="J6" s="78" t="s">
        <v>65</v>
      </c>
      <c r="K6" s="78" t="s">
        <v>188</v>
      </c>
      <c r="L6" s="93" t="s">
        <v>67</v>
      </c>
      <c r="M6" s="79" t="s">
        <v>68</v>
      </c>
      <c r="N6" s="78" t="s">
        <v>69</v>
      </c>
    </row>
    <row r="7" ht="18.75" customHeight="1" spans="1:14">
      <c r="A7" s="80">
        <v>1</v>
      </c>
      <c r="B7" s="80">
        <v>2</v>
      </c>
      <c r="C7" s="80">
        <v>3</v>
      </c>
      <c r="D7" s="80">
        <v>4</v>
      </c>
      <c r="E7" s="80">
        <v>5</v>
      </c>
      <c r="F7" s="80">
        <v>6</v>
      </c>
      <c r="G7" s="80">
        <v>7</v>
      </c>
      <c r="H7" s="80">
        <v>8</v>
      </c>
      <c r="I7" s="80">
        <v>9</v>
      </c>
      <c r="J7" s="80">
        <v>10</v>
      </c>
      <c r="K7" s="80">
        <v>11</v>
      </c>
      <c r="L7" s="80">
        <v>12</v>
      </c>
      <c r="M7" s="80">
        <v>13</v>
      </c>
      <c r="N7" s="80">
        <v>14</v>
      </c>
    </row>
    <row r="8" ht="18.75" customHeight="1" spans="1:14">
      <c r="A8" s="81"/>
      <c r="B8" s="82"/>
      <c r="C8" s="83"/>
      <c r="D8" s="23"/>
      <c r="E8" s="23"/>
      <c r="F8" s="23"/>
      <c r="G8" s="23"/>
      <c r="H8" s="23"/>
      <c r="I8" s="23"/>
      <c r="J8" s="23"/>
      <c r="K8" s="23"/>
      <c r="L8" s="23"/>
      <c r="M8" s="23"/>
      <c r="N8" s="23"/>
    </row>
    <row r="9" ht="18.75" customHeight="1" spans="1:14">
      <c r="A9" s="81"/>
      <c r="B9" s="82"/>
      <c r="C9" s="83"/>
      <c r="D9" s="23"/>
      <c r="E9" s="23"/>
      <c r="F9" s="23"/>
      <c r="G9" s="23"/>
      <c r="H9" s="23"/>
      <c r="I9" s="23"/>
      <c r="J9" s="23"/>
      <c r="K9" s="23"/>
      <c r="L9" s="23"/>
      <c r="M9" s="23"/>
      <c r="N9" s="23"/>
    </row>
    <row r="10" ht="18.75" customHeight="1" spans="1:14">
      <c r="A10" s="84" t="s">
        <v>110</v>
      </c>
      <c r="B10" s="85"/>
      <c r="C10" s="86"/>
      <c r="D10" s="23"/>
      <c r="E10" s="23"/>
      <c r="F10" s="23"/>
      <c r="G10" s="23"/>
      <c r="H10" s="23"/>
      <c r="I10" s="23"/>
      <c r="J10" s="23"/>
      <c r="K10" s="23"/>
      <c r="L10" s="23"/>
      <c r="M10" s="23"/>
      <c r="N10" s="23"/>
    </row>
    <row r="11" s="28" customFormat="1" customHeight="1" spans="1:1">
      <c r="A11" s="38" t="s">
        <v>171</v>
      </c>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9"/>
  <sheetViews>
    <sheetView showZeros="0" workbookViewId="0">
      <selection activeCell="A9" sqref="$A9:$XFD9"/>
    </sheetView>
  </sheetViews>
  <sheetFormatPr defaultColWidth="9.14285714285714" defaultRowHeight="14.25" customHeight="1"/>
  <cols>
    <col min="1" max="1" width="37.7142857142857" customWidth="1"/>
    <col min="2" max="4" width="17.5714285714286" customWidth="1"/>
    <col min="5" max="9" width="15.7142857142857" customWidth="1"/>
  </cols>
  <sheetData>
    <row r="1" ht="15" customHeight="1" spans="1:9">
      <c r="A1" s="30"/>
      <c r="B1" s="30"/>
      <c r="C1" s="30"/>
      <c r="D1" s="58"/>
      <c r="G1" s="39"/>
      <c r="H1" s="39"/>
      <c r="I1" s="39" t="s">
        <v>405</v>
      </c>
    </row>
    <row r="2" ht="27.75" customHeight="1" spans="1:9">
      <c r="A2" s="59" t="str">
        <f>"2025"&amp;"年县对下转移支付预算表"</f>
        <v>2025年县对下转移支付预算表</v>
      </c>
      <c r="B2" s="6"/>
      <c r="C2" s="6"/>
      <c r="D2" s="6"/>
      <c r="E2" s="6"/>
      <c r="F2" s="6"/>
      <c r="G2" s="52"/>
      <c r="H2" s="52"/>
      <c r="I2" s="6"/>
    </row>
    <row r="3" ht="18.75" customHeight="1" spans="1:9">
      <c r="A3" s="60" t="str">
        <f>"单位名称："&amp;"凤庆县庆甸幼儿园"</f>
        <v>单位名称：凤庆县庆甸幼儿园</v>
      </c>
      <c r="B3" s="61"/>
      <c r="C3" s="61"/>
      <c r="D3" s="62"/>
      <c r="E3" s="63"/>
      <c r="G3" s="64"/>
      <c r="H3" s="64"/>
      <c r="I3" s="39" t="s">
        <v>159</v>
      </c>
    </row>
    <row r="4" ht="18.75" customHeight="1" spans="1:9">
      <c r="A4" s="31" t="s">
        <v>406</v>
      </c>
      <c r="B4" s="12" t="s">
        <v>180</v>
      </c>
      <c r="C4" s="13"/>
      <c r="D4" s="13"/>
      <c r="E4" s="12" t="s">
        <v>407</v>
      </c>
      <c r="F4" s="13"/>
      <c r="G4" s="65"/>
      <c r="H4" s="65"/>
      <c r="I4" s="14"/>
    </row>
    <row r="5" ht="18.75" customHeight="1" spans="1:9">
      <c r="A5" s="33"/>
      <c r="B5" s="32" t="s">
        <v>56</v>
      </c>
      <c r="C5" s="11" t="s">
        <v>59</v>
      </c>
      <c r="D5" s="66" t="s">
        <v>408</v>
      </c>
      <c r="E5" s="67" t="s">
        <v>334</v>
      </c>
      <c r="F5" s="67" t="s">
        <v>334</v>
      </c>
      <c r="G5" s="67" t="s">
        <v>334</v>
      </c>
      <c r="H5" s="67" t="s">
        <v>334</v>
      </c>
      <c r="I5" s="67" t="s">
        <v>334</v>
      </c>
    </row>
    <row r="6" ht="18.75" customHeight="1" spans="1:9">
      <c r="A6" s="67">
        <v>1</v>
      </c>
      <c r="B6" s="67">
        <v>2</v>
      </c>
      <c r="C6" s="67">
        <v>3</v>
      </c>
      <c r="D6" s="67">
        <v>4</v>
      </c>
      <c r="E6" s="67">
        <v>5</v>
      </c>
      <c r="F6" s="67">
        <v>6</v>
      </c>
      <c r="G6" s="67">
        <v>7</v>
      </c>
      <c r="H6" s="67">
        <v>8</v>
      </c>
      <c r="I6" s="67">
        <v>9</v>
      </c>
    </row>
    <row r="7" ht="18.75" customHeight="1" spans="1:9">
      <c r="A7" s="34"/>
      <c r="B7" s="23"/>
      <c r="C7" s="23"/>
      <c r="D7" s="23"/>
      <c r="E7" s="23"/>
      <c r="F7" s="23"/>
      <c r="G7" s="23"/>
      <c r="H7" s="23"/>
      <c r="I7" s="23"/>
    </row>
    <row r="8" ht="18.75" customHeight="1" spans="1:9">
      <c r="A8" s="34"/>
      <c r="B8" s="23"/>
      <c r="C8" s="23"/>
      <c r="D8" s="23"/>
      <c r="E8" s="23"/>
      <c r="F8" s="23"/>
      <c r="G8" s="23"/>
      <c r="H8" s="23"/>
      <c r="I8" s="23"/>
    </row>
    <row r="9" s="28" customFormat="1" customHeight="1" spans="1:1">
      <c r="A9" s="38" t="s">
        <v>171</v>
      </c>
    </row>
  </sheetData>
  <mergeCells count="5">
    <mergeCell ref="A2:I2"/>
    <mergeCell ref="A3:E3"/>
    <mergeCell ref="B4:D4"/>
    <mergeCell ref="E4:I4"/>
    <mergeCell ref="A4:A5"/>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showZeros="0" workbookViewId="0">
      <selection activeCell="B17" sqref="B17"/>
    </sheetView>
  </sheetViews>
  <sheetFormatPr defaultColWidth="9.14285714285714" defaultRowHeight="12" customHeight="1" outlineLevelRow="7"/>
  <cols>
    <col min="1" max="1" width="34.2761904761905" customWidth="1"/>
    <col min="2" max="2" width="29" customWidth="1"/>
    <col min="3" max="5" width="23.5714285714286" customWidth="1"/>
    <col min="6" max="6" width="11.2761904761905" customWidth="1"/>
    <col min="7" max="7" width="25.1428571428571" customWidth="1"/>
    <col min="8" max="8" width="15.5714285714286" customWidth="1"/>
    <col min="9" max="9" width="13.4285714285714" customWidth="1"/>
    <col min="10" max="10" width="18.847619047619" customWidth="1"/>
  </cols>
  <sheetData>
    <row r="1" ht="15" customHeight="1" spans="10:10">
      <c r="J1" s="39" t="s">
        <v>409</v>
      </c>
    </row>
    <row r="2" ht="36" customHeight="1" spans="1:10">
      <c r="A2" s="5" t="str">
        <f>"2025"&amp;"年县对下转移支付绩效目标表"</f>
        <v>2025年县对下转移支付绩效目标表</v>
      </c>
      <c r="B2" s="6"/>
      <c r="C2" s="6"/>
      <c r="D2" s="6"/>
      <c r="E2" s="6"/>
      <c r="F2" s="52"/>
      <c r="G2" s="6"/>
      <c r="H2" s="52"/>
      <c r="I2" s="52"/>
      <c r="J2" s="6"/>
    </row>
    <row r="3" ht="18.75" customHeight="1" spans="1:8">
      <c r="A3" s="7" t="str">
        <f>"单位名称："&amp;"凤庆县庆甸幼儿园"</f>
        <v>单位名称：凤庆县庆甸幼儿园</v>
      </c>
      <c r="B3" s="3"/>
      <c r="C3" s="3"/>
      <c r="D3" s="3"/>
      <c r="E3" s="3"/>
      <c r="F3" s="53"/>
      <c r="G3" s="3"/>
      <c r="H3" s="53"/>
    </row>
    <row r="4" ht="18.75" customHeight="1" spans="1:10">
      <c r="A4" s="47" t="s">
        <v>266</v>
      </c>
      <c r="B4" s="47" t="s">
        <v>267</v>
      </c>
      <c r="C4" s="47" t="s">
        <v>268</v>
      </c>
      <c r="D4" s="47" t="s">
        <v>269</v>
      </c>
      <c r="E4" s="47" t="s">
        <v>270</v>
      </c>
      <c r="F4" s="54" t="s">
        <v>271</v>
      </c>
      <c r="G4" s="47" t="s">
        <v>272</v>
      </c>
      <c r="H4" s="54" t="s">
        <v>273</v>
      </c>
      <c r="I4" s="54" t="s">
        <v>274</v>
      </c>
      <c r="J4" s="47" t="s">
        <v>275</v>
      </c>
    </row>
    <row r="5" ht="18.75" customHeight="1" spans="1:10">
      <c r="A5" s="47">
        <v>1</v>
      </c>
      <c r="B5" s="47">
        <v>2</v>
      </c>
      <c r="C5" s="47">
        <v>3</v>
      </c>
      <c r="D5" s="47">
        <v>4</v>
      </c>
      <c r="E5" s="47">
        <v>5</v>
      </c>
      <c r="F5" s="54">
        <v>6</v>
      </c>
      <c r="G5" s="47">
        <v>7</v>
      </c>
      <c r="H5" s="54">
        <v>8</v>
      </c>
      <c r="I5" s="54">
        <v>9</v>
      </c>
      <c r="J5" s="47">
        <v>10</v>
      </c>
    </row>
    <row r="6" ht="18.75" customHeight="1" spans="1:10">
      <c r="A6" s="21"/>
      <c r="B6" s="48"/>
      <c r="C6" s="48"/>
      <c r="D6" s="48"/>
      <c r="E6" s="55"/>
      <c r="F6" s="56"/>
      <c r="G6" s="55"/>
      <c r="H6" s="56"/>
      <c r="I6" s="56"/>
      <c r="J6" s="55"/>
    </row>
    <row r="7" ht="18.75" customHeight="1" spans="1:10">
      <c r="A7" s="21"/>
      <c r="B7" s="21"/>
      <c r="C7" s="21"/>
      <c r="D7" s="21"/>
      <c r="E7" s="21"/>
      <c r="F7" s="57"/>
      <c r="G7" s="21"/>
      <c r="H7" s="21"/>
      <c r="I7" s="21"/>
      <c r="J7" s="21"/>
    </row>
    <row r="8" s="28" customFormat="1" ht="14.25" customHeight="1" spans="1:1">
      <c r="A8" s="38" t="s">
        <v>171</v>
      </c>
    </row>
  </sheetData>
  <mergeCells count="2">
    <mergeCell ref="A2:J2"/>
    <mergeCell ref="A3:H3"/>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showZeros="0" workbookViewId="0">
      <selection activeCell="B22" sqref="B22"/>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ht="15" customHeight="1" spans="1:8">
      <c r="A1" s="1"/>
      <c r="B1" s="1"/>
      <c r="C1" s="1"/>
      <c r="D1" s="1"/>
      <c r="E1" s="1"/>
      <c r="F1" s="1"/>
      <c r="G1" s="1"/>
      <c r="H1" s="40" t="s">
        <v>410</v>
      </c>
    </row>
    <row r="2" ht="34.5" customHeight="1" spans="1:8">
      <c r="A2" s="41" t="str">
        <f>"2025"&amp;"年新增资产配置表"</f>
        <v>2025年新增资产配置表</v>
      </c>
      <c r="B2" s="6"/>
      <c r="C2" s="6"/>
      <c r="D2" s="6"/>
      <c r="E2" s="6"/>
      <c r="F2" s="6"/>
      <c r="G2" s="6"/>
      <c r="H2" s="6"/>
    </row>
    <row r="3" ht="18.75" customHeight="1" spans="1:8">
      <c r="A3" s="42" t="str">
        <f>"单位名称："&amp;"凤庆县庆甸幼儿园"</f>
        <v>单位名称：凤庆县庆甸幼儿园</v>
      </c>
      <c r="B3" s="8"/>
      <c r="C3" s="3"/>
      <c r="H3" s="43" t="s">
        <v>159</v>
      </c>
    </row>
    <row r="4" ht="18.75" customHeight="1" spans="1:8">
      <c r="A4" s="11" t="s">
        <v>173</v>
      </c>
      <c r="B4" s="11" t="s">
        <v>411</v>
      </c>
      <c r="C4" s="11" t="s">
        <v>412</v>
      </c>
      <c r="D4" s="11" t="s">
        <v>413</v>
      </c>
      <c r="E4" s="11" t="s">
        <v>414</v>
      </c>
      <c r="F4" s="44" t="s">
        <v>415</v>
      </c>
      <c r="G4" s="45"/>
      <c r="H4" s="46"/>
    </row>
    <row r="5" ht="18.75" customHeight="1" spans="1:8">
      <c r="A5" s="18"/>
      <c r="B5" s="18"/>
      <c r="C5" s="18"/>
      <c r="D5" s="18"/>
      <c r="E5" s="18"/>
      <c r="F5" s="47" t="s">
        <v>397</v>
      </c>
      <c r="G5" s="47" t="s">
        <v>416</v>
      </c>
      <c r="H5" s="47" t="s">
        <v>417</v>
      </c>
    </row>
    <row r="6" ht="18.75" customHeight="1" spans="1:8">
      <c r="A6" s="47">
        <v>1</v>
      </c>
      <c r="B6" s="47">
        <v>2</v>
      </c>
      <c r="C6" s="47">
        <v>3</v>
      </c>
      <c r="D6" s="47">
        <v>4</v>
      </c>
      <c r="E6" s="47">
        <v>5</v>
      </c>
      <c r="F6" s="47">
        <v>6</v>
      </c>
      <c r="G6" s="47">
        <v>7</v>
      </c>
      <c r="H6" s="47">
        <v>8</v>
      </c>
    </row>
    <row r="7" ht="18.75" customHeight="1" spans="1:8">
      <c r="A7" s="48"/>
      <c r="B7" s="48"/>
      <c r="C7" s="34"/>
      <c r="D7" s="34"/>
      <c r="E7" s="34"/>
      <c r="F7" s="49"/>
      <c r="G7" s="23"/>
      <c r="H7" s="23"/>
    </row>
    <row r="8" ht="18.75" customHeight="1" spans="1:8">
      <c r="A8" s="25" t="s">
        <v>56</v>
      </c>
      <c r="B8" s="50"/>
      <c r="C8" s="50"/>
      <c r="D8" s="50"/>
      <c r="E8" s="51"/>
      <c r="F8" s="49"/>
      <c r="G8" s="23"/>
      <c r="H8" s="23"/>
    </row>
    <row r="9" s="28" customFormat="1" ht="14.25" customHeight="1" spans="1:1">
      <c r="A9" s="38" t="s">
        <v>171</v>
      </c>
    </row>
  </sheetData>
  <mergeCells count="9">
    <mergeCell ref="A2:H2"/>
    <mergeCell ref="A3:C3"/>
    <mergeCell ref="F4:H4"/>
    <mergeCell ref="A8:E8"/>
    <mergeCell ref="A4:A5"/>
    <mergeCell ref="B4:B5"/>
    <mergeCell ref="C4:C5"/>
    <mergeCell ref="D4:D5"/>
    <mergeCell ref="E4:E5"/>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workbookViewId="0">
      <selection activeCell="A11" sqref="$A11:$XFD11"/>
    </sheetView>
  </sheetViews>
  <sheetFormatPr defaultColWidth="9.14285714285714" defaultRowHeight="14.25" customHeight="1"/>
  <cols>
    <col min="1" max="1" width="13.4285714285714" customWidth="1"/>
    <col min="2" max="2" width="43.8666666666667" customWidth="1"/>
    <col min="3" max="3" width="23.847619047619" customWidth="1"/>
    <col min="4" max="4" width="11.1428571428571" customWidth="1"/>
    <col min="5" max="5" width="33.1714285714286" customWidth="1"/>
    <col min="6" max="6" width="9.84761904761905" customWidth="1"/>
    <col min="7" max="7" width="17.7142857142857" customWidth="1"/>
    <col min="8" max="11" width="15.4285714285714" customWidth="1"/>
  </cols>
  <sheetData>
    <row r="1" ht="15" customHeight="1" spans="4:11">
      <c r="D1" s="29"/>
      <c r="E1" s="29"/>
      <c r="F1" s="29"/>
      <c r="G1" s="29"/>
      <c r="H1" s="30"/>
      <c r="I1" s="30"/>
      <c r="J1" s="30"/>
      <c r="K1" s="39" t="s">
        <v>418</v>
      </c>
    </row>
    <row r="2" ht="42.75" customHeight="1" spans="1:11">
      <c r="A2" s="5" t="str">
        <f>"2025"&amp;"年转移支付补助项目支出预算表"</f>
        <v>2025年转移支付补助项目支出预算表</v>
      </c>
      <c r="B2" s="6"/>
      <c r="C2" s="6"/>
      <c r="D2" s="6"/>
      <c r="E2" s="6"/>
      <c r="F2" s="6"/>
      <c r="G2" s="6"/>
      <c r="H2" s="6"/>
      <c r="I2" s="6"/>
      <c r="J2" s="6"/>
      <c r="K2" s="6"/>
    </row>
    <row r="3" ht="18.75" customHeight="1" spans="1:11">
      <c r="A3" s="7" t="str">
        <f>"单位名称："&amp;"凤庆县庆甸幼儿园"</f>
        <v>单位名称：凤庆县庆甸幼儿园</v>
      </c>
      <c r="B3" s="8"/>
      <c r="C3" s="8"/>
      <c r="D3" s="8"/>
      <c r="E3" s="8"/>
      <c r="F3" s="8"/>
      <c r="G3" s="8"/>
      <c r="H3" s="9"/>
      <c r="I3" s="9"/>
      <c r="J3" s="9"/>
      <c r="K3" s="4" t="s">
        <v>159</v>
      </c>
    </row>
    <row r="4" ht="18.75" customHeight="1" spans="1:11">
      <c r="A4" s="10" t="s">
        <v>231</v>
      </c>
      <c r="B4" s="10" t="s">
        <v>175</v>
      </c>
      <c r="C4" s="10" t="s">
        <v>232</v>
      </c>
      <c r="D4" s="11" t="s">
        <v>176</v>
      </c>
      <c r="E4" s="11" t="s">
        <v>177</v>
      </c>
      <c r="F4" s="11" t="s">
        <v>233</v>
      </c>
      <c r="G4" s="11" t="s">
        <v>234</v>
      </c>
      <c r="H4" s="31" t="s">
        <v>56</v>
      </c>
      <c r="I4" s="12" t="s">
        <v>419</v>
      </c>
      <c r="J4" s="13"/>
      <c r="K4" s="14"/>
    </row>
    <row r="5" ht="18.75" customHeight="1" spans="1:11">
      <c r="A5" s="15"/>
      <c r="B5" s="15"/>
      <c r="C5" s="15"/>
      <c r="D5" s="16"/>
      <c r="E5" s="16"/>
      <c r="F5" s="16"/>
      <c r="G5" s="16"/>
      <c r="H5" s="32"/>
      <c r="I5" s="11" t="s">
        <v>59</v>
      </c>
      <c r="J5" s="11" t="s">
        <v>60</v>
      </c>
      <c r="K5" s="11" t="s">
        <v>61</v>
      </c>
    </row>
    <row r="6" ht="18.75" customHeight="1" spans="1:11">
      <c r="A6" s="17"/>
      <c r="B6" s="17"/>
      <c r="C6" s="17"/>
      <c r="D6" s="18"/>
      <c r="E6" s="18"/>
      <c r="F6" s="18"/>
      <c r="G6" s="18"/>
      <c r="H6" s="33"/>
      <c r="I6" s="18" t="s">
        <v>58</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4"/>
      <c r="B8" s="21"/>
      <c r="C8" s="34"/>
      <c r="D8" s="34"/>
      <c r="E8" s="34"/>
      <c r="F8" s="34"/>
      <c r="G8" s="34"/>
      <c r="H8" s="23"/>
      <c r="I8" s="23"/>
      <c r="J8" s="23"/>
      <c r="K8" s="23"/>
    </row>
    <row r="9" ht="18.75" customHeight="1" spans="1:11">
      <c r="A9" s="21"/>
      <c r="B9" s="21"/>
      <c r="C9" s="21"/>
      <c r="D9" s="21"/>
      <c r="E9" s="21"/>
      <c r="F9" s="21"/>
      <c r="G9" s="21"/>
      <c r="H9" s="23"/>
      <c r="I9" s="23"/>
      <c r="J9" s="23"/>
      <c r="K9" s="23"/>
    </row>
    <row r="10" ht="18.75" customHeight="1" spans="1:11">
      <c r="A10" s="35" t="s">
        <v>110</v>
      </c>
      <c r="B10" s="36"/>
      <c r="C10" s="36"/>
      <c r="D10" s="36"/>
      <c r="E10" s="36"/>
      <c r="F10" s="36"/>
      <c r="G10" s="37"/>
      <c r="H10" s="23"/>
      <c r="I10" s="23"/>
      <c r="J10" s="23"/>
      <c r="K10" s="23"/>
    </row>
    <row r="11" s="28" customFormat="1" customHeight="1" spans="1:1">
      <c r="A11" s="38" t="s">
        <v>171</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2"/>
  <sheetViews>
    <sheetView showZeros="0" workbookViewId="0">
      <selection activeCell="B7" sqref="B7:B11"/>
    </sheetView>
  </sheetViews>
  <sheetFormatPr defaultColWidth="9.14285714285714" defaultRowHeight="14.25" customHeight="1" outlineLevelCol="6"/>
  <cols>
    <col min="1" max="1" width="29.4285714285714" customWidth="1"/>
    <col min="2" max="2" width="23.1428571428571" customWidth="1"/>
    <col min="3" max="3" width="31.5714285714286" customWidth="1"/>
    <col min="4" max="4" width="20.4285714285714" customWidth="1"/>
    <col min="5" max="7" width="23.847619047619" customWidth="1"/>
  </cols>
  <sheetData>
    <row r="1" ht="15" customHeight="1" spans="1:7">
      <c r="A1" s="1"/>
      <c r="B1" s="1"/>
      <c r="C1" s="1"/>
      <c r="D1" s="2"/>
      <c r="E1" s="3"/>
      <c r="F1" s="3"/>
      <c r="G1" s="4" t="s">
        <v>420</v>
      </c>
    </row>
    <row r="2" ht="36.75" customHeight="1" spans="1:7">
      <c r="A2" s="5" t="str">
        <f>"2025"&amp;"年部门项目中期规划预算表"</f>
        <v>2025年部门项目中期规划预算表</v>
      </c>
      <c r="B2" s="6"/>
      <c r="C2" s="6"/>
      <c r="D2" s="6"/>
      <c r="E2" s="6"/>
      <c r="F2" s="6"/>
      <c r="G2" s="6"/>
    </row>
    <row r="3" ht="18.75" customHeight="1" spans="1:7">
      <c r="A3" s="7" t="str">
        <f>"单位名称："&amp;"凤庆县庆甸幼儿园"</f>
        <v>单位名称：凤庆县庆甸幼儿园</v>
      </c>
      <c r="B3" s="8"/>
      <c r="C3" s="8"/>
      <c r="D3" s="8"/>
      <c r="E3" s="9"/>
      <c r="F3" s="9"/>
      <c r="G3" s="4" t="s">
        <v>159</v>
      </c>
    </row>
    <row r="4" ht="18.75" customHeight="1" spans="1:7">
      <c r="A4" s="10" t="s">
        <v>232</v>
      </c>
      <c r="B4" s="10" t="s">
        <v>231</v>
      </c>
      <c r="C4" s="10" t="s">
        <v>175</v>
      </c>
      <c r="D4" s="11" t="s">
        <v>421</v>
      </c>
      <c r="E4" s="12" t="s">
        <v>59</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58</v>
      </c>
      <c r="F6" s="17"/>
      <c r="G6" s="18"/>
    </row>
    <row r="7" ht="18.75" customHeight="1" spans="1:7">
      <c r="A7" s="19">
        <v>1</v>
      </c>
      <c r="B7" s="19">
        <v>2</v>
      </c>
      <c r="C7" s="19">
        <v>3</v>
      </c>
      <c r="D7" s="19">
        <v>4</v>
      </c>
      <c r="E7" s="19">
        <v>5</v>
      </c>
      <c r="F7" s="19">
        <v>6</v>
      </c>
      <c r="G7" s="20">
        <v>7</v>
      </c>
    </row>
    <row r="8" ht="18.75" customHeight="1" spans="1:7">
      <c r="A8" s="21" t="s">
        <v>71</v>
      </c>
      <c r="B8" s="22"/>
      <c r="C8" s="22"/>
      <c r="D8" s="21"/>
      <c r="E8" s="23">
        <v>553775.4</v>
      </c>
      <c r="F8" s="23"/>
      <c r="G8" s="23"/>
    </row>
    <row r="9" ht="18.75" customHeight="1" spans="1:7">
      <c r="A9" s="21"/>
      <c r="B9" s="21" t="s">
        <v>422</v>
      </c>
      <c r="C9" s="21" t="s">
        <v>244</v>
      </c>
      <c r="D9" s="21" t="s">
        <v>423</v>
      </c>
      <c r="E9" s="23">
        <v>221400</v>
      </c>
      <c r="F9" s="23"/>
      <c r="G9" s="23"/>
    </row>
    <row r="10" ht="18.75" customHeight="1" spans="1:7">
      <c r="A10" s="24"/>
      <c r="B10" s="21" t="s">
        <v>422</v>
      </c>
      <c r="C10" s="21" t="s">
        <v>261</v>
      </c>
      <c r="D10" s="21" t="s">
        <v>423</v>
      </c>
      <c r="E10" s="23">
        <v>275.4</v>
      </c>
      <c r="F10" s="23"/>
      <c r="G10" s="23"/>
    </row>
    <row r="11" ht="18.75" customHeight="1" spans="1:7">
      <c r="A11" s="24"/>
      <c r="B11" s="21" t="s">
        <v>422</v>
      </c>
      <c r="C11" s="21" t="s">
        <v>237</v>
      </c>
      <c r="D11" s="21" t="s">
        <v>423</v>
      </c>
      <c r="E11" s="23">
        <v>332100</v>
      </c>
      <c r="F11" s="23"/>
      <c r="G11" s="23"/>
    </row>
    <row r="12" ht="18.75" customHeight="1" spans="1:7">
      <c r="A12" s="25" t="s">
        <v>56</v>
      </c>
      <c r="B12" s="26" t="s">
        <v>424</v>
      </c>
      <c r="C12" s="26"/>
      <c r="D12" s="27"/>
      <c r="E12" s="23">
        <v>553775.4</v>
      </c>
      <c r="F12" s="23"/>
      <c r="G12" s="23"/>
    </row>
  </sheetData>
  <mergeCells count="11">
    <mergeCell ref="A2:G2"/>
    <mergeCell ref="A3:D3"/>
    <mergeCell ref="E4:G4"/>
    <mergeCell ref="A12:D12"/>
    <mergeCell ref="A4:A6"/>
    <mergeCell ref="B4:B6"/>
    <mergeCell ref="C4:C6"/>
    <mergeCell ref="D4:D6"/>
    <mergeCell ref="E5:E6"/>
    <mergeCell ref="F5:F6"/>
    <mergeCell ref="G5:G6"/>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showZeros="0" topLeftCell="P9" workbookViewId="0">
      <selection activeCell="B7" sqref="A7:B11"/>
    </sheetView>
  </sheetViews>
  <sheetFormatPr defaultColWidth="9.14285714285714" defaultRowHeight="14.25" customHeight="1"/>
  <cols>
    <col min="1" max="1" width="21.1428571428571" customWidth="1"/>
    <col min="2" max="2" width="35.2761904761905" customWidth="1"/>
    <col min="3" max="8" width="20.4285714285714" customWidth="1"/>
    <col min="9" max="11" width="20.5714285714286" customWidth="1"/>
    <col min="12" max="12" width="20.4285714285714" customWidth="1"/>
    <col min="13" max="13" width="20.5714285714286" customWidth="1"/>
    <col min="14" max="19" width="20.4285714285714" customWidth="1"/>
  </cols>
  <sheetData>
    <row r="1" ht="15" customHeight="1" spans="10:19">
      <c r="J1" s="195"/>
      <c r="O1" s="68"/>
      <c r="P1" s="68"/>
      <c r="Q1" s="68"/>
      <c r="R1" s="68"/>
      <c r="S1" s="39" t="s">
        <v>53</v>
      </c>
    </row>
    <row r="2" ht="57.75" customHeight="1" spans="1:19">
      <c r="A2" s="125" t="str">
        <f>"2025"&amp;"年部门收入预算表"</f>
        <v>2025年部门收入预算表</v>
      </c>
      <c r="B2" s="180"/>
      <c r="C2" s="180"/>
      <c r="D2" s="180"/>
      <c r="E2" s="180"/>
      <c r="F2" s="180"/>
      <c r="G2" s="180"/>
      <c r="H2" s="180"/>
      <c r="I2" s="180"/>
      <c r="J2" s="180"/>
      <c r="K2" s="180"/>
      <c r="L2" s="180"/>
      <c r="M2" s="180"/>
      <c r="N2" s="180"/>
      <c r="O2" s="196"/>
      <c r="P2" s="196"/>
      <c r="Q2" s="196"/>
      <c r="R2" s="196"/>
      <c r="S2" s="196"/>
    </row>
    <row r="3" ht="18.75" customHeight="1" spans="1:19">
      <c r="A3" s="42" t="str">
        <f>"单位名称："&amp;"凤庆县庆甸幼儿园"</f>
        <v>单位名称：凤庆县庆甸幼儿园</v>
      </c>
      <c r="B3" s="94"/>
      <c r="C3" s="94"/>
      <c r="D3" s="94"/>
      <c r="E3" s="94"/>
      <c r="F3" s="94"/>
      <c r="G3" s="94"/>
      <c r="H3" s="94"/>
      <c r="I3" s="94"/>
      <c r="J3" s="72"/>
      <c r="K3" s="94"/>
      <c r="L3" s="94"/>
      <c r="M3" s="94"/>
      <c r="N3" s="94"/>
      <c r="O3" s="72"/>
      <c r="P3" s="72"/>
      <c r="Q3" s="72"/>
      <c r="R3" s="72"/>
      <c r="S3" s="39" t="s">
        <v>1</v>
      </c>
    </row>
    <row r="4" ht="18.75" customHeight="1" spans="1:19">
      <c r="A4" s="181" t="s">
        <v>54</v>
      </c>
      <c r="B4" s="182" t="s">
        <v>55</v>
      </c>
      <c r="C4" s="182" t="s">
        <v>56</v>
      </c>
      <c r="D4" s="183" t="s">
        <v>57</v>
      </c>
      <c r="E4" s="184"/>
      <c r="F4" s="184"/>
      <c r="G4" s="184"/>
      <c r="H4" s="184"/>
      <c r="I4" s="184"/>
      <c r="J4" s="197"/>
      <c r="K4" s="184"/>
      <c r="L4" s="184"/>
      <c r="M4" s="184"/>
      <c r="N4" s="198"/>
      <c r="O4" s="183" t="s">
        <v>46</v>
      </c>
      <c r="P4" s="183"/>
      <c r="Q4" s="183"/>
      <c r="R4" s="183"/>
      <c r="S4" s="201"/>
    </row>
    <row r="5" ht="18.75" customHeight="1" spans="1:19">
      <c r="A5" s="185"/>
      <c r="B5" s="186"/>
      <c r="C5" s="186"/>
      <c r="D5" s="187" t="s">
        <v>58</v>
      </c>
      <c r="E5" s="187" t="s">
        <v>59</v>
      </c>
      <c r="F5" s="187" t="s">
        <v>60</v>
      </c>
      <c r="G5" s="187" t="s">
        <v>61</v>
      </c>
      <c r="H5" s="187" t="s">
        <v>62</v>
      </c>
      <c r="I5" s="199" t="s">
        <v>63</v>
      </c>
      <c r="J5" s="199"/>
      <c r="K5" s="199"/>
      <c r="L5" s="199"/>
      <c r="M5" s="199"/>
      <c r="N5" s="190"/>
      <c r="O5" s="187" t="s">
        <v>58</v>
      </c>
      <c r="P5" s="187" t="s">
        <v>59</v>
      </c>
      <c r="Q5" s="187" t="s">
        <v>60</v>
      </c>
      <c r="R5" s="187" t="s">
        <v>61</v>
      </c>
      <c r="S5" s="187" t="s">
        <v>64</v>
      </c>
    </row>
    <row r="6" ht="18.75" customHeight="1" spans="1:19">
      <c r="A6" s="188"/>
      <c r="B6" s="189"/>
      <c r="C6" s="189"/>
      <c r="D6" s="190"/>
      <c r="E6" s="190"/>
      <c r="F6" s="190"/>
      <c r="G6" s="190"/>
      <c r="H6" s="190"/>
      <c r="I6" s="189" t="s">
        <v>58</v>
      </c>
      <c r="J6" s="189" t="s">
        <v>65</v>
      </c>
      <c r="K6" s="189" t="s">
        <v>66</v>
      </c>
      <c r="L6" s="189" t="s">
        <v>67</v>
      </c>
      <c r="M6" s="189" t="s">
        <v>68</v>
      </c>
      <c r="N6" s="189" t="s">
        <v>69</v>
      </c>
      <c r="O6" s="200"/>
      <c r="P6" s="200"/>
      <c r="Q6" s="200"/>
      <c r="R6" s="200"/>
      <c r="S6" s="190"/>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191" t="s">
        <v>70</v>
      </c>
      <c r="B8" s="192" t="s">
        <v>71</v>
      </c>
      <c r="C8" s="23">
        <v>4527656.07</v>
      </c>
      <c r="D8" s="23">
        <v>4527656.07</v>
      </c>
      <c r="E8" s="23">
        <v>4325876.07</v>
      </c>
      <c r="F8" s="23"/>
      <c r="G8" s="23"/>
      <c r="H8" s="23"/>
      <c r="I8" s="23">
        <v>201780</v>
      </c>
      <c r="J8" s="23"/>
      <c r="K8" s="23"/>
      <c r="L8" s="23"/>
      <c r="M8" s="23"/>
      <c r="N8" s="23">
        <v>201780</v>
      </c>
      <c r="O8" s="23"/>
      <c r="P8" s="23"/>
      <c r="Q8" s="23"/>
      <c r="R8" s="23"/>
      <c r="S8" s="23"/>
    </row>
    <row r="9" ht="18.75" customHeight="1" spans="1:19">
      <c r="A9" s="193" t="s">
        <v>56</v>
      </c>
      <c r="B9" s="194"/>
      <c r="C9" s="23">
        <v>4527656.07</v>
      </c>
      <c r="D9" s="23">
        <v>4527656.07</v>
      </c>
      <c r="E9" s="23">
        <v>4325876.07</v>
      </c>
      <c r="F9" s="23"/>
      <c r="G9" s="23"/>
      <c r="H9" s="23"/>
      <c r="I9" s="23">
        <v>201780</v>
      </c>
      <c r="J9" s="23"/>
      <c r="K9" s="23"/>
      <c r="L9" s="23"/>
      <c r="M9" s="23"/>
      <c r="N9" s="23">
        <v>201780</v>
      </c>
      <c r="O9" s="23"/>
      <c r="P9" s="23"/>
      <c r="Q9" s="23"/>
      <c r="R9" s="23"/>
      <c r="S9" s="23"/>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1"/>
  <sheetViews>
    <sheetView showZeros="0" topLeftCell="A4" workbookViewId="0">
      <selection activeCell="F23" sqref="F23"/>
    </sheetView>
  </sheetViews>
  <sheetFormatPr defaultColWidth="9.14285714285714" defaultRowHeight="14.25" customHeight="1"/>
  <cols>
    <col min="1" max="1" width="14.2761904761905"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ht="15" customHeight="1" spans="1:15">
      <c r="A1" s="1"/>
      <c r="B1" s="1"/>
      <c r="C1" s="1"/>
      <c r="D1" s="168"/>
      <c r="E1" s="1"/>
      <c r="F1" s="1"/>
      <c r="G1" s="1"/>
      <c r="H1" s="168"/>
      <c r="I1" s="1"/>
      <c r="J1" s="168"/>
      <c r="K1" s="1"/>
      <c r="L1" s="1"/>
      <c r="M1" s="1"/>
      <c r="N1" s="1"/>
      <c r="O1" s="40" t="s">
        <v>72</v>
      </c>
    </row>
    <row r="2" ht="42" customHeight="1" spans="1:15">
      <c r="A2" s="5" t="str">
        <f>"2025"&amp;"年部门支出预算表"</f>
        <v>2025年部门支出预算表</v>
      </c>
      <c r="B2" s="169"/>
      <c r="C2" s="169"/>
      <c r="D2" s="169"/>
      <c r="E2" s="169"/>
      <c r="F2" s="169"/>
      <c r="G2" s="169"/>
      <c r="H2" s="169"/>
      <c r="I2" s="169"/>
      <c r="J2" s="169"/>
      <c r="K2" s="169"/>
      <c r="L2" s="169"/>
      <c r="M2" s="169"/>
      <c r="N2" s="169"/>
      <c r="O2" s="169"/>
    </row>
    <row r="3" ht="18.75" customHeight="1" spans="1:15">
      <c r="A3" s="170" t="str">
        <f>"单位名称："&amp;"凤庆县庆甸幼儿园"</f>
        <v>单位名称：凤庆县庆甸幼儿园</v>
      </c>
      <c r="B3" s="171"/>
      <c r="C3" s="63"/>
      <c r="D3" s="30"/>
      <c r="E3" s="63"/>
      <c r="F3" s="63"/>
      <c r="G3" s="63"/>
      <c r="H3" s="30"/>
      <c r="I3" s="63"/>
      <c r="J3" s="30"/>
      <c r="K3" s="63"/>
      <c r="L3" s="63"/>
      <c r="M3" s="179"/>
      <c r="N3" s="179"/>
      <c r="O3" s="40" t="s">
        <v>1</v>
      </c>
    </row>
    <row r="4" ht="18.75" customHeight="1" spans="1:15">
      <c r="A4" s="10" t="s">
        <v>73</v>
      </c>
      <c r="B4" s="10" t="s">
        <v>74</v>
      </c>
      <c r="C4" s="10" t="s">
        <v>56</v>
      </c>
      <c r="D4" s="12" t="s">
        <v>59</v>
      </c>
      <c r="E4" s="75" t="s">
        <v>75</v>
      </c>
      <c r="F4" s="134" t="s">
        <v>76</v>
      </c>
      <c r="G4" s="10" t="s">
        <v>60</v>
      </c>
      <c r="H4" s="10" t="s">
        <v>61</v>
      </c>
      <c r="I4" s="10" t="s">
        <v>77</v>
      </c>
      <c r="J4" s="12" t="s">
        <v>78</v>
      </c>
      <c r="K4" s="13"/>
      <c r="L4" s="13"/>
      <c r="M4" s="13"/>
      <c r="N4" s="13"/>
      <c r="O4" s="14"/>
    </row>
    <row r="5" ht="30" customHeight="1" spans="1:15">
      <c r="A5" s="18"/>
      <c r="B5" s="18"/>
      <c r="C5" s="18"/>
      <c r="D5" s="67" t="s">
        <v>58</v>
      </c>
      <c r="E5" s="93" t="s">
        <v>75</v>
      </c>
      <c r="F5" s="93" t="s">
        <v>76</v>
      </c>
      <c r="G5" s="18"/>
      <c r="H5" s="18"/>
      <c r="I5" s="18"/>
      <c r="J5" s="67" t="s">
        <v>58</v>
      </c>
      <c r="K5" s="47" t="s">
        <v>79</v>
      </c>
      <c r="L5" s="47" t="s">
        <v>80</v>
      </c>
      <c r="M5" s="47" t="s">
        <v>81</v>
      </c>
      <c r="N5" s="47" t="s">
        <v>82</v>
      </c>
      <c r="O5" s="47" t="s">
        <v>83</v>
      </c>
    </row>
    <row r="6" ht="18.75" customHeight="1" spans="1:15">
      <c r="A6" s="116">
        <v>1</v>
      </c>
      <c r="B6" s="116">
        <v>2</v>
      </c>
      <c r="C6" s="67">
        <v>3</v>
      </c>
      <c r="D6" s="67">
        <v>4</v>
      </c>
      <c r="E6" s="67">
        <v>5</v>
      </c>
      <c r="F6" s="67">
        <v>6</v>
      </c>
      <c r="G6" s="67">
        <v>7</v>
      </c>
      <c r="H6" s="67">
        <v>8</v>
      </c>
      <c r="I6" s="67">
        <v>9</v>
      </c>
      <c r="J6" s="67">
        <v>10</v>
      </c>
      <c r="K6" s="67">
        <v>11</v>
      </c>
      <c r="L6" s="67">
        <v>12</v>
      </c>
      <c r="M6" s="67">
        <v>13</v>
      </c>
      <c r="N6" s="67">
        <v>14</v>
      </c>
      <c r="O6" s="67">
        <v>15</v>
      </c>
    </row>
    <row r="7" ht="18.75" customHeight="1" spans="1:15">
      <c r="A7" s="129" t="s">
        <v>84</v>
      </c>
      <c r="B7" s="157" t="s">
        <v>85</v>
      </c>
      <c r="C7" s="23">
        <v>3701078.42</v>
      </c>
      <c r="D7" s="23">
        <v>3499298.42</v>
      </c>
      <c r="E7" s="23">
        <v>2945523.02</v>
      </c>
      <c r="F7" s="23">
        <v>553775.4</v>
      </c>
      <c r="G7" s="23"/>
      <c r="H7" s="23"/>
      <c r="I7" s="23"/>
      <c r="J7" s="23">
        <v>201780</v>
      </c>
      <c r="K7" s="23"/>
      <c r="L7" s="23"/>
      <c r="M7" s="23"/>
      <c r="N7" s="23"/>
      <c r="O7" s="23">
        <v>201780</v>
      </c>
    </row>
    <row r="8" ht="18.75" customHeight="1" spans="1:15">
      <c r="A8" s="172" t="s">
        <v>86</v>
      </c>
      <c r="B8" s="209" t="s">
        <v>87</v>
      </c>
      <c r="C8" s="23">
        <v>3701078.42</v>
      </c>
      <c r="D8" s="23">
        <v>3499298.42</v>
      </c>
      <c r="E8" s="23">
        <v>2945523.02</v>
      </c>
      <c r="F8" s="23">
        <v>553775.4</v>
      </c>
      <c r="G8" s="23"/>
      <c r="H8" s="23"/>
      <c r="I8" s="23"/>
      <c r="J8" s="23">
        <v>201780</v>
      </c>
      <c r="K8" s="23"/>
      <c r="L8" s="23"/>
      <c r="M8" s="23"/>
      <c r="N8" s="23"/>
      <c r="O8" s="23">
        <v>201780</v>
      </c>
    </row>
    <row r="9" ht="18.75" customHeight="1" spans="1:15">
      <c r="A9" s="174" t="s">
        <v>88</v>
      </c>
      <c r="B9" s="210" t="s">
        <v>89</v>
      </c>
      <c r="C9" s="23">
        <v>3701078.42</v>
      </c>
      <c r="D9" s="23">
        <v>3499298.42</v>
      </c>
      <c r="E9" s="23">
        <v>2945523.02</v>
      </c>
      <c r="F9" s="23">
        <v>553775.4</v>
      </c>
      <c r="G9" s="23"/>
      <c r="H9" s="23"/>
      <c r="I9" s="23"/>
      <c r="J9" s="23">
        <v>201780</v>
      </c>
      <c r="K9" s="23"/>
      <c r="L9" s="23"/>
      <c r="M9" s="23"/>
      <c r="N9" s="23"/>
      <c r="O9" s="23">
        <v>201780</v>
      </c>
    </row>
    <row r="10" ht="18.75" customHeight="1" spans="1:15">
      <c r="A10" s="129" t="s">
        <v>90</v>
      </c>
      <c r="B10" s="157" t="s">
        <v>91</v>
      </c>
      <c r="C10" s="23">
        <v>372069.12</v>
      </c>
      <c r="D10" s="23">
        <v>372069.12</v>
      </c>
      <c r="E10" s="23">
        <v>372069.12</v>
      </c>
      <c r="F10" s="23"/>
      <c r="G10" s="23"/>
      <c r="H10" s="23"/>
      <c r="I10" s="23"/>
      <c r="J10" s="23"/>
      <c r="K10" s="23"/>
      <c r="L10" s="23"/>
      <c r="M10" s="23"/>
      <c r="N10" s="23"/>
      <c r="O10" s="23"/>
    </row>
    <row r="11" ht="18.75" customHeight="1" spans="1:15">
      <c r="A11" s="172" t="s">
        <v>92</v>
      </c>
      <c r="B11" s="209" t="s">
        <v>93</v>
      </c>
      <c r="C11" s="23">
        <v>372069.12</v>
      </c>
      <c r="D11" s="23">
        <v>372069.12</v>
      </c>
      <c r="E11" s="23">
        <v>372069.12</v>
      </c>
      <c r="F11" s="23"/>
      <c r="G11" s="23"/>
      <c r="H11" s="23"/>
      <c r="I11" s="23"/>
      <c r="J11" s="23"/>
      <c r="K11" s="23"/>
      <c r="L11" s="23"/>
      <c r="M11" s="23"/>
      <c r="N11" s="23"/>
      <c r="O11" s="23"/>
    </row>
    <row r="12" ht="18.75" customHeight="1" spans="1:15">
      <c r="A12" s="174" t="s">
        <v>94</v>
      </c>
      <c r="B12" s="210" t="s">
        <v>95</v>
      </c>
      <c r="C12" s="23">
        <v>372069.12</v>
      </c>
      <c r="D12" s="23">
        <v>372069.12</v>
      </c>
      <c r="E12" s="23">
        <v>372069.12</v>
      </c>
      <c r="F12" s="23"/>
      <c r="G12" s="23"/>
      <c r="H12" s="23"/>
      <c r="I12" s="23"/>
      <c r="J12" s="23"/>
      <c r="K12" s="23"/>
      <c r="L12" s="23"/>
      <c r="M12" s="23"/>
      <c r="N12" s="23"/>
      <c r="O12" s="23"/>
    </row>
    <row r="13" ht="18.75" customHeight="1" spans="1:15">
      <c r="A13" s="129" t="s">
        <v>96</v>
      </c>
      <c r="B13" s="157" t="s">
        <v>97</v>
      </c>
      <c r="C13" s="23">
        <v>175456.53</v>
      </c>
      <c r="D13" s="23">
        <v>175456.53</v>
      </c>
      <c r="E13" s="23">
        <v>175456.53</v>
      </c>
      <c r="F13" s="23"/>
      <c r="G13" s="23"/>
      <c r="H13" s="23"/>
      <c r="I13" s="23"/>
      <c r="J13" s="23"/>
      <c r="K13" s="23"/>
      <c r="L13" s="23"/>
      <c r="M13" s="23"/>
      <c r="N13" s="23"/>
      <c r="O13" s="23"/>
    </row>
    <row r="14" ht="18.75" customHeight="1" spans="1:15">
      <c r="A14" s="172" t="s">
        <v>98</v>
      </c>
      <c r="B14" s="209" t="s">
        <v>99</v>
      </c>
      <c r="C14" s="23">
        <v>175456.53</v>
      </c>
      <c r="D14" s="23">
        <v>175456.53</v>
      </c>
      <c r="E14" s="23">
        <v>175456.53</v>
      </c>
      <c r="F14" s="23"/>
      <c r="G14" s="23"/>
      <c r="H14" s="23"/>
      <c r="I14" s="23"/>
      <c r="J14" s="23"/>
      <c r="K14" s="23"/>
      <c r="L14" s="23"/>
      <c r="M14" s="23"/>
      <c r="N14" s="23"/>
      <c r="O14" s="23"/>
    </row>
    <row r="15" ht="18.75" customHeight="1" spans="1:15">
      <c r="A15" s="174" t="s">
        <v>100</v>
      </c>
      <c r="B15" s="210" t="s">
        <v>101</v>
      </c>
      <c r="C15" s="23">
        <v>165105.67</v>
      </c>
      <c r="D15" s="23">
        <v>165105.67</v>
      </c>
      <c r="E15" s="23">
        <v>165105.67</v>
      </c>
      <c r="F15" s="23"/>
      <c r="G15" s="23"/>
      <c r="H15" s="23"/>
      <c r="I15" s="23"/>
      <c r="J15" s="23"/>
      <c r="K15" s="23"/>
      <c r="L15" s="23"/>
      <c r="M15" s="23"/>
      <c r="N15" s="23"/>
      <c r="O15" s="23"/>
    </row>
    <row r="16" ht="18.75" customHeight="1" spans="1:15">
      <c r="A16" s="174" t="s">
        <v>102</v>
      </c>
      <c r="B16" s="210" t="s">
        <v>103</v>
      </c>
      <c r="C16" s="23">
        <v>10350.86</v>
      </c>
      <c r="D16" s="23">
        <v>10350.86</v>
      </c>
      <c r="E16" s="23">
        <v>10350.86</v>
      </c>
      <c r="F16" s="23"/>
      <c r="G16" s="23"/>
      <c r="H16" s="23"/>
      <c r="I16" s="23"/>
      <c r="J16" s="23"/>
      <c r="K16" s="23"/>
      <c r="L16" s="23"/>
      <c r="M16" s="23"/>
      <c r="N16" s="23"/>
      <c r="O16" s="23"/>
    </row>
    <row r="17" ht="18.75" customHeight="1" spans="1:15">
      <c r="A17" s="129" t="s">
        <v>104</v>
      </c>
      <c r="B17" s="157" t="s">
        <v>105</v>
      </c>
      <c r="C17" s="23">
        <v>279052</v>
      </c>
      <c r="D17" s="23">
        <v>279052</v>
      </c>
      <c r="E17" s="23">
        <v>279052</v>
      </c>
      <c r="F17" s="23"/>
      <c r="G17" s="23"/>
      <c r="H17" s="23"/>
      <c r="I17" s="23"/>
      <c r="J17" s="23"/>
      <c r="K17" s="23"/>
      <c r="L17" s="23"/>
      <c r="M17" s="23"/>
      <c r="N17" s="23"/>
      <c r="O17" s="23"/>
    </row>
    <row r="18" ht="18.75" customHeight="1" spans="1:15">
      <c r="A18" s="172" t="s">
        <v>106</v>
      </c>
      <c r="B18" s="209" t="s">
        <v>107</v>
      </c>
      <c r="C18" s="23">
        <v>279052</v>
      </c>
      <c r="D18" s="23">
        <v>279052</v>
      </c>
      <c r="E18" s="23">
        <v>279052</v>
      </c>
      <c r="F18" s="23"/>
      <c r="G18" s="23"/>
      <c r="H18" s="23"/>
      <c r="I18" s="23"/>
      <c r="J18" s="23"/>
      <c r="K18" s="23"/>
      <c r="L18" s="23"/>
      <c r="M18" s="23"/>
      <c r="N18" s="23"/>
      <c r="O18" s="23"/>
    </row>
    <row r="19" ht="18.75" customHeight="1" spans="1:15">
      <c r="A19" s="174" t="s">
        <v>108</v>
      </c>
      <c r="B19" s="210" t="s">
        <v>109</v>
      </c>
      <c r="C19" s="23">
        <v>279052</v>
      </c>
      <c r="D19" s="23">
        <v>279052</v>
      </c>
      <c r="E19" s="23">
        <v>279052</v>
      </c>
      <c r="F19" s="23"/>
      <c r="G19" s="23"/>
      <c r="H19" s="23"/>
      <c r="I19" s="23"/>
      <c r="J19" s="23"/>
      <c r="K19" s="23"/>
      <c r="L19" s="23"/>
      <c r="M19" s="23"/>
      <c r="N19" s="23"/>
      <c r="O19" s="23"/>
    </row>
    <row r="20" ht="18.75" customHeight="1" spans="1:15">
      <c r="A20" s="176" t="s">
        <v>110</v>
      </c>
      <c r="B20" s="177" t="s">
        <v>110</v>
      </c>
      <c r="C20" s="23">
        <v>4527656.07</v>
      </c>
      <c r="D20" s="23">
        <v>4325876.07</v>
      </c>
      <c r="E20" s="23">
        <v>3772100.67</v>
      </c>
      <c r="F20" s="23">
        <v>553775.4</v>
      </c>
      <c r="G20" s="23"/>
      <c r="H20" s="23"/>
      <c r="I20" s="23"/>
      <c r="J20" s="23">
        <v>201780</v>
      </c>
      <c r="K20" s="23"/>
      <c r="L20" s="23"/>
      <c r="M20" s="23"/>
      <c r="N20" s="23"/>
      <c r="O20" s="23">
        <v>201780</v>
      </c>
    </row>
    <row r="21" customHeight="1" spans="5:5">
      <c r="E21" s="178"/>
    </row>
  </sheetData>
  <mergeCells count="11">
    <mergeCell ref="A2:O2"/>
    <mergeCell ref="A3:L3"/>
    <mergeCell ref="D4:F4"/>
    <mergeCell ref="J4:O4"/>
    <mergeCell ref="A20:B20"/>
    <mergeCell ref="A4:A5"/>
    <mergeCell ref="B4:B5"/>
    <mergeCell ref="C4:C5"/>
    <mergeCell ref="G4:G5"/>
    <mergeCell ref="H4:H5"/>
    <mergeCell ref="I4:I5"/>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Zeros="0" tabSelected="1" topLeftCell="A4" workbookViewId="0">
      <selection activeCell="B17" sqref="B17"/>
    </sheetView>
  </sheetViews>
  <sheetFormatPr defaultColWidth="9.14285714285714" defaultRowHeight="14.25" customHeight="1" outlineLevelCol="3"/>
  <cols>
    <col min="1" max="1" width="39.2761904761905" customWidth="1"/>
    <col min="2" max="2" width="30.847619047619" customWidth="1"/>
    <col min="3" max="3" width="35.847619047619" customWidth="1"/>
    <col min="4" max="4" width="29.847619047619" customWidth="1"/>
  </cols>
  <sheetData>
    <row r="1" ht="15" customHeight="1" spans="1:4">
      <c r="A1" s="1"/>
      <c r="B1" s="1"/>
      <c r="C1" s="1"/>
      <c r="D1" s="40" t="s">
        <v>111</v>
      </c>
    </row>
    <row r="2" ht="36" customHeight="1" spans="1:4">
      <c r="A2" s="5" t="str">
        <f>"2025"&amp;"年部门财政拨款收支预算总表"</f>
        <v>2025年部门财政拨款收支预算总表</v>
      </c>
      <c r="B2" s="155"/>
      <c r="C2" s="155"/>
      <c r="D2" s="155"/>
    </row>
    <row r="3" ht="18.75" customHeight="1" spans="1:4">
      <c r="A3" s="7" t="str">
        <f>"单位名称："&amp;"凤庆县庆甸幼儿园"</f>
        <v>单位名称：凤庆县庆甸幼儿园</v>
      </c>
      <c r="B3" s="156"/>
      <c r="C3" s="156"/>
      <c r="D3" s="40" t="s">
        <v>1</v>
      </c>
    </row>
    <row r="4" ht="18.75" customHeight="1" spans="1:4">
      <c r="A4" s="12" t="s">
        <v>2</v>
      </c>
      <c r="B4" s="14"/>
      <c r="C4" s="12" t="s">
        <v>3</v>
      </c>
      <c r="D4" s="14"/>
    </row>
    <row r="5" ht="18.75" customHeight="1" spans="1:4">
      <c r="A5" s="31" t="s">
        <v>4</v>
      </c>
      <c r="B5" s="106" t="str">
        <f>"2025"&amp;"年预算数"</f>
        <v>2025年预算数</v>
      </c>
      <c r="C5" s="31" t="s">
        <v>112</v>
      </c>
      <c r="D5" s="106" t="str">
        <f>"2025"&amp;"年预算数"</f>
        <v>2025年预算数</v>
      </c>
    </row>
    <row r="6" ht="18.75" customHeight="1" spans="1:4">
      <c r="A6" s="33"/>
      <c r="B6" s="18"/>
      <c r="C6" s="33"/>
      <c r="D6" s="18"/>
    </row>
    <row r="7" ht="18.75" customHeight="1" spans="1:4">
      <c r="A7" s="157" t="s">
        <v>113</v>
      </c>
      <c r="B7" s="23">
        <v>4325876.07</v>
      </c>
      <c r="C7" s="22" t="s">
        <v>114</v>
      </c>
      <c r="D7" s="23">
        <v>4325876.07</v>
      </c>
    </row>
    <row r="8" ht="18.75" customHeight="1" spans="1:4">
      <c r="A8" s="158" t="s">
        <v>115</v>
      </c>
      <c r="B8" s="23">
        <v>4325876.07</v>
      </c>
      <c r="C8" s="22" t="s">
        <v>116</v>
      </c>
      <c r="D8" s="23"/>
    </row>
    <row r="9" ht="18.75" customHeight="1" spans="1:4">
      <c r="A9" s="158" t="s">
        <v>117</v>
      </c>
      <c r="B9" s="23"/>
      <c r="C9" s="22" t="s">
        <v>118</v>
      </c>
      <c r="D9" s="23"/>
    </row>
    <row r="10" ht="18.75" customHeight="1" spans="1:4">
      <c r="A10" s="158" t="s">
        <v>119</v>
      </c>
      <c r="B10" s="23"/>
      <c r="C10" s="22" t="s">
        <v>120</v>
      </c>
      <c r="D10" s="23"/>
    </row>
    <row r="11" ht="18.75" customHeight="1" spans="1:4">
      <c r="A11" s="159" t="s">
        <v>121</v>
      </c>
      <c r="B11" s="23"/>
      <c r="C11" s="160" t="s">
        <v>122</v>
      </c>
      <c r="D11" s="23"/>
    </row>
    <row r="12" ht="18.75" customHeight="1" spans="1:4">
      <c r="A12" s="161" t="s">
        <v>115</v>
      </c>
      <c r="B12" s="23"/>
      <c r="C12" s="162" t="s">
        <v>123</v>
      </c>
      <c r="D12" s="23">
        <v>3499298.42</v>
      </c>
    </row>
    <row r="13" ht="18.75" customHeight="1" spans="1:4">
      <c r="A13" s="161" t="s">
        <v>117</v>
      </c>
      <c r="B13" s="23"/>
      <c r="C13" s="162" t="s">
        <v>124</v>
      </c>
      <c r="D13" s="23"/>
    </row>
    <row r="14" ht="18.75" customHeight="1" spans="1:4">
      <c r="A14" s="161" t="s">
        <v>119</v>
      </c>
      <c r="B14" s="23"/>
      <c r="C14" s="162" t="s">
        <v>125</v>
      </c>
      <c r="D14" s="23"/>
    </row>
    <row r="15" ht="18.75" customHeight="1" spans="1:4">
      <c r="A15" s="161" t="s">
        <v>26</v>
      </c>
      <c r="B15" s="23"/>
      <c r="C15" s="162" t="s">
        <v>126</v>
      </c>
      <c r="D15" s="23">
        <v>372069.12</v>
      </c>
    </row>
    <row r="16" ht="18.75" customHeight="1" spans="1:4">
      <c r="A16" s="161" t="s">
        <v>26</v>
      </c>
      <c r="B16" s="23" t="s">
        <v>26</v>
      </c>
      <c r="C16" s="162" t="s">
        <v>127</v>
      </c>
      <c r="D16" s="23">
        <v>175456.53</v>
      </c>
    </row>
    <row r="17" ht="18.75" customHeight="1" spans="1:4">
      <c r="A17" s="163" t="s">
        <v>26</v>
      </c>
      <c r="B17" s="23" t="s">
        <v>26</v>
      </c>
      <c r="C17" s="162" t="s">
        <v>128</v>
      </c>
      <c r="D17" s="23"/>
    </row>
    <row r="18" ht="18.75" customHeight="1" spans="1:4">
      <c r="A18" s="163" t="s">
        <v>26</v>
      </c>
      <c r="B18" s="23" t="s">
        <v>26</v>
      </c>
      <c r="C18" s="162" t="s">
        <v>129</v>
      </c>
      <c r="D18" s="23"/>
    </row>
    <row r="19" ht="18.75" customHeight="1" spans="1:4">
      <c r="A19" s="164" t="s">
        <v>26</v>
      </c>
      <c r="B19" s="23" t="s">
        <v>26</v>
      </c>
      <c r="C19" s="162" t="s">
        <v>130</v>
      </c>
      <c r="D19" s="23"/>
    </row>
    <row r="20" ht="18.75" customHeight="1" spans="1:4">
      <c r="A20" s="164" t="s">
        <v>26</v>
      </c>
      <c r="B20" s="23" t="s">
        <v>26</v>
      </c>
      <c r="C20" s="162" t="s">
        <v>131</v>
      </c>
      <c r="D20" s="23"/>
    </row>
    <row r="21" ht="18.75" customHeight="1" spans="1:4">
      <c r="A21" s="164" t="s">
        <v>26</v>
      </c>
      <c r="B21" s="23" t="s">
        <v>26</v>
      </c>
      <c r="C21" s="162" t="s">
        <v>132</v>
      </c>
      <c r="D21" s="23"/>
    </row>
    <row r="22" ht="18.75" customHeight="1" spans="1:4">
      <c r="A22" s="164" t="s">
        <v>26</v>
      </c>
      <c r="B22" s="23" t="s">
        <v>26</v>
      </c>
      <c r="C22" s="162" t="s">
        <v>133</v>
      </c>
      <c r="D22" s="23"/>
    </row>
    <row r="23" ht="18.75" customHeight="1" spans="1:4">
      <c r="A23" s="164" t="s">
        <v>26</v>
      </c>
      <c r="B23" s="23" t="s">
        <v>26</v>
      </c>
      <c r="C23" s="162" t="s">
        <v>134</v>
      </c>
      <c r="D23" s="23"/>
    </row>
    <row r="24" ht="18.75" customHeight="1" spans="1:4">
      <c r="A24" s="164" t="s">
        <v>26</v>
      </c>
      <c r="B24" s="23" t="s">
        <v>26</v>
      </c>
      <c r="C24" s="162" t="s">
        <v>135</v>
      </c>
      <c r="D24" s="23"/>
    </row>
    <row r="25" ht="18.75" customHeight="1" spans="1:4">
      <c r="A25" s="164" t="s">
        <v>26</v>
      </c>
      <c r="B25" s="23" t="s">
        <v>26</v>
      </c>
      <c r="C25" s="162" t="s">
        <v>136</v>
      </c>
      <c r="D25" s="23"/>
    </row>
    <row r="26" ht="18.75" customHeight="1" spans="1:4">
      <c r="A26" s="164" t="s">
        <v>26</v>
      </c>
      <c r="B26" s="23" t="s">
        <v>26</v>
      </c>
      <c r="C26" s="162" t="s">
        <v>137</v>
      </c>
      <c r="D26" s="23">
        <v>279052</v>
      </c>
    </row>
    <row r="27" ht="18.75" customHeight="1" spans="1:4">
      <c r="A27" s="164" t="s">
        <v>26</v>
      </c>
      <c r="B27" s="23" t="s">
        <v>26</v>
      </c>
      <c r="C27" s="162" t="s">
        <v>138</v>
      </c>
      <c r="D27" s="23"/>
    </row>
    <row r="28" ht="18.75" customHeight="1" spans="1:4">
      <c r="A28" s="164" t="s">
        <v>26</v>
      </c>
      <c r="B28" s="23" t="s">
        <v>26</v>
      </c>
      <c r="C28" s="162" t="s">
        <v>139</v>
      </c>
      <c r="D28" s="23"/>
    </row>
    <row r="29" ht="18.75" customHeight="1" spans="1:4">
      <c r="A29" s="164" t="s">
        <v>26</v>
      </c>
      <c r="B29" s="23" t="s">
        <v>26</v>
      </c>
      <c r="C29" s="162" t="s">
        <v>140</v>
      </c>
      <c r="D29" s="23"/>
    </row>
    <row r="30" ht="18.75" customHeight="1" spans="1:4">
      <c r="A30" s="164" t="s">
        <v>26</v>
      </c>
      <c r="B30" s="23" t="s">
        <v>26</v>
      </c>
      <c r="C30" s="162" t="s">
        <v>141</v>
      </c>
      <c r="D30" s="23"/>
    </row>
    <row r="31" ht="18.75" customHeight="1" spans="1:4">
      <c r="A31" s="165" t="s">
        <v>26</v>
      </c>
      <c r="B31" s="23" t="s">
        <v>26</v>
      </c>
      <c r="C31" s="162" t="s">
        <v>142</v>
      </c>
      <c r="D31" s="23"/>
    </row>
    <row r="32" ht="18.75" customHeight="1" spans="1:4">
      <c r="A32" s="165" t="s">
        <v>26</v>
      </c>
      <c r="B32" s="23" t="s">
        <v>26</v>
      </c>
      <c r="C32" s="162" t="s">
        <v>143</v>
      </c>
      <c r="D32" s="23"/>
    </row>
    <row r="33" ht="18.75" customHeight="1" spans="1:4">
      <c r="A33" s="165" t="s">
        <v>26</v>
      </c>
      <c r="B33" s="23" t="s">
        <v>26</v>
      </c>
      <c r="C33" s="162" t="s">
        <v>144</v>
      </c>
      <c r="D33" s="23"/>
    </row>
    <row r="34" ht="18.75" customHeight="1" spans="1:4">
      <c r="A34" s="165"/>
      <c r="B34" s="23"/>
      <c r="C34" s="162" t="s">
        <v>145</v>
      </c>
      <c r="D34" s="23"/>
    </row>
    <row r="35" ht="18.75" customHeight="1" spans="1:4">
      <c r="A35" s="165" t="s">
        <v>26</v>
      </c>
      <c r="B35" s="23" t="s">
        <v>26</v>
      </c>
      <c r="C35" s="162" t="s">
        <v>146</v>
      </c>
      <c r="D35" s="23"/>
    </row>
    <row r="36" ht="18.75" customHeight="1" spans="1:4">
      <c r="A36" s="56" t="s">
        <v>147</v>
      </c>
      <c r="B36" s="166">
        <v>4325876.07</v>
      </c>
      <c r="C36" s="167" t="s">
        <v>52</v>
      </c>
      <c r="D36" s="166">
        <v>4325876.07</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0"/>
  <sheetViews>
    <sheetView showZeros="0" workbookViewId="0">
      <selection activeCell="B16" sqref="B16"/>
    </sheetView>
  </sheetViews>
  <sheetFormatPr defaultColWidth="9.14285714285714" defaultRowHeight="14.25" customHeight="1" outlineLevelCol="6"/>
  <cols>
    <col min="1" max="1" width="20.1428571428571" customWidth="1"/>
    <col min="2" max="2" width="44" customWidth="1"/>
    <col min="3" max="3" width="24.2761904761905" customWidth="1"/>
    <col min="4" max="4" width="20.4285714285714" customWidth="1"/>
    <col min="5" max="7" width="24.2761904761905" customWidth="1"/>
  </cols>
  <sheetData>
    <row r="1" ht="15" customHeight="1" spans="4:7">
      <c r="D1" s="145"/>
      <c r="F1" s="58"/>
      <c r="G1" s="40" t="s">
        <v>148</v>
      </c>
    </row>
    <row r="2" ht="39" customHeight="1" spans="1:7">
      <c r="A2" s="5" t="str">
        <f>"2025"&amp;"年一般公共预算支出预算表（按功能科目分类）"</f>
        <v>2025年一般公共预算支出预算表（按功能科目分类）</v>
      </c>
      <c r="B2" s="146"/>
      <c r="C2" s="146"/>
      <c r="D2" s="146"/>
      <c r="E2" s="146"/>
      <c r="F2" s="146"/>
      <c r="G2" s="146"/>
    </row>
    <row r="3" ht="18" customHeight="1" spans="1:7">
      <c r="A3" s="147" t="str">
        <f>"单位名称："&amp;"凤庆县庆甸幼儿园"</f>
        <v>单位名称：凤庆县庆甸幼儿园</v>
      </c>
      <c r="B3" s="29"/>
      <c r="C3" s="30"/>
      <c r="D3" s="30"/>
      <c r="E3" s="30"/>
      <c r="F3" s="101"/>
      <c r="G3" s="40" t="s">
        <v>1</v>
      </c>
    </row>
    <row r="4" ht="20.25" customHeight="1" spans="1:7">
      <c r="A4" s="148" t="s">
        <v>149</v>
      </c>
      <c r="B4" s="149"/>
      <c r="C4" s="106" t="s">
        <v>56</v>
      </c>
      <c r="D4" s="127" t="s">
        <v>75</v>
      </c>
      <c r="E4" s="13"/>
      <c r="F4" s="14"/>
      <c r="G4" s="121" t="s">
        <v>76</v>
      </c>
    </row>
    <row r="5" ht="20.25" customHeight="1" spans="1:7">
      <c r="A5" s="150" t="s">
        <v>73</v>
      </c>
      <c r="B5" s="150" t="s">
        <v>74</v>
      </c>
      <c r="C5" s="33"/>
      <c r="D5" s="67" t="s">
        <v>58</v>
      </c>
      <c r="E5" s="67" t="s">
        <v>150</v>
      </c>
      <c r="F5" s="67" t="s">
        <v>151</v>
      </c>
      <c r="G5" s="95"/>
    </row>
    <row r="6" ht="19.5" customHeight="1" spans="1:7">
      <c r="A6" s="150" t="s">
        <v>152</v>
      </c>
      <c r="B6" s="150" t="s">
        <v>153</v>
      </c>
      <c r="C6" s="150" t="s">
        <v>154</v>
      </c>
      <c r="D6" s="67">
        <v>4</v>
      </c>
      <c r="E6" s="151" t="s">
        <v>155</v>
      </c>
      <c r="F6" s="151" t="s">
        <v>156</v>
      </c>
      <c r="G6" s="150" t="s">
        <v>157</v>
      </c>
    </row>
    <row r="7" ht="18" customHeight="1" spans="1:7">
      <c r="A7" s="34" t="s">
        <v>84</v>
      </c>
      <c r="B7" s="34" t="s">
        <v>85</v>
      </c>
      <c r="C7" s="23">
        <v>3499298.42</v>
      </c>
      <c r="D7" s="23">
        <v>2945523.02</v>
      </c>
      <c r="E7" s="23">
        <v>2863683.02</v>
      </c>
      <c r="F7" s="23">
        <v>81840</v>
      </c>
      <c r="G7" s="23">
        <v>553775.4</v>
      </c>
    </row>
    <row r="8" ht="18" customHeight="1" spans="1:7">
      <c r="A8" s="117" t="s">
        <v>86</v>
      </c>
      <c r="B8" s="117" t="s">
        <v>87</v>
      </c>
      <c r="C8" s="23">
        <v>3499298.42</v>
      </c>
      <c r="D8" s="23">
        <v>2945523.02</v>
      </c>
      <c r="E8" s="23">
        <v>2863683.02</v>
      </c>
      <c r="F8" s="23">
        <v>81840</v>
      </c>
      <c r="G8" s="23">
        <v>553775.4</v>
      </c>
    </row>
    <row r="9" ht="18" customHeight="1" spans="1:7">
      <c r="A9" s="152" t="s">
        <v>88</v>
      </c>
      <c r="B9" s="152" t="s">
        <v>89</v>
      </c>
      <c r="C9" s="23">
        <v>3499298.42</v>
      </c>
      <c r="D9" s="23">
        <v>2945523.02</v>
      </c>
      <c r="E9" s="23">
        <v>2863683.02</v>
      </c>
      <c r="F9" s="23">
        <v>81840</v>
      </c>
      <c r="G9" s="23">
        <v>553775.4</v>
      </c>
    </row>
    <row r="10" ht="18" customHeight="1" spans="1:7">
      <c r="A10" s="34" t="s">
        <v>90</v>
      </c>
      <c r="B10" s="34" t="s">
        <v>91</v>
      </c>
      <c r="C10" s="23">
        <v>372069.12</v>
      </c>
      <c r="D10" s="23">
        <v>372069.12</v>
      </c>
      <c r="E10" s="23">
        <v>372069.12</v>
      </c>
      <c r="F10" s="23"/>
      <c r="G10" s="23"/>
    </row>
    <row r="11" ht="18" customHeight="1" spans="1:7">
      <c r="A11" s="117" t="s">
        <v>92</v>
      </c>
      <c r="B11" s="117" t="s">
        <v>93</v>
      </c>
      <c r="C11" s="23">
        <v>372069.12</v>
      </c>
      <c r="D11" s="23">
        <v>372069.12</v>
      </c>
      <c r="E11" s="23">
        <v>372069.12</v>
      </c>
      <c r="F11" s="23"/>
      <c r="G11" s="23"/>
    </row>
    <row r="12" ht="18" customHeight="1" spans="1:7">
      <c r="A12" s="152" t="s">
        <v>94</v>
      </c>
      <c r="B12" s="152" t="s">
        <v>95</v>
      </c>
      <c r="C12" s="23">
        <v>372069.12</v>
      </c>
      <c r="D12" s="23">
        <v>372069.12</v>
      </c>
      <c r="E12" s="23">
        <v>372069.12</v>
      </c>
      <c r="F12" s="23"/>
      <c r="G12" s="23"/>
    </row>
    <row r="13" ht="18" customHeight="1" spans="1:7">
      <c r="A13" s="34" t="s">
        <v>96</v>
      </c>
      <c r="B13" s="34" t="s">
        <v>97</v>
      </c>
      <c r="C13" s="23">
        <v>175456.53</v>
      </c>
      <c r="D13" s="23">
        <v>175456.53</v>
      </c>
      <c r="E13" s="23">
        <v>175456.53</v>
      </c>
      <c r="F13" s="23"/>
      <c r="G13" s="23"/>
    </row>
    <row r="14" ht="18" customHeight="1" spans="1:7">
      <c r="A14" s="117" t="s">
        <v>98</v>
      </c>
      <c r="B14" s="117" t="s">
        <v>99</v>
      </c>
      <c r="C14" s="23">
        <v>175456.53</v>
      </c>
      <c r="D14" s="23">
        <v>175456.53</v>
      </c>
      <c r="E14" s="23">
        <v>175456.53</v>
      </c>
      <c r="F14" s="23"/>
      <c r="G14" s="23"/>
    </row>
    <row r="15" ht="18" customHeight="1" spans="1:7">
      <c r="A15" s="152" t="s">
        <v>100</v>
      </c>
      <c r="B15" s="152" t="s">
        <v>101</v>
      </c>
      <c r="C15" s="23">
        <v>165105.67</v>
      </c>
      <c r="D15" s="23">
        <v>165105.67</v>
      </c>
      <c r="E15" s="23">
        <v>165105.67</v>
      </c>
      <c r="F15" s="23"/>
      <c r="G15" s="23"/>
    </row>
    <row r="16" ht="18" customHeight="1" spans="1:7">
      <c r="A16" s="152" t="s">
        <v>102</v>
      </c>
      <c r="B16" s="152" t="s">
        <v>103</v>
      </c>
      <c r="C16" s="23">
        <v>10350.86</v>
      </c>
      <c r="D16" s="23">
        <v>10350.86</v>
      </c>
      <c r="E16" s="23">
        <v>10350.86</v>
      </c>
      <c r="F16" s="23"/>
      <c r="G16" s="23"/>
    </row>
    <row r="17" ht="18" customHeight="1" spans="1:7">
      <c r="A17" s="34" t="s">
        <v>104</v>
      </c>
      <c r="B17" s="34" t="s">
        <v>105</v>
      </c>
      <c r="C17" s="23">
        <v>279052</v>
      </c>
      <c r="D17" s="23">
        <v>279052</v>
      </c>
      <c r="E17" s="23">
        <v>279052</v>
      </c>
      <c r="F17" s="23"/>
      <c r="G17" s="23"/>
    </row>
    <row r="18" ht="18" customHeight="1" spans="1:7">
      <c r="A18" s="117" t="s">
        <v>106</v>
      </c>
      <c r="B18" s="117" t="s">
        <v>107</v>
      </c>
      <c r="C18" s="23">
        <v>279052</v>
      </c>
      <c r="D18" s="23">
        <v>279052</v>
      </c>
      <c r="E18" s="23">
        <v>279052</v>
      </c>
      <c r="F18" s="23"/>
      <c r="G18" s="23"/>
    </row>
    <row r="19" ht="18" customHeight="1" spans="1:7">
      <c r="A19" s="152" t="s">
        <v>108</v>
      </c>
      <c r="B19" s="152" t="s">
        <v>109</v>
      </c>
      <c r="C19" s="23">
        <v>279052</v>
      </c>
      <c r="D19" s="23">
        <v>279052</v>
      </c>
      <c r="E19" s="23">
        <v>279052</v>
      </c>
      <c r="F19" s="23"/>
      <c r="G19" s="23"/>
    </row>
    <row r="20" ht="18" customHeight="1" spans="1:7">
      <c r="A20" s="153" t="s">
        <v>110</v>
      </c>
      <c r="B20" s="154" t="s">
        <v>110</v>
      </c>
      <c r="C20" s="23">
        <v>4325876.07</v>
      </c>
      <c r="D20" s="23">
        <v>3772100.67</v>
      </c>
      <c r="E20" s="23">
        <v>3690260.67</v>
      </c>
      <c r="F20" s="23">
        <v>81840</v>
      </c>
      <c r="G20" s="23">
        <v>553775.4</v>
      </c>
    </row>
  </sheetData>
  <mergeCells count="7">
    <mergeCell ref="A2:G2"/>
    <mergeCell ref="A3:E3"/>
    <mergeCell ref="A4:B4"/>
    <mergeCell ref="D4:F4"/>
    <mergeCell ref="A20:B20"/>
    <mergeCell ref="C4:C5"/>
    <mergeCell ref="G4:G5"/>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2"/>
  <sheetViews>
    <sheetView showZeros="0" workbookViewId="0">
      <selection activeCell="B20" sqref="B20"/>
    </sheetView>
  </sheetViews>
  <sheetFormatPr defaultColWidth="9.14285714285714" defaultRowHeight="14.25" customHeight="1" outlineLevelCol="6"/>
  <cols>
    <col min="1" max="1" width="23.5714285714286" customWidth="1"/>
    <col min="2" max="7" width="22.847619047619" customWidth="1"/>
  </cols>
  <sheetData>
    <row r="1" ht="15" customHeight="1" spans="1:7">
      <c r="A1" s="135"/>
      <c r="B1" s="136"/>
      <c r="C1" s="137"/>
      <c r="D1" s="63"/>
      <c r="G1" s="88" t="s">
        <v>158</v>
      </c>
    </row>
    <row r="2" ht="39" customHeight="1" spans="1:7">
      <c r="A2" s="125" t="str">
        <f>"2025"&amp;"年“三公”经费支出预算表"</f>
        <v>2025年“三公”经费支出预算表</v>
      </c>
      <c r="B2" s="52"/>
      <c r="C2" s="52"/>
      <c r="D2" s="52"/>
      <c r="E2" s="52"/>
      <c r="F2" s="52"/>
      <c r="G2" s="52"/>
    </row>
    <row r="3" ht="18.75" customHeight="1" spans="1:7">
      <c r="A3" s="42" t="str">
        <f>"单位名称："&amp;"凤庆县庆甸幼儿园"</f>
        <v>单位名称：凤庆县庆甸幼儿园</v>
      </c>
      <c r="B3" s="136"/>
      <c r="C3" s="137"/>
      <c r="D3" s="63"/>
      <c r="E3" s="30"/>
      <c r="G3" s="88" t="s">
        <v>159</v>
      </c>
    </row>
    <row r="4" ht="18.75" customHeight="1" spans="1:7">
      <c r="A4" s="10" t="s">
        <v>160</v>
      </c>
      <c r="B4" s="10" t="s">
        <v>161</v>
      </c>
      <c r="C4" s="31" t="s">
        <v>162</v>
      </c>
      <c r="D4" s="12" t="s">
        <v>163</v>
      </c>
      <c r="E4" s="13"/>
      <c r="F4" s="14"/>
      <c r="G4" s="31" t="s">
        <v>164</v>
      </c>
    </row>
    <row r="5" ht="18.75" customHeight="1" spans="1:7">
      <c r="A5" s="17"/>
      <c r="B5" s="138"/>
      <c r="C5" s="33"/>
      <c r="D5" s="67" t="s">
        <v>58</v>
      </c>
      <c r="E5" s="67" t="s">
        <v>165</v>
      </c>
      <c r="F5" s="67" t="s">
        <v>166</v>
      </c>
      <c r="G5" s="33"/>
    </row>
    <row r="6" ht="18.75" customHeight="1" spans="1:7">
      <c r="A6" s="139" t="s">
        <v>56</v>
      </c>
      <c r="B6" s="140">
        <v>1</v>
      </c>
      <c r="C6" s="141">
        <v>2</v>
      </c>
      <c r="D6" s="142">
        <v>3</v>
      </c>
      <c r="E6" s="142">
        <v>4</v>
      </c>
      <c r="F6" s="142">
        <v>5</v>
      </c>
      <c r="G6" s="141">
        <v>6</v>
      </c>
    </row>
    <row r="7" ht="18.75" customHeight="1" spans="1:7">
      <c r="A7" s="139" t="s">
        <v>56</v>
      </c>
      <c r="B7" s="143"/>
      <c r="C7" s="143"/>
      <c r="D7" s="143"/>
      <c r="E7" s="143"/>
      <c r="F7" s="143"/>
      <c r="G7" s="143"/>
    </row>
    <row r="8" ht="18.75" customHeight="1" spans="1:7">
      <c r="A8" s="144" t="s">
        <v>167</v>
      </c>
      <c r="B8" s="143"/>
      <c r="C8" s="143"/>
      <c r="D8" s="143"/>
      <c r="E8" s="143"/>
      <c r="F8" s="143"/>
      <c r="G8" s="143"/>
    </row>
    <row r="9" ht="18.75" customHeight="1" spans="1:7">
      <c r="A9" s="144" t="s">
        <v>168</v>
      </c>
      <c r="B9" s="143"/>
      <c r="C9" s="143"/>
      <c r="D9" s="143"/>
      <c r="E9" s="143"/>
      <c r="F9" s="143"/>
      <c r="G9" s="143"/>
    </row>
    <row r="10" ht="18.75" customHeight="1" spans="1:7">
      <c r="A10" s="144" t="s">
        <v>169</v>
      </c>
      <c r="B10" s="143"/>
      <c r="C10" s="143"/>
      <c r="D10" s="143"/>
      <c r="E10" s="143"/>
      <c r="F10" s="143"/>
      <c r="G10" s="143"/>
    </row>
    <row r="11" ht="18.75" customHeight="1" spans="1:7">
      <c r="A11" s="144" t="s">
        <v>170</v>
      </c>
      <c r="B11" s="143"/>
      <c r="C11" s="143"/>
      <c r="D11" s="143"/>
      <c r="E11" s="143"/>
      <c r="F11" s="143"/>
      <c r="G11" s="143"/>
    </row>
    <row r="12" s="28" customFormat="1" customHeight="1" spans="1:1">
      <c r="A12" s="38" t="s">
        <v>171</v>
      </c>
    </row>
  </sheetData>
  <mergeCells count="7">
    <mergeCell ref="A2:G2"/>
    <mergeCell ref="A3:D3"/>
    <mergeCell ref="D4:F4"/>
    <mergeCell ref="A4:A6"/>
    <mergeCell ref="B4:B5"/>
    <mergeCell ref="C4:C5"/>
    <mergeCell ref="G4:G5"/>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3"/>
  <sheetViews>
    <sheetView showZeros="0" topLeftCell="A4" workbookViewId="0">
      <selection activeCell="B4" sqref="B4:B11"/>
    </sheetView>
  </sheetViews>
  <sheetFormatPr defaultColWidth="9.14285714285714" defaultRowHeight="14.25" customHeight="1"/>
  <cols>
    <col min="1" max="1" width="32.847619047619" customWidth="1"/>
    <col min="2" max="2" width="25.4285714285714" customWidth="1"/>
    <col min="3" max="3" width="26.5714285714286" customWidth="1"/>
    <col min="4" max="4" width="10.1428571428571" customWidth="1"/>
    <col min="5" max="5" width="28.5904761904762" customWidth="1"/>
    <col min="6" max="6" width="10.2761904761905" customWidth="1"/>
    <col min="7" max="7" width="23" customWidth="1"/>
    <col min="8" max="21" width="19.847619047619" customWidth="1"/>
    <col min="22" max="23" width="20" customWidth="1"/>
  </cols>
  <sheetData>
    <row r="1" ht="15" customHeight="1" spans="2:23">
      <c r="B1" s="38"/>
      <c r="D1" s="124"/>
      <c r="E1" s="124"/>
      <c r="F1" s="124"/>
      <c r="G1" s="124"/>
      <c r="H1" s="68"/>
      <c r="I1" s="68"/>
      <c r="J1" s="68"/>
      <c r="K1" s="68"/>
      <c r="L1" s="68"/>
      <c r="M1" s="68"/>
      <c r="N1" s="30"/>
      <c r="O1" s="30"/>
      <c r="P1" s="30"/>
      <c r="Q1" s="68"/>
      <c r="U1" s="38"/>
      <c r="W1" s="39" t="s">
        <v>172</v>
      </c>
    </row>
    <row r="2" ht="39.75" customHeight="1" spans="1:23">
      <c r="A2" s="125" t="str">
        <f>"2025"&amp;"年部门基本支出预算表"</f>
        <v>2025年部门基本支出预算表</v>
      </c>
      <c r="B2" s="52"/>
      <c r="C2" s="52"/>
      <c r="D2" s="52"/>
      <c r="E2" s="52"/>
      <c r="F2" s="52"/>
      <c r="G2" s="52"/>
      <c r="H2" s="52"/>
      <c r="I2" s="52"/>
      <c r="J2" s="52"/>
      <c r="K2" s="52"/>
      <c r="L2" s="52"/>
      <c r="M2" s="52"/>
      <c r="N2" s="6"/>
      <c r="O2" s="6"/>
      <c r="P2" s="6"/>
      <c r="Q2" s="52"/>
      <c r="R2" s="52"/>
      <c r="S2" s="52"/>
      <c r="T2" s="52"/>
      <c r="U2" s="52"/>
      <c r="V2" s="52"/>
      <c r="W2" s="52"/>
    </row>
    <row r="3" ht="18.75" customHeight="1" spans="1:23">
      <c r="A3" s="7" t="str">
        <f>"单位名称："&amp;"凤庆县庆甸幼儿园"</f>
        <v>单位名称：凤庆县庆甸幼儿园</v>
      </c>
      <c r="B3" s="126"/>
      <c r="C3" s="126"/>
      <c r="D3" s="126"/>
      <c r="E3" s="126"/>
      <c r="F3" s="126"/>
      <c r="G3" s="126"/>
      <c r="H3" s="72"/>
      <c r="I3" s="72"/>
      <c r="J3" s="72"/>
      <c r="K3" s="72"/>
      <c r="L3" s="72"/>
      <c r="M3" s="72"/>
      <c r="N3" s="94"/>
      <c r="O3" s="94"/>
      <c r="P3" s="94"/>
      <c r="Q3" s="72"/>
      <c r="U3" s="38"/>
      <c r="W3" s="39" t="s">
        <v>159</v>
      </c>
    </row>
    <row r="4" ht="18" customHeight="1" spans="1:23">
      <c r="A4" s="10" t="s">
        <v>173</v>
      </c>
      <c r="B4" s="10" t="s">
        <v>174</v>
      </c>
      <c r="C4" s="10" t="s">
        <v>175</v>
      </c>
      <c r="D4" s="10" t="s">
        <v>176</v>
      </c>
      <c r="E4" s="10" t="s">
        <v>177</v>
      </c>
      <c r="F4" s="10" t="s">
        <v>178</v>
      </c>
      <c r="G4" s="10" t="s">
        <v>179</v>
      </c>
      <c r="H4" s="127" t="s">
        <v>180</v>
      </c>
      <c r="I4" s="65" t="s">
        <v>180</v>
      </c>
      <c r="J4" s="65"/>
      <c r="K4" s="65"/>
      <c r="L4" s="65"/>
      <c r="M4" s="65"/>
      <c r="N4" s="13"/>
      <c r="O4" s="13"/>
      <c r="P4" s="13"/>
      <c r="Q4" s="75" t="s">
        <v>62</v>
      </c>
      <c r="R4" s="65" t="s">
        <v>78</v>
      </c>
      <c r="S4" s="65"/>
      <c r="T4" s="65"/>
      <c r="U4" s="65"/>
      <c r="V4" s="65"/>
      <c r="W4" s="132"/>
    </row>
    <row r="5" ht="18" customHeight="1" spans="1:23">
      <c r="A5" s="15"/>
      <c r="B5" s="123"/>
      <c r="C5" s="15"/>
      <c r="D5" s="15"/>
      <c r="E5" s="15"/>
      <c r="F5" s="15"/>
      <c r="G5" s="15"/>
      <c r="H5" s="106" t="s">
        <v>181</v>
      </c>
      <c r="I5" s="127" t="s">
        <v>59</v>
      </c>
      <c r="J5" s="65"/>
      <c r="K5" s="65"/>
      <c r="L5" s="65"/>
      <c r="M5" s="132"/>
      <c r="N5" s="12" t="s">
        <v>182</v>
      </c>
      <c r="O5" s="13"/>
      <c r="P5" s="14"/>
      <c r="Q5" s="10" t="s">
        <v>62</v>
      </c>
      <c r="R5" s="127" t="s">
        <v>78</v>
      </c>
      <c r="S5" s="75" t="s">
        <v>65</v>
      </c>
      <c r="T5" s="65" t="s">
        <v>78</v>
      </c>
      <c r="U5" s="75" t="s">
        <v>67</v>
      </c>
      <c r="V5" s="75" t="s">
        <v>68</v>
      </c>
      <c r="W5" s="134" t="s">
        <v>69</v>
      </c>
    </row>
    <row r="6" ht="18.75" customHeight="1" spans="1:23">
      <c r="A6" s="32"/>
      <c r="B6" s="32"/>
      <c r="C6" s="32"/>
      <c r="D6" s="32"/>
      <c r="E6" s="32"/>
      <c r="F6" s="32"/>
      <c r="G6" s="32"/>
      <c r="H6" s="32"/>
      <c r="I6" s="133" t="s">
        <v>183</v>
      </c>
      <c r="J6" s="10" t="s">
        <v>184</v>
      </c>
      <c r="K6" s="10" t="s">
        <v>185</v>
      </c>
      <c r="L6" s="10" t="s">
        <v>186</v>
      </c>
      <c r="M6" s="10" t="s">
        <v>187</v>
      </c>
      <c r="N6" s="10" t="s">
        <v>59</v>
      </c>
      <c r="O6" s="10" t="s">
        <v>60</v>
      </c>
      <c r="P6" s="10" t="s">
        <v>61</v>
      </c>
      <c r="Q6" s="32"/>
      <c r="R6" s="10" t="s">
        <v>58</v>
      </c>
      <c r="S6" s="10" t="s">
        <v>65</v>
      </c>
      <c r="T6" s="10" t="s">
        <v>188</v>
      </c>
      <c r="U6" s="10" t="s">
        <v>67</v>
      </c>
      <c r="V6" s="10" t="s">
        <v>68</v>
      </c>
      <c r="W6" s="10" t="s">
        <v>69</v>
      </c>
    </row>
    <row r="7" ht="37.5" customHeight="1" spans="1:23">
      <c r="A7" s="109"/>
      <c r="B7" s="109"/>
      <c r="C7" s="109"/>
      <c r="D7" s="109"/>
      <c r="E7" s="109"/>
      <c r="F7" s="109"/>
      <c r="G7" s="109"/>
      <c r="H7" s="109"/>
      <c r="I7" s="93"/>
      <c r="J7" s="17" t="s">
        <v>189</v>
      </c>
      <c r="K7" s="17" t="s">
        <v>185</v>
      </c>
      <c r="L7" s="17" t="s">
        <v>186</v>
      </c>
      <c r="M7" s="17" t="s">
        <v>187</v>
      </c>
      <c r="N7" s="17" t="s">
        <v>185</v>
      </c>
      <c r="O7" s="17" t="s">
        <v>186</v>
      </c>
      <c r="P7" s="17" t="s">
        <v>187</v>
      </c>
      <c r="Q7" s="17" t="s">
        <v>62</v>
      </c>
      <c r="R7" s="17" t="s">
        <v>58</v>
      </c>
      <c r="S7" s="17" t="s">
        <v>65</v>
      </c>
      <c r="T7" s="17" t="s">
        <v>188</v>
      </c>
      <c r="U7" s="17" t="s">
        <v>67</v>
      </c>
      <c r="V7" s="17" t="s">
        <v>68</v>
      </c>
      <c r="W7" s="17" t="s">
        <v>69</v>
      </c>
    </row>
    <row r="8" ht="19.5" customHeight="1" spans="1:23">
      <c r="A8" s="128">
        <v>1</v>
      </c>
      <c r="B8" s="128">
        <v>2</v>
      </c>
      <c r="C8" s="128">
        <v>3</v>
      </c>
      <c r="D8" s="128">
        <v>4</v>
      </c>
      <c r="E8" s="128">
        <v>5</v>
      </c>
      <c r="F8" s="128">
        <v>6</v>
      </c>
      <c r="G8" s="128">
        <v>7</v>
      </c>
      <c r="H8" s="128">
        <v>8</v>
      </c>
      <c r="I8" s="128">
        <v>9</v>
      </c>
      <c r="J8" s="128">
        <v>10</v>
      </c>
      <c r="K8" s="128">
        <v>11</v>
      </c>
      <c r="L8" s="128">
        <v>12</v>
      </c>
      <c r="M8" s="128">
        <v>13</v>
      </c>
      <c r="N8" s="128">
        <v>14</v>
      </c>
      <c r="O8" s="128">
        <v>15</v>
      </c>
      <c r="P8" s="128">
        <v>16</v>
      </c>
      <c r="Q8" s="128">
        <v>17</v>
      </c>
      <c r="R8" s="128">
        <v>18</v>
      </c>
      <c r="S8" s="128">
        <v>19</v>
      </c>
      <c r="T8" s="128">
        <v>20</v>
      </c>
      <c r="U8" s="128">
        <v>21</v>
      </c>
      <c r="V8" s="128">
        <v>22</v>
      </c>
      <c r="W8" s="128">
        <v>23</v>
      </c>
    </row>
    <row r="9" ht="21" customHeight="1" spans="1:23">
      <c r="A9" s="129" t="s">
        <v>71</v>
      </c>
      <c r="B9" s="129"/>
      <c r="C9" s="129"/>
      <c r="D9" s="129"/>
      <c r="E9" s="129"/>
      <c r="F9" s="129"/>
      <c r="G9" s="129"/>
      <c r="H9" s="23">
        <v>3774600.67</v>
      </c>
      <c r="I9" s="23">
        <v>3772100.67</v>
      </c>
      <c r="J9" s="23"/>
      <c r="K9" s="23"/>
      <c r="L9" s="23">
        <v>3772100.67</v>
      </c>
      <c r="M9" s="23"/>
      <c r="N9" s="23"/>
      <c r="O9" s="23"/>
      <c r="P9" s="23"/>
      <c r="Q9" s="23"/>
      <c r="R9" s="23">
        <v>2500</v>
      </c>
      <c r="S9" s="23"/>
      <c r="T9" s="23"/>
      <c r="U9" s="23"/>
      <c r="V9" s="23"/>
      <c r="W9" s="23">
        <v>2500</v>
      </c>
    </row>
    <row r="10" ht="21" customHeight="1" spans="1:23">
      <c r="A10" s="129"/>
      <c r="B10" s="21" t="s">
        <v>190</v>
      </c>
      <c r="C10" s="21" t="s">
        <v>191</v>
      </c>
      <c r="D10" s="21" t="s">
        <v>88</v>
      </c>
      <c r="E10" s="21" t="s">
        <v>89</v>
      </c>
      <c r="F10" s="21" t="s">
        <v>192</v>
      </c>
      <c r="G10" s="21" t="s">
        <v>193</v>
      </c>
      <c r="H10" s="23">
        <v>1177404</v>
      </c>
      <c r="I10" s="23">
        <v>1177404</v>
      </c>
      <c r="J10" s="23"/>
      <c r="K10" s="23"/>
      <c r="L10" s="23">
        <v>1177404</v>
      </c>
      <c r="M10" s="23"/>
      <c r="N10" s="23"/>
      <c r="O10" s="23"/>
      <c r="P10" s="23"/>
      <c r="Q10" s="23"/>
      <c r="R10" s="23"/>
      <c r="S10" s="23"/>
      <c r="T10" s="23"/>
      <c r="U10" s="23"/>
      <c r="V10" s="23"/>
      <c r="W10" s="23"/>
    </row>
    <row r="11" ht="21" customHeight="1" spans="1:23">
      <c r="A11" s="24"/>
      <c r="B11" s="21" t="s">
        <v>190</v>
      </c>
      <c r="C11" s="21" t="s">
        <v>191</v>
      </c>
      <c r="D11" s="21" t="s">
        <v>88</v>
      </c>
      <c r="E11" s="21" t="s">
        <v>89</v>
      </c>
      <c r="F11" s="21" t="s">
        <v>194</v>
      </c>
      <c r="G11" s="21" t="s">
        <v>195</v>
      </c>
      <c r="H11" s="23">
        <v>126780</v>
      </c>
      <c r="I11" s="23">
        <v>126780</v>
      </c>
      <c r="J11" s="23"/>
      <c r="K11" s="23"/>
      <c r="L11" s="23">
        <v>126780</v>
      </c>
      <c r="M11" s="23"/>
      <c r="N11" s="23"/>
      <c r="O11" s="23"/>
      <c r="P11" s="23"/>
      <c r="Q11" s="23"/>
      <c r="R11" s="23"/>
      <c r="S11" s="23"/>
      <c r="T11" s="23"/>
      <c r="U11" s="23"/>
      <c r="V11" s="23"/>
      <c r="W11" s="23"/>
    </row>
    <row r="12" ht="21" customHeight="1" spans="1:23">
      <c r="A12" s="24"/>
      <c r="B12" s="21" t="s">
        <v>190</v>
      </c>
      <c r="C12" s="21" t="s">
        <v>191</v>
      </c>
      <c r="D12" s="21" t="s">
        <v>88</v>
      </c>
      <c r="E12" s="21" t="s">
        <v>89</v>
      </c>
      <c r="F12" s="21" t="s">
        <v>196</v>
      </c>
      <c r="G12" s="21" t="s">
        <v>197</v>
      </c>
      <c r="H12" s="23">
        <v>331320</v>
      </c>
      <c r="I12" s="23">
        <v>331320</v>
      </c>
      <c r="J12" s="23"/>
      <c r="K12" s="23"/>
      <c r="L12" s="23">
        <v>331320</v>
      </c>
      <c r="M12" s="23"/>
      <c r="N12" s="23"/>
      <c r="O12" s="23"/>
      <c r="P12" s="23"/>
      <c r="Q12" s="23"/>
      <c r="R12" s="23"/>
      <c r="S12" s="23"/>
      <c r="T12" s="23"/>
      <c r="U12" s="23"/>
      <c r="V12" s="23"/>
      <c r="W12" s="23"/>
    </row>
    <row r="13" ht="21" customHeight="1" spans="1:23">
      <c r="A13" s="24"/>
      <c r="B13" s="21" t="s">
        <v>198</v>
      </c>
      <c r="C13" s="21" t="s">
        <v>199</v>
      </c>
      <c r="D13" s="21" t="s">
        <v>88</v>
      </c>
      <c r="E13" s="21" t="s">
        <v>89</v>
      </c>
      <c r="F13" s="21" t="s">
        <v>196</v>
      </c>
      <c r="G13" s="21" t="s">
        <v>197</v>
      </c>
      <c r="H13" s="23">
        <v>450000</v>
      </c>
      <c r="I13" s="23">
        <v>450000</v>
      </c>
      <c r="J13" s="23"/>
      <c r="K13" s="23"/>
      <c r="L13" s="23">
        <v>450000</v>
      </c>
      <c r="M13" s="23"/>
      <c r="N13" s="23"/>
      <c r="O13" s="23"/>
      <c r="P13" s="23"/>
      <c r="Q13" s="23"/>
      <c r="R13" s="23"/>
      <c r="S13" s="23"/>
      <c r="T13" s="23"/>
      <c r="U13" s="23"/>
      <c r="V13" s="23"/>
      <c r="W13" s="23"/>
    </row>
    <row r="14" ht="21" customHeight="1" spans="1:23">
      <c r="A14" s="24"/>
      <c r="B14" s="21" t="s">
        <v>190</v>
      </c>
      <c r="C14" s="21" t="s">
        <v>191</v>
      </c>
      <c r="D14" s="21" t="s">
        <v>88</v>
      </c>
      <c r="E14" s="21" t="s">
        <v>89</v>
      </c>
      <c r="F14" s="21" t="s">
        <v>196</v>
      </c>
      <c r="G14" s="21" t="s">
        <v>197</v>
      </c>
      <c r="H14" s="23">
        <v>418608</v>
      </c>
      <c r="I14" s="23">
        <v>418608</v>
      </c>
      <c r="J14" s="23"/>
      <c r="K14" s="23"/>
      <c r="L14" s="23">
        <v>418608</v>
      </c>
      <c r="M14" s="23"/>
      <c r="N14" s="23"/>
      <c r="O14" s="23"/>
      <c r="P14" s="23"/>
      <c r="Q14" s="23"/>
      <c r="R14" s="23"/>
      <c r="S14" s="23"/>
      <c r="T14" s="23"/>
      <c r="U14" s="23"/>
      <c r="V14" s="23"/>
      <c r="W14" s="23"/>
    </row>
    <row r="15" ht="21" customHeight="1" spans="1:23">
      <c r="A15" s="24"/>
      <c r="B15" s="21" t="s">
        <v>190</v>
      </c>
      <c r="C15" s="21" t="s">
        <v>191</v>
      </c>
      <c r="D15" s="21" t="s">
        <v>88</v>
      </c>
      <c r="E15" s="21" t="s">
        <v>89</v>
      </c>
      <c r="F15" s="21" t="s">
        <v>196</v>
      </c>
      <c r="G15" s="21" t="s">
        <v>197</v>
      </c>
      <c r="H15" s="23">
        <v>271500</v>
      </c>
      <c r="I15" s="23">
        <v>271500</v>
      </c>
      <c r="J15" s="23"/>
      <c r="K15" s="23"/>
      <c r="L15" s="23">
        <v>271500</v>
      </c>
      <c r="M15" s="23"/>
      <c r="N15" s="23"/>
      <c r="O15" s="23"/>
      <c r="P15" s="23"/>
      <c r="Q15" s="23"/>
      <c r="R15" s="23"/>
      <c r="S15" s="23"/>
      <c r="T15" s="23"/>
      <c r="U15" s="23"/>
      <c r="V15" s="23"/>
      <c r="W15" s="23"/>
    </row>
    <row r="16" ht="21" customHeight="1" spans="1:23">
      <c r="A16" s="24"/>
      <c r="B16" s="21" t="s">
        <v>200</v>
      </c>
      <c r="C16" s="21" t="s">
        <v>201</v>
      </c>
      <c r="D16" s="21" t="s">
        <v>94</v>
      </c>
      <c r="E16" s="21" t="s">
        <v>95</v>
      </c>
      <c r="F16" s="21" t="s">
        <v>202</v>
      </c>
      <c r="G16" s="21" t="s">
        <v>203</v>
      </c>
      <c r="H16" s="23"/>
      <c r="I16" s="23"/>
      <c r="J16" s="23"/>
      <c r="K16" s="23"/>
      <c r="L16" s="23"/>
      <c r="M16" s="23"/>
      <c r="N16" s="23"/>
      <c r="O16" s="23"/>
      <c r="P16" s="23"/>
      <c r="Q16" s="23"/>
      <c r="R16" s="23"/>
      <c r="S16" s="23"/>
      <c r="T16" s="23"/>
      <c r="U16" s="23"/>
      <c r="V16" s="23"/>
      <c r="W16" s="23"/>
    </row>
    <row r="17" ht="21" customHeight="1" spans="1:23">
      <c r="A17" s="24"/>
      <c r="B17" s="21" t="s">
        <v>200</v>
      </c>
      <c r="C17" s="21" t="s">
        <v>201</v>
      </c>
      <c r="D17" s="21" t="s">
        <v>94</v>
      </c>
      <c r="E17" s="21" t="s">
        <v>95</v>
      </c>
      <c r="F17" s="21" t="s">
        <v>202</v>
      </c>
      <c r="G17" s="21" t="s">
        <v>203</v>
      </c>
      <c r="H17" s="23">
        <v>372069.12</v>
      </c>
      <c r="I17" s="23">
        <v>372069.12</v>
      </c>
      <c r="J17" s="23"/>
      <c r="K17" s="23"/>
      <c r="L17" s="23">
        <v>372069.12</v>
      </c>
      <c r="M17" s="23"/>
      <c r="N17" s="23"/>
      <c r="O17" s="23"/>
      <c r="P17" s="23"/>
      <c r="Q17" s="23"/>
      <c r="R17" s="23"/>
      <c r="S17" s="23"/>
      <c r="T17" s="23"/>
      <c r="U17" s="23"/>
      <c r="V17" s="23"/>
      <c r="W17" s="23"/>
    </row>
    <row r="18" ht="21" customHeight="1" spans="1:23">
      <c r="A18" s="24"/>
      <c r="B18" s="21" t="s">
        <v>200</v>
      </c>
      <c r="C18" s="21" t="s">
        <v>201</v>
      </c>
      <c r="D18" s="21" t="s">
        <v>204</v>
      </c>
      <c r="E18" s="21" t="s">
        <v>205</v>
      </c>
      <c r="F18" s="21" t="s">
        <v>206</v>
      </c>
      <c r="G18" s="21" t="s">
        <v>207</v>
      </c>
      <c r="H18" s="23"/>
      <c r="I18" s="23"/>
      <c r="J18" s="23"/>
      <c r="K18" s="23"/>
      <c r="L18" s="23"/>
      <c r="M18" s="23"/>
      <c r="N18" s="23"/>
      <c r="O18" s="23"/>
      <c r="P18" s="23"/>
      <c r="Q18" s="23"/>
      <c r="R18" s="23"/>
      <c r="S18" s="23"/>
      <c r="T18" s="23"/>
      <c r="U18" s="23"/>
      <c r="V18" s="23"/>
      <c r="W18" s="23"/>
    </row>
    <row r="19" ht="21" customHeight="1" spans="1:23">
      <c r="A19" s="24"/>
      <c r="B19" s="21" t="s">
        <v>200</v>
      </c>
      <c r="C19" s="21" t="s">
        <v>201</v>
      </c>
      <c r="D19" s="21" t="s">
        <v>100</v>
      </c>
      <c r="E19" s="21" t="s">
        <v>101</v>
      </c>
      <c r="F19" s="21" t="s">
        <v>206</v>
      </c>
      <c r="G19" s="21" t="s">
        <v>207</v>
      </c>
      <c r="H19" s="23">
        <v>165105.67</v>
      </c>
      <c r="I19" s="23">
        <v>165105.67</v>
      </c>
      <c r="J19" s="23"/>
      <c r="K19" s="23"/>
      <c r="L19" s="23">
        <v>165105.67</v>
      </c>
      <c r="M19" s="23"/>
      <c r="N19" s="23"/>
      <c r="O19" s="23"/>
      <c r="P19" s="23"/>
      <c r="Q19" s="23"/>
      <c r="R19" s="23"/>
      <c r="S19" s="23"/>
      <c r="T19" s="23"/>
      <c r="U19" s="23"/>
      <c r="V19" s="23"/>
      <c r="W19" s="23"/>
    </row>
    <row r="20" ht="21" customHeight="1" spans="1:23">
      <c r="A20" s="24"/>
      <c r="B20" s="21" t="s">
        <v>200</v>
      </c>
      <c r="C20" s="21" t="s">
        <v>201</v>
      </c>
      <c r="D20" s="21" t="s">
        <v>102</v>
      </c>
      <c r="E20" s="21" t="s">
        <v>103</v>
      </c>
      <c r="F20" s="21" t="s">
        <v>208</v>
      </c>
      <c r="G20" s="21" t="s">
        <v>209</v>
      </c>
      <c r="H20" s="23"/>
      <c r="I20" s="23"/>
      <c r="J20" s="23"/>
      <c r="K20" s="23"/>
      <c r="L20" s="23"/>
      <c r="M20" s="23"/>
      <c r="N20" s="23"/>
      <c r="O20" s="23"/>
      <c r="P20" s="23"/>
      <c r="Q20" s="23"/>
      <c r="R20" s="23"/>
      <c r="S20" s="23"/>
      <c r="T20" s="23"/>
      <c r="U20" s="23"/>
      <c r="V20" s="23"/>
      <c r="W20" s="23"/>
    </row>
    <row r="21" ht="21" customHeight="1" spans="1:23">
      <c r="A21" s="24"/>
      <c r="B21" s="21" t="s">
        <v>200</v>
      </c>
      <c r="C21" s="21" t="s">
        <v>201</v>
      </c>
      <c r="D21" s="21" t="s">
        <v>102</v>
      </c>
      <c r="E21" s="21" t="s">
        <v>103</v>
      </c>
      <c r="F21" s="21" t="s">
        <v>208</v>
      </c>
      <c r="G21" s="21" t="s">
        <v>209</v>
      </c>
      <c r="H21" s="23">
        <v>5700</v>
      </c>
      <c r="I21" s="23">
        <v>5700</v>
      </c>
      <c r="J21" s="23"/>
      <c r="K21" s="23"/>
      <c r="L21" s="23">
        <v>5700</v>
      </c>
      <c r="M21" s="23"/>
      <c r="N21" s="23"/>
      <c r="O21" s="23"/>
      <c r="P21" s="23"/>
      <c r="Q21" s="23"/>
      <c r="R21" s="23"/>
      <c r="S21" s="23"/>
      <c r="T21" s="23"/>
      <c r="U21" s="23"/>
      <c r="V21" s="23"/>
      <c r="W21" s="23"/>
    </row>
    <row r="22" ht="21" customHeight="1" spans="1:23">
      <c r="A22" s="24"/>
      <c r="B22" s="21" t="s">
        <v>200</v>
      </c>
      <c r="C22" s="21" t="s">
        <v>201</v>
      </c>
      <c r="D22" s="21" t="s">
        <v>88</v>
      </c>
      <c r="E22" s="21" t="s">
        <v>89</v>
      </c>
      <c r="F22" s="21" t="s">
        <v>208</v>
      </c>
      <c r="G22" s="21" t="s">
        <v>209</v>
      </c>
      <c r="H22" s="23">
        <v>16278.02</v>
      </c>
      <c r="I22" s="23">
        <v>16278.02</v>
      </c>
      <c r="J22" s="23"/>
      <c r="K22" s="23"/>
      <c r="L22" s="23">
        <v>16278.02</v>
      </c>
      <c r="M22" s="23"/>
      <c r="N22" s="23"/>
      <c r="O22" s="23"/>
      <c r="P22" s="23"/>
      <c r="Q22" s="23"/>
      <c r="R22" s="23"/>
      <c r="S22" s="23"/>
      <c r="T22" s="23"/>
      <c r="U22" s="23"/>
      <c r="V22" s="23"/>
      <c r="W22" s="23"/>
    </row>
    <row r="23" ht="21" customHeight="1" spans="1:23">
      <c r="A23" s="24"/>
      <c r="B23" s="21" t="s">
        <v>200</v>
      </c>
      <c r="C23" s="21" t="s">
        <v>201</v>
      </c>
      <c r="D23" s="21" t="s">
        <v>102</v>
      </c>
      <c r="E23" s="21" t="s">
        <v>103</v>
      </c>
      <c r="F23" s="21" t="s">
        <v>208</v>
      </c>
      <c r="G23" s="21" t="s">
        <v>209</v>
      </c>
      <c r="H23" s="23"/>
      <c r="I23" s="23"/>
      <c r="J23" s="23"/>
      <c r="K23" s="23"/>
      <c r="L23" s="23"/>
      <c r="M23" s="23"/>
      <c r="N23" s="23"/>
      <c r="O23" s="23"/>
      <c r="P23" s="23"/>
      <c r="Q23" s="23"/>
      <c r="R23" s="23"/>
      <c r="S23" s="23"/>
      <c r="T23" s="23"/>
      <c r="U23" s="23"/>
      <c r="V23" s="23"/>
      <c r="W23" s="23"/>
    </row>
    <row r="24" ht="21" customHeight="1" spans="1:23">
      <c r="A24" s="24"/>
      <c r="B24" s="21" t="s">
        <v>200</v>
      </c>
      <c r="C24" s="21" t="s">
        <v>201</v>
      </c>
      <c r="D24" s="21" t="s">
        <v>102</v>
      </c>
      <c r="E24" s="21" t="s">
        <v>103</v>
      </c>
      <c r="F24" s="21" t="s">
        <v>208</v>
      </c>
      <c r="G24" s="21" t="s">
        <v>209</v>
      </c>
      <c r="H24" s="23">
        <v>4650.86</v>
      </c>
      <c r="I24" s="23">
        <v>4650.86</v>
      </c>
      <c r="J24" s="23"/>
      <c r="K24" s="23"/>
      <c r="L24" s="23">
        <v>4650.86</v>
      </c>
      <c r="M24" s="23"/>
      <c r="N24" s="23"/>
      <c r="O24" s="23"/>
      <c r="P24" s="23"/>
      <c r="Q24" s="23"/>
      <c r="R24" s="23"/>
      <c r="S24" s="23"/>
      <c r="T24" s="23"/>
      <c r="U24" s="23"/>
      <c r="V24" s="23"/>
      <c r="W24" s="23"/>
    </row>
    <row r="25" ht="21" customHeight="1" spans="1:23">
      <c r="A25" s="24"/>
      <c r="B25" s="21" t="s">
        <v>210</v>
      </c>
      <c r="C25" s="21" t="s">
        <v>109</v>
      </c>
      <c r="D25" s="21" t="s">
        <v>108</v>
      </c>
      <c r="E25" s="21" t="s">
        <v>109</v>
      </c>
      <c r="F25" s="21" t="s">
        <v>211</v>
      </c>
      <c r="G25" s="21" t="s">
        <v>109</v>
      </c>
      <c r="H25" s="23">
        <v>279052</v>
      </c>
      <c r="I25" s="23">
        <v>279052</v>
      </c>
      <c r="J25" s="23"/>
      <c r="K25" s="23"/>
      <c r="L25" s="23">
        <v>279052</v>
      </c>
      <c r="M25" s="23"/>
      <c r="N25" s="23"/>
      <c r="O25" s="23"/>
      <c r="P25" s="23"/>
      <c r="Q25" s="23"/>
      <c r="R25" s="23"/>
      <c r="S25" s="23"/>
      <c r="T25" s="23"/>
      <c r="U25" s="23"/>
      <c r="V25" s="23"/>
      <c r="W25" s="23"/>
    </row>
    <row r="26" ht="21" customHeight="1" spans="1:23">
      <c r="A26" s="24"/>
      <c r="B26" s="21" t="s">
        <v>210</v>
      </c>
      <c r="C26" s="21" t="s">
        <v>109</v>
      </c>
      <c r="D26" s="21" t="s">
        <v>108</v>
      </c>
      <c r="E26" s="21" t="s">
        <v>109</v>
      </c>
      <c r="F26" s="21" t="s">
        <v>211</v>
      </c>
      <c r="G26" s="21" t="s">
        <v>109</v>
      </c>
      <c r="H26" s="23"/>
      <c r="I26" s="23"/>
      <c r="J26" s="23"/>
      <c r="K26" s="23"/>
      <c r="L26" s="23"/>
      <c r="M26" s="23"/>
      <c r="N26" s="23"/>
      <c r="O26" s="23"/>
      <c r="P26" s="23"/>
      <c r="Q26" s="23"/>
      <c r="R26" s="23"/>
      <c r="S26" s="23"/>
      <c r="T26" s="23"/>
      <c r="U26" s="23"/>
      <c r="V26" s="23"/>
      <c r="W26" s="23"/>
    </row>
    <row r="27" ht="21" customHeight="1" spans="1:23">
      <c r="A27" s="24"/>
      <c r="B27" s="21" t="s">
        <v>212</v>
      </c>
      <c r="C27" s="21" t="s">
        <v>213</v>
      </c>
      <c r="D27" s="21" t="s">
        <v>88</v>
      </c>
      <c r="E27" s="21" t="s">
        <v>89</v>
      </c>
      <c r="F27" s="21" t="s">
        <v>214</v>
      </c>
      <c r="G27" s="21" t="s">
        <v>215</v>
      </c>
      <c r="H27" s="23">
        <v>34881</v>
      </c>
      <c r="I27" s="23">
        <v>34881</v>
      </c>
      <c r="J27" s="23"/>
      <c r="K27" s="23"/>
      <c r="L27" s="23">
        <v>34881</v>
      </c>
      <c r="M27" s="23"/>
      <c r="N27" s="23"/>
      <c r="O27" s="23"/>
      <c r="P27" s="23"/>
      <c r="Q27" s="23"/>
      <c r="R27" s="23"/>
      <c r="S27" s="23"/>
      <c r="T27" s="23"/>
      <c r="U27" s="23"/>
      <c r="V27" s="23"/>
      <c r="W27" s="23"/>
    </row>
    <row r="28" ht="21" customHeight="1" spans="1:23">
      <c r="A28" s="24"/>
      <c r="B28" s="21" t="s">
        <v>216</v>
      </c>
      <c r="C28" s="21" t="s">
        <v>217</v>
      </c>
      <c r="D28" s="21" t="s">
        <v>88</v>
      </c>
      <c r="E28" s="21" t="s">
        <v>89</v>
      </c>
      <c r="F28" s="21" t="s">
        <v>218</v>
      </c>
      <c r="G28" s="21" t="s">
        <v>217</v>
      </c>
      <c r="H28" s="23">
        <v>46509</v>
      </c>
      <c r="I28" s="23">
        <v>46509</v>
      </c>
      <c r="J28" s="23"/>
      <c r="K28" s="23"/>
      <c r="L28" s="23">
        <v>46509</v>
      </c>
      <c r="M28" s="23"/>
      <c r="N28" s="23"/>
      <c r="O28" s="23"/>
      <c r="P28" s="23"/>
      <c r="Q28" s="23"/>
      <c r="R28" s="23"/>
      <c r="S28" s="23"/>
      <c r="T28" s="23"/>
      <c r="U28" s="23"/>
      <c r="V28" s="23"/>
      <c r="W28" s="23"/>
    </row>
    <row r="29" ht="21" customHeight="1" spans="1:23">
      <c r="A29" s="24"/>
      <c r="B29" s="21" t="s">
        <v>219</v>
      </c>
      <c r="C29" s="21" t="s">
        <v>220</v>
      </c>
      <c r="D29" s="21" t="s">
        <v>88</v>
      </c>
      <c r="E29" s="21" t="s">
        <v>89</v>
      </c>
      <c r="F29" s="21" t="s">
        <v>221</v>
      </c>
      <c r="G29" s="21" t="s">
        <v>220</v>
      </c>
      <c r="H29" s="23">
        <v>450</v>
      </c>
      <c r="I29" s="23">
        <v>450</v>
      </c>
      <c r="J29" s="23"/>
      <c r="K29" s="23"/>
      <c r="L29" s="23">
        <v>450</v>
      </c>
      <c r="M29" s="23"/>
      <c r="N29" s="23"/>
      <c r="O29" s="23"/>
      <c r="P29" s="23"/>
      <c r="Q29" s="23"/>
      <c r="R29" s="23"/>
      <c r="S29" s="23"/>
      <c r="T29" s="23"/>
      <c r="U29" s="23"/>
      <c r="V29" s="23"/>
      <c r="W29" s="23"/>
    </row>
    <row r="30" ht="21" customHeight="1" spans="1:23">
      <c r="A30" s="24"/>
      <c r="B30" s="21" t="s">
        <v>222</v>
      </c>
      <c r="C30" s="21" t="s">
        <v>223</v>
      </c>
      <c r="D30" s="21" t="s">
        <v>88</v>
      </c>
      <c r="E30" s="21" t="s">
        <v>89</v>
      </c>
      <c r="F30" s="21" t="s">
        <v>192</v>
      </c>
      <c r="G30" s="21" t="s">
        <v>193</v>
      </c>
      <c r="H30" s="23">
        <v>71793</v>
      </c>
      <c r="I30" s="23">
        <v>71793</v>
      </c>
      <c r="J30" s="23"/>
      <c r="K30" s="23"/>
      <c r="L30" s="23">
        <v>71793</v>
      </c>
      <c r="M30" s="23"/>
      <c r="N30" s="23"/>
      <c r="O30" s="23"/>
      <c r="P30" s="23"/>
      <c r="Q30" s="23"/>
      <c r="R30" s="23"/>
      <c r="S30" s="23"/>
      <c r="T30" s="23"/>
      <c r="U30" s="23"/>
      <c r="V30" s="23"/>
      <c r="W30" s="23"/>
    </row>
    <row r="31" ht="21" customHeight="1" spans="1:23">
      <c r="A31" s="24"/>
      <c r="B31" s="21" t="s">
        <v>224</v>
      </c>
      <c r="C31" s="21" t="s">
        <v>225</v>
      </c>
      <c r="D31" s="21" t="s">
        <v>88</v>
      </c>
      <c r="E31" s="21" t="s">
        <v>89</v>
      </c>
      <c r="F31" s="21" t="s">
        <v>226</v>
      </c>
      <c r="G31" s="21" t="s">
        <v>227</v>
      </c>
      <c r="H31" s="23">
        <v>2000</v>
      </c>
      <c r="I31" s="23"/>
      <c r="J31" s="23"/>
      <c r="K31" s="23"/>
      <c r="L31" s="23"/>
      <c r="M31" s="23"/>
      <c r="N31" s="23"/>
      <c r="O31" s="23"/>
      <c r="P31" s="23"/>
      <c r="Q31" s="23"/>
      <c r="R31" s="23">
        <v>2000</v>
      </c>
      <c r="S31" s="23"/>
      <c r="T31" s="23"/>
      <c r="U31" s="23"/>
      <c r="V31" s="23"/>
      <c r="W31" s="23">
        <v>2000</v>
      </c>
    </row>
    <row r="32" ht="21" customHeight="1" spans="1:23">
      <c r="A32" s="24"/>
      <c r="B32" s="21" t="s">
        <v>228</v>
      </c>
      <c r="C32" s="21" t="s">
        <v>229</v>
      </c>
      <c r="D32" s="21" t="s">
        <v>88</v>
      </c>
      <c r="E32" s="21" t="s">
        <v>89</v>
      </c>
      <c r="F32" s="21" t="s">
        <v>226</v>
      </c>
      <c r="G32" s="21" t="s">
        <v>227</v>
      </c>
      <c r="H32" s="23">
        <v>500</v>
      </c>
      <c r="I32" s="23"/>
      <c r="J32" s="23"/>
      <c r="K32" s="23"/>
      <c r="L32" s="23"/>
      <c r="M32" s="23"/>
      <c r="N32" s="23"/>
      <c r="O32" s="23"/>
      <c r="P32" s="23"/>
      <c r="Q32" s="23"/>
      <c r="R32" s="23">
        <v>500</v>
      </c>
      <c r="S32" s="23"/>
      <c r="T32" s="23"/>
      <c r="U32" s="23"/>
      <c r="V32" s="23"/>
      <c r="W32" s="23">
        <v>500</v>
      </c>
    </row>
    <row r="33" ht="21" customHeight="1" spans="1:23">
      <c r="A33" s="35" t="s">
        <v>110</v>
      </c>
      <c r="B33" s="130"/>
      <c r="C33" s="130"/>
      <c r="D33" s="130"/>
      <c r="E33" s="130"/>
      <c r="F33" s="130"/>
      <c r="G33" s="131"/>
      <c r="H33" s="23">
        <v>3774600.67</v>
      </c>
      <c r="I33" s="23">
        <v>3772100.67</v>
      </c>
      <c r="J33" s="23"/>
      <c r="K33" s="23"/>
      <c r="L33" s="23">
        <v>3772100.67</v>
      </c>
      <c r="M33" s="23"/>
      <c r="N33" s="23"/>
      <c r="O33" s="23"/>
      <c r="P33" s="23"/>
      <c r="Q33" s="23"/>
      <c r="R33" s="23">
        <v>2500</v>
      </c>
      <c r="S33" s="23"/>
      <c r="T33" s="23"/>
      <c r="U33" s="23"/>
      <c r="V33" s="23"/>
      <c r="W33" s="23">
        <v>2500</v>
      </c>
    </row>
  </sheetData>
  <mergeCells count="30">
    <mergeCell ref="A2:W2"/>
    <mergeCell ref="A3:G3"/>
    <mergeCell ref="H4:W4"/>
    <mergeCell ref="I5:M5"/>
    <mergeCell ref="N5:P5"/>
    <mergeCell ref="R5:W5"/>
    <mergeCell ref="A33:G33"/>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27"/>
  <sheetViews>
    <sheetView showZeros="0" topLeftCell="A10" workbookViewId="0">
      <selection activeCell="B4" sqref="B4:B11"/>
    </sheetView>
  </sheetViews>
  <sheetFormatPr defaultColWidth="9.14285714285714" defaultRowHeight="14.25" customHeight="1"/>
  <cols>
    <col min="1" max="1" width="12.4285714285714" customWidth="1"/>
    <col min="2" max="2" width="30.447619047619"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761904761905" customWidth="1"/>
  </cols>
  <sheetData>
    <row r="1" ht="15" customHeight="1" spans="1:23">
      <c r="A1" s="1"/>
      <c r="B1" s="3"/>
      <c r="C1" s="1"/>
      <c r="D1" s="1"/>
      <c r="E1" s="2"/>
      <c r="F1" s="2"/>
      <c r="G1" s="2"/>
      <c r="H1" s="2"/>
      <c r="I1" s="3"/>
      <c r="J1" s="3"/>
      <c r="K1" s="3"/>
      <c r="L1" s="3"/>
      <c r="M1" s="3"/>
      <c r="N1" s="3"/>
      <c r="O1" s="3"/>
      <c r="P1" s="3"/>
      <c r="Q1" s="3"/>
      <c r="R1" s="1"/>
      <c r="S1" s="1"/>
      <c r="T1" s="1"/>
      <c r="U1" s="3"/>
      <c r="V1" s="1"/>
      <c r="W1" s="40" t="s">
        <v>230</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"单位名称："&amp;"凤庆县庆甸幼儿园"</f>
        <v>单位名称：凤庆县庆甸幼儿园</v>
      </c>
      <c r="B3" s="8"/>
      <c r="C3" s="8"/>
      <c r="D3" s="8"/>
      <c r="E3" s="8"/>
      <c r="F3" s="8"/>
      <c r="G3" s="8"/>
      <c r="H3" s="8"/>
      <c r="I3" s="9"/>
      <c r="J3" s="9"/>
      <c r="K3" s="9"/>
      <c r="L3" s="9"/>
      <c r="M3" s="9"/>
      <c r="N3" s="9"/>
      <c r="O3" s="9"/>
      <c r="P3" s="9"/>
      <c r="Q3" s="9"/>
      <c r="R3" s="1"/>
      <c r="S3" s="1"/>
      <c r="T3" s="1"/>
      <c r="U3" s="3"/>
      <c r="V3" s="1"/>
      <c r="W3" s="40" t="s">
        <v>159</v>
      </c>
    </row>
    <row r="4" ht="18.75" customHeight="1" spans="1:23">
      <c r="A4" s="10" t="s">
        <v>231</v>
      </c>
      <c r="B4" s="11" t="s">
        <v>174</v>
      </c>
      <c r="C4" s="10" t="s">
        <v>175</v>
      </c>
      <c r="D4" s="10" t="s">
        <v>232</v>
      </c>
      <c r="E4" s="11" t="s">
        <v>176</v>
      </c>
      <c r="F4" s="11" t="s">
        <v>177</v>
      </c>
      <c r="G4" s="11" t="s">
        <v>233</v>
      </c>
      <c r="H4" s="11" t="s">
        <v>234</v>
      </c>
      <c r="I4" s="31" t="s">
        <v>56</v>
      </c>
      <c r="J4" s="12" t="s">
        <v>235</v>
      </c>
      <c r="K4" s="13"/>
      <c r="L4" s="13"/>
      <c r="M4" s="14"/>
      <c r="N4" s="12" t="s">
        <v>182</v>
      </c>
      <c r="O4" s="13"/>
      <c r="P4" s="14"/>
      <c r="Q4" s="11" t="s">
        <v>62</v>
      </c>
      <c r="R4" s="12" t="s">
        <v>78</v>
      </c>
      <c r="S4" s="13"/>
      <c r="T4" s="13"/>
      <c r="U4" s="13"/>
      <c r="V4" s="13"/>
      <c r="W4" s="14"/>
    </row>
    <row r="5" ht="18.75" customHeight="1" spans="1:23">
      <c r="A5" s="15"/>
      <c r="B5" s="32"/>
      <c r="C5" s="15"/>
      <c r="D5" s="15"/>
      <c r="E5" s="16"/>
      <c r="F5" s="16"/>
      <c r="G5" s="16"/>
      <c r="H5" s="16"/>
      <c r="I5" s="32"/>
      <c r="J5" s="120" t="s">
        <v>59</v>
      </c>
      <c r="K5" s="121"/>
      <c r="L5" s="11" t="s">
        <v>60</v>
      </c>
      <c r="M5" s="11" t="s">
        <v>61</v>
      </c>
      <c r="N5" s="11" t="s">
        <v>59</v>
      </c>
      <c r="O5" s="11" t="s">
        <v>60</v>
      </c>
      <c r="P5" s="11" t="s">
        <v>61</v>
      </c>
      <c r="Q5" s="16"/>
      <c r="R5" s="11" t="s">
        <v>58</v>
      </c>
      <c r="S5" s="10" t="s">
        <v>65</v>
      </c>
      <c r="T5" s="10" t="s">
        <v>188</v>
      </c>
      <c r="U5" s="10" t="s">
        <v>67</v>
      </c>
      <c r="V5" s="10" t="s">
        <v>68</v>
      </c>
      <c r="W5" s="10" t="s">
        <v>69</v>
      </c>
    </row>
    <row r="6" ht="18.75" customHeight="1" spans="1:23">
      <c r="A6" s="32"/>
      <c r="B6" s="32"/>
      <c r="C6" s="32"/>
      <c r="D6" s="32"/>
      <c r="E6" s="32"/>
      <c r="F6" s="32"/>
      <c r="G6" s="32"/>
      <c r="H6" s="32"/>
      <c r="I6" s="32"/>
      <c r="J6" s="122" t="s">
        <v>58</v>
      </c>
      <c r="K6" s="95"/>
      <c r="L6" s="32"/>
      <c r="M6" s="32"/>
      <c r="N6" s="32"/>
      <c r="O6" s="32"/>
      <c r="P6" s="32"/>
      <c r="Q6" s="32"/>
      <c r="R6" s="32"/>
      <c r="S6" s="123"/>
      <c r="T6" s="123"/>
      <c r="U6" s="123"/>
      <c r="V6" s="123"/>
      <c r="W6" s="123"/>
    </row>
    <row r="7" ht="18.75" customHeight="1" spans="1:23">
      <c r="A7" s="17"/>
      <c r="B7" s="33"/>
      <c r="C7" s="17"/>
      <c r="D7" s="17"/>
      <c r="E7" s="18"/>
      <c r="F7" s="18"/>
      <c r="G7" s="18"/>
      <c r="H7" s="18"/>
      <c r="I7" s="33"/>
      <c r="J7" s="47" t="s">
        <v>58</v>
      </c>
      <c r="K7" s="47" t="s">
        <v>236</v>
      </c>
      <c r="L7" s="18"/>
      <c r="M7" s="18"/>
      <c r="N7" s="18"/>
      <c r="O7" s="18"/>
      <c r="P7" s="18"/>
      <c r="Q7" s="18"/>
      <c r="R7" s="18"/>
      <c r="S7" s="18"/>
      <c r="T7" s="18"/>
      <c r="U7" s="33"/>
      <c r="V7" s="18"/>
      <c r="W7" s="18"/>
    </row>
    <row r="8" ht="18.75" customHeight="1" spans="1:23">
      <c r="A8" s="118">
        <v>1</v>
      </c>
      <c r="B8" s="118">
        <v>2</v>
      </c>
      <c r="C8" s="118">
        <v>3</v>
      </c>
      <c r="D8" s="118">
        <v>4</v>
      </c>
      <c r="E8" s="118">
        <v>5</v>
      </c>
      <c r="F8" s="118">
        <v>6</v>
      </c>
      <c r="G8" s="118">
        <v>7</v>
      </c>
      <c r="H8" s="118">
        <v>8</v>
      </c>
      <c r="I8" s="118">
        <v>9</v>
      </c>
      <c r="J8" s="118">
        <v>10</v>
      </c>
      <c r="K8" s="118">
        <v>11</v>
      </c>
      <c r="L8" s="118">
        <v>12</v>
      </c>
      <c r="M8" s="118">
        <v>13</v>
      </c>
      <c r="N8" s="118">
        <v>14</v>
      </c>
      <c r="O8" s="118">
        <v>15</v>
      </c>
      <c r="P8" s="118">
        <v>16</v>
      </c>
      <c r="Q8" s="118">
        <v>17</v>
      </c>
      <c r="R8" s="118">
        <v>18</v>
      </c>
      <c r="S8" s="118">
        <v>19</v>
      </c>
      <c r="T8" s="118">
        <v>20</v>
      </c>
      <c r="U8" s="118">
        <v>21</v>
      </c>
      <c r="V8" s="118">
        <v>22</v>
      </c>
      <c r="W8" s="118">
        <v>23</v>
      </c>
    </row>
    <row r="9" ht="18.75" customHeight="1" spans="1:23">
      <c r="A9" s="21"/>
      <c r="B9" s="21"/>
      <c r="C9" s="21" t="s">
        <v>237</v>
      </c>
      <c r="D9" s="21"/>
      <c r="E9" s="21"/>
      <c r="F9" s="21"/>
      <c r="G9" s="21"/>
      <c r="H9" s="21"/>
      <c r="I9" s="23">
        <v>332100</v>
      </c>
      <c r="J9" s="23">
        <v>332100</v>
      </c>
      <c r="K9" s="23">
        <v>332100</v>
      </c>
      <c r="L9" s="23"/>
      <c r="M9" s="23"/>
      <c r="N9" s="23"/>
      <c r="O9" s="23"/>
      <c r="P9" s="23"/>
      <c r="Q9" s="23"/>
      <c r="R9" s="23"/>
      <c r="S9" s="23"/>
      <c r="T9" s="23"/>
      <c r="U9" s="23"/>
      <c r="V9" s="23"/>
      <c r="W9" s="23"/>
    </row>
    <row r="10" ht="18.75" customHeight="1" spans="1:23">
      <c r="A10" s="119" t="s">
        <v>238</v>
      </c>
      <c r="B10" s="119" t="s">
        <v>239</v>
      </c>
      <c r="C10" s="21" t="s">
        <v>237</v>
      </c>
      <c r="D10" s="119" t="s">
        <v>71</v>
      </c>
      <c r="E10" s="119" t="s">
        <v>88</v>
      </c>
      <c r="F10" s="119" t="s">
        <v>89</v>
      </c>
      <c r="G10" s="119" t="s">
        <v>226</v>
      </c>
      <c r="H10" s="119" t="s">
        <v>227</v>
      </c>
      <c r="I10" s="23">
        <v>26900</v>
      </c>
      <c r="J10" s="23">
        <v>26900</v>
      </c>
      <c r="K10" s="23">
        <v>26900</v>
      </c>
      <c r="L10" s="23"/>
      <c r="M10" s="23"/>
      <c r="N10" s="23"/>
      <c r="O10" s="23"/>
      <c r="P10" s="23"/>
      <c r="Q10" s="23"/>
      <c r="R10" s="23"/>
      <c r="S10" s="23"/>
      <c r="T10" s="23"/>
      <c r="U10" s="23"/>
      <c r="V10" s="23"/>
      <c r="W10" s="23"/>
    </row>
    <row r="11" ht="18.75" customHeight="1" spans="1:23">
      <c r="A11" s="119" t="s">
        <v>238</v>
      </c>
      <c r="B11" s="119" t="s">
        <v>239</v>
      </c>
      <c r="C11" s="21" t="s">
        <v>237</v>
      </c>
      <c r="D11" s="119" t="s">
        <v>71</v>
      </c>
      <c r="E11" s="119" t="s">
        <v>88</v>
      </c>
      <c r="F11" s="119" t="s">
        <v>89</v>
      </c>
      <c r="G11" s="119" t="s">
        <v>240</v>
      </c>
      <c r="H11" s="119" t="s">
        <v>241</v>
      </c>
      <c r="I11" s="23">
        <v>46200</v>
      </c>
      <c r="J11" s="23">
        <v>46200</v>
      </c>
      <c r="K11" s="23">
        <v>46200</v>
      </c>
      <c r="L11" s="23"/>
      <c r="M11" s="23"/>
      <c r="N11" s="23"/>
      <c r="O11" s="23"/>
      <c r="P11" s="23"/>
      <c r="Q11" s="23"/>
      <c r="R11" s="23"/>
      <c r="S11" s="23"/>
      <c r="T11" s="23"/>
      <c r="U11" s="23"/>
      <c r="V11" s="23"/>
      <c r="W11" s="23"/>
    </row>
    <row r="12" ht="18.75" customHeight="1" spans="1:23">
      <c r="A12" s="119" t="s">
        <v>238</v>
      </c>
      <c r="B12" s="119" t="s">
        <v>239</v>
      </c>
      <c r="C12" s="21" t="s">
        <v>237</v>
      </c>
      <c r="D12" s="119" t="s">
        <v>71</v>
      </c>
      <c r="E12" s="119" t="s">
        <v>88</v>
      </c>
      <c r="F12" s="119" t="s">
        <v>89</v>
      </c>
      <c r="G12" s="119" t="s">
        <v>214</v>
      </c>
      <c r="H12" s="119" t="s">
        <v>215</v>
      </c>
      <c r="I12" s="23">
        <v>30000</v>
      </c>
      <c r="J12" s="23">
        <v>30000</v>
      </c>
      <c r="K12" s="23">
        <v>30000</v>
      </c>
      <c r="L12" s="23"/>
      <c r="M12" s="23"/>
      <c r="N12" s="23"/>
      <c r="O12" s="23"/>
      <c r="P12" s="23"/>
      <c r="Q12" s="23"/>
      <c r="R12" s="23"/>
      <c r="S12" s="23"/>
      <c r="T12" s="23"/>
      <c r="U12" s="23"/>
      <c r="V12" s="23"/>
      <c r="W12" s="23"/>
    </row>
    <row r="13" ht="18.75" customHeight="1" spans="1:23">
      <c r="A13" s="119" t="s">
        <v>238</v>
      </c>
      <c r="B13" s="119" t="s">
        <v>239</v>
      </c>
      <c r="C13" s="21" t="s">
        <v>237</v>
      </c>
      <c r="D13" s="119" t="s">
        <v>71</v>
      </c>
      <c r="E13" s="119" t="s">
        <v>88</v>
      </c>
      <c r="F13" s="119" t="s">
        <v>89</v>
      </c>
      <c r="G13" s="119" t="s">
        <v>242</v>
      </c>
      <c r="H13" s="119" t="s">
        <v>243</v>
      </c>
      <c r="I13" s="23">
        <v>229000</v>
      </c>
      <c r="J13" s="23">
        <v>229000</v>
      </c>
      <c r="K13" s="23">
        <v>229000</v>
      </c>
      <c r="L13" s="23"/>
      <c r="M13" s="23"/>
      <c r="N13" s="23"/>
      <c r="O13" s="23"/>
      <c r="P13" s="23"/>
      <c r="Q13" s="23"/>
      <c r="R13" s="23"/>
      <c r="S13" s="23"/>
      <c r="T13" s="23"/>
      <c r="U13" s="23"/>
      <c r="V13" s="23"/>
      <c r="W13" s="23"/>
    </row>
    <row r="14" ht="18.75" customHeight="1" spans="1:23">
      <c r="A14" s="24"/>
      <c r="B14" s="24"/>
      <c r="C14" s="21" t="s">
        <v>244</v>
      </c>
      <c r="D14" s="24"/>
      <c r="E14" s="24"/>
      <c r="F14" s="24"/>
      <c r="G14" s="24"/>
      <c r="H14" s="24"/>
      <c r="I14" s="23">
        <v>221400</v>
      </c>
      <c r="J14" s="23">
        <v>221400</v>
      </c>
      <c r="K14" s="23">
        <v>221400</v>
      </c>
      <c r="L14" s="23"/>
      <c r="M14" s="23"/>
      <c r="N14" s="23"/>
      <c r="O14" s="23"/>
      <c r="P14" s="23"/>
      <c r="Q14" s="23"/>
      <c r="R14" s="23"/>
      <c r="S14" s="23"/>
      <c r="T14" s="23"/>
      <c r="U14" s="23"/>
      <c r="V14" s="23"/>
      <c r="W14" s="23"/>
    </row>
    <row r="15" ht="18.75" customHeight="1" spans="1:23">
      <c r="A15" s="119" t="s">
        <v>238</v>
      </c>
      <c r="B15" s="119" t="s">
        <v>245</v>
      </c>
      <c r="C15" s="21" t="s">
        <v>244</v>
      </c>
      <c r="D15" s="119" t="s">
        <v>71</v>
      </c>
      <c r="E15" s="119" t="s">
        <v>88</v>
      </c>
      <c r="F15" s="119" t="s">
        <v>89</v>
      </c>
      <c r="G15" s="119" t="s">
        <v>226</v>
      </c>
      <c r="H15" s="119" t="s">
        <v>227</v>
      </c>
      <c r="I15" s="23">
        <v>23545</v>
      </c>
      <c r="J15" s="23">
        <v>23545</v>
      </c>
      <c r="K15" s="23">
        <v>23545</v>
      </c>
      <c r="L15" s="23"/>
      <c r="M15" s="23"/>
      <c r="N15" s="23"/>
      <c r="O15" s="23"/>
      <c r="P15" s="23"/>
      <c r="Q15" s="23"/>
      <c r="R15" s="23"/>
      <c r="S15" s="23"/>
      <c r="T15" s="23"/>
      <c r="U15" s="23"/>
      <c r="V15" s="23"/>
      <c r="W15" s="23"/>
    </row>
    <row r="16" ht="18.75" customHeight="1" spans="1:23">
      <c r="A16" s="119" t="s">
        <v>238</v>
      </c>
      <c r="B16" s="119" t="s">
        <v>245</v>
      </c>
      <c r="C16" s="21" t="s">
        <v>244</v>
      </c>
      <c r="D16" s="119" t="s">
        <v>71</v>
      </c>
      <c r="E16" s="119" t="s">
        <v>88</v>
      </c>
      <c r="F16" s="119" t="s">
        <v>89</v>
      </c>
      <c r="G16" s="119" t="s">
        <v>246</v>
      </c>
      <c r="H16" s="119" t="s">
        <v>247</v>
      </c>
      <c r="I16" s="23">
        <v>4800</v>
      </c>
      <c r="J16" s="23">
        <v>4800</v>
      </c>
      <c r="K16" s="23">
        <v>4800</v>
      </c>
      <c r="L16" s="23"/>
      <c r="M16" s="23"/>
      <c r="N16" s="23"/>
      <c r="O16" s="23"/>
      <c r="P16" s="23"/>
      <c r="Q16" s="23"/>
      <c r="R16" s="23"/>
      <c r="S16" s="23"/>
      <c r="T16" s="23"/>
      <c r="U16" s="23"/>
      <c r="V16" s="23"/>
      <c r="W16" s="23"/>
    </row>
    <row r="17" ht="18.75" customHeight="1" spans="1:23">
      <c r="A17" s="119" t="s">
        <v>238</v>
      </c>
      <c r="B17" s="119" t="s">
        <v>245</v>
      </c>
      <c r="C17" s="21" t="s">
        <v>244</v>
      </c>
      <c r="D17" s="119" t="s">
        <v>71</v>
      </c>
      <c r="E17" s="119" t="s">
        <v>88</v>
      </c>
      <c r="F17" s="119" t="s">
        <v>89</v>
      </c>
      <c r="G17" s="119" t="s">
        <v>248</v>
      </c>
      <c r="H17" s="119" t="s">
        <v>249</v>
      </c>
      <c r="I17" s="23">
        <v>48000</v>
      </c>
      <c r="J17" s="23">
        <v>48000</v>
      </c>
      <c r="K17" s="23">
        <v>48000</v>
      </c>
      <c r="L17" s="23"/>
      <c r="M17" s="23"/>
      <c r="N17" s="23"/>
      <c r="O17" s="23"/>
      <c r="P17" s="23"/>
      <c r="Q17" s="23"/>
      <c r="R17" s="23"/>
      <c r="S17" s="23"/>
      <c r="T17" s="23"/>
      <c r="U17" s="23"/>
      <c r="V17" s="23"/>
      <c r="W17" s="23"/>
    </row>
    <row r="18" ht="18.75" customHeight="1" spans="1:23">
      <c r="A18" s="119" t="s">
        <v>238</v>
      </c>
      <c r="B18" s="119" t="s">
        <v>245</v>
      </c>
      <c r="C18" s="21" t="s">
        <v>244</v>
      </c>
      <c r="D18" s="119" t="s">
        <v>71</v>
      </c>
      <c r="E18" s="119" t="s">
        <v>88</v>
      </c>
      <c r="F18" s="119" t="s">
        <v>89</v>
      </c>
      <c r="G18" s="119" t="s">
        <v>250</v>
      </c>
      <c r="H18" s="119" t="s">
        <v>251</v>
      </c>
      <c r="I18" s="23">
        <v>10000</v>
      </c>
      <c r="J18" s="23">
        <v>10000</v>
      </c>
      <c r="K18" s="23">
        <v>10000</v>
      </c>
      <c r="L18" s="23"/>
      <c r="M18" s="23"/>
      <c r="N18" s="23"/>
      <c r="O18" s="23"/>
      <c r="P18" s="23"/>
      <c r="Q18" s="23"/>
      <c r="R18" s="23"/>
      <c r="S18" s="23"/>
      <c r="T18" s="23"/>
      <c r="U18" s="23"/>
      <c r="V18" s="23"/>
      <c r="W18" s="23"/>
    </row>
    <row r="19" ht="18.75" customHeight="1" spans="1:23">
      <c r="A19" s="119" t="s">
        <v>238</v>
      </c>
      <c r="B19" s="119" t="s">
        <v>245</v>
      </c>
      <c r="C19" s="21" t="s">
        <v>244</v>
      </c>
      <c r="D19" s="119" t="s">
        <v>71</v>
      </c>
      <c r="E19" s="119" t="s">
        <v>88</v>
      </c>
      <c r="F19" s="119" t="s">
        <v>89</v>
      </c>
      <c r="G19" s="119" t="s">
        <v>252</v>
      </c>
      <c r="H19" s="119" t="s">
        <v>253</v>
      </c>
      <c r="I19" s="23">
        <v>70000</v>
      </c>
      <c r="J19" s="23">
        <v>70000</v>
      </c>
      <c r="K19" s="23">
        <v>70000</v>
      </c>
      <c r="L19" s="23"/>
      <c r="M19" s="23"/>
      <c r="N19" s="23"/>
      <c r="O19" s="23"/>
      <c r="P19" s="23"/>
      <c r="Q19" s="23"/>
      <c r="R19" s="23"/>
      <c r="S19" s="23"/>
      <c r="T19" s="23"/>
      <c r="U19" s="23"/>
      <c r="V19" s="23"/>
      <c r="W19" s="23"/>
    </row>
    <row r="20" ht="18.75" customHeight="1" spans="1:23">
      <c r="A20" s="119" t="s">
        <v>238</v>
      </c>
      <c r="B20" s="119" t="s">
        <v>245</v>
      </c>
      <c r="C20" s="21" t="s">
        <v>244</v>
      </c>
      <c r="D20" s="119" t="s">
        <v>71</v>
      </c>
      <c r="E20" s="119" t="s">
        <v>88</v>
      </c>
      <c r="F20" s="119" t="s">
        <v>89</v>
      </c>
      <c r="G20" s="119" t="s">
        <v>214</v>
      </c>
      <c r="H20" s="119" t="s">
        <v>215</v>
      </c>
      <c r="I20" s="23">
        <v>22140</v>
      </c>
      <c r="J20" s="23">
        <v>22140</v>
      </c>
      <c r="K20" s="23">
        <v>22140</v>
      </c>
      <c r="L20" s="23"/>
      <c r="M20" s="23"/>
      <c r="N20" s="23"/>
      <c r="O20" s="23"/>
      <c r="P20" s="23"/>
      <c r="Q20" s="23"/>
      <c r="R20" s="23"/>
      <c r="S20" s="23"/>
      <c r="T20" s="23"/>
      <c r="U20" s="23"/>
      <c r="V20" s="23"/>
      <c r="W20" s="23"/>
    </row>
    <row r="21" ht="18.75" customHeight="1" spans="1:23">
      <c r="A21" s="119" t="s">
        <v>238</v>
      </c>
      <c r="B21" s="119" t="s">
        <v>245</v>
      </c>
      <c r="C21" s="21" t="s">
        <v>244</v>
      </c>
      <c r="D21" s="119" t="s">
        <v>71</v>
      </c>
      <c r="E21" s="119" t="s">
        <v>88</v>
      </c>
      <c r="F21" s="119" t="s">
        <v>89</v>
      </c>
      <c r="G21" s="119" t="s">
        <v>254</v>
      </c>
      <c r="H21" s="119" t="s">
        <v>255</v>
      </c>
      <c r="I21" s="23">
        <v>12915</v>
      </c>
      <c r="J21" s="23">
        <v>12915</v>
      </c>
      <c r="K21" s="23">
        <v>12915</v>
      </c>
      <c r="L21" s="23"/>
      <c r="M21" s="23"/>
      <c r="N21" s="23"/>
      <c r="O21" s="23"/>
      <c r="P21" s="23"/>
      <c r="Q21" s="23"/>
      <c r="R21" s="23"/>
      <c r="S21" s="23"/>
      <c r="T21" s="23"/>
      <c r="U21" s="23"/>
      <c r="V21" s="23"/>
      <c r="W21" s="23"/>
    </row>
    <row r="22" ht="18.75" customHeight="1" spans="1:23">
      <c r="A22" s="119" t="s">
        <v>238</v>
      </c>
      <c r="B22" s="119" t="s">
        <v>245</v>
      </c>
      <c r="C22" s="21" t="s">
        <v>244</v>
      </c>
      <c r="D22" s="119" t="s">
        <v>71</v>
      </c>
      <c r="E22" s="119" t="s">
        <v>88</v>
      </c>
      <c r="F22" s="119" t="s">
        <v>89</v>
      </c>
      <c r="G22" s="119" t="s">
        <v>256</v>
      </c>
      <c r="H22" s="119" t="s">
        <v>257</v>
      </c>
      <c r="I22" s="23">
        <v>30000</v>
      </c>
      <c r="J22" s="23">
        <v>30000</v>
      </c>
      <c r="K22" s="23">
        <v>30000</v>
      </c>
      <c r="L22" s="23"/>
      <c r="M22" s="23"/>
      <c r="N22" s="23"/>
      <c r="O22" s="23"/>
      <c r="P22" s="23"/>
      <c r="Q22" s="23"/>
      <c r="R22" s="23"/>
      <c r="S22" s="23"/>
      <c r="T22" s="23"/>
      <c r="U22" s="23"/>
      <c r="V22" s="23"/>
      <c r="W22" s="23"/>
    </row>
    <row r="23" ht="18.75" customHeight="1" spans="1:23">
      <c r="A23" s="24"/>
      <c r="B23" s="24"/>
      <c r="C23" s="21" t="s">
        <v>258</v>
      </c>
      <c r="D23" s="24"/>
      <c r="E23" s="24"/>
      <c r="F23" s="24"/>
      <c r="G23" s="24"/>
      <c r="H23" s="24"/>
      <c r="I23" s="23">
        <v>199280</v>
      </c>
      <c r="J23" s="23"/>
      <c r="K23" s="23"/>
      <c r="L23" s="23"/>
      <c r="M23" s="23"/>
      <c r="N23" s="23"/>
      <c r="O23" s="23"/>
      <c r="P23" s="23"/>
      <c r="Q23" s="23"/>
      <c r="R23" s="23">
        <v>199280</v>
      </c>
      <c r="S23" s="23"/>
      <c r="T23" s="23"/>
      <c r="U23" s="23"/>
      <c r="V23" s="23"/>
      <c r="W23" s="23">
        <v>199280</v>
      </c>
    </row>
    <row r="24" ht="18.75" customHeight="1" spans="1:23">
      <c r="A24" s="119" t="s">
        <v>259</v>
      </c>
      <c r="B24" s="119" t="s">
        <v>260</v>
      </c>
      <c r="C24" s="21" t="s">
        <v>258</v>
      </c>
      <c r="D24" s="119" t="s">
        <v>71</v>
      </c>
      <c r="E24" s="119" t="s">
        <v>88</v>
      </c>
      <c r="F24" s="119" t="s">
        <v>89</v>
      </c>
      <c r="G24" s="119" t="s">
        <v>252</v>
      </c>
      <c r="H24" s="119" t="s">
        <v>253</v>
      </c>
      <c r="I24" s="23">
        <v>199280</v>
      </c>
      <c r="J24" s="23"/>
      <c r="K24" s="23"/>
      <c r="L24" s="23"/>
      <c r="M24" s="23"/>
      <c r="N24" s="23"/>
      <c r="O24" s="23"/>
      <c r="P24" s="23"/>
      <c r="Q24" s="23"/>
      <c r="R24" s="23">
        <v>199280</v>
      </c>
      <c r="S24" s="23"/>
      <c r="T24" s="23"/>
      <c r="U24" s="23"/>
      <c r="V24" s="23"/>
      <c r="W24" s="23">
        <v>199280</v>
      </c>
    </row>
    <row r="25" ht="18.75" customHeight="1" spans="1:23">
      <c r="A25" s="24"/>
      <c r="B25" s="24"/>
      <c r="C25" s="21" t="s">
        <v>261</v>
      </c>
      <c r="D25" s="24"/>
      <c r="E25" s="24"/>
      <c r="F25" s="24"/>
      <c r="G25" s="24"/>
      <c r="H25" s="24"/>
      <c r="I25" s="23">
        <v>275.4</v>
      </c>
      <c r="J25" s="23">
        <v>275.4</v>
      </c>
      <c r="K25" s="23">
        <v>275.4</v>
      </c>
      <c r="L25" s="23"/>
      <c r="M25" s="23"/>
      <c r="N25" s="23"/>
      <c r="O25" s="23"/>
      <c r="P25" s="23"/>
      <c r="Q25" s="23"/>
      <c r="R25" s="23"/>
      <c r="S25" s="23"/>
      <c r="T25" s="23"/>
      <c r="U25" s="23"/>
      <c r="V25" s="23"/>
      <c r="W25" s="23"/>
    </row>
    <row r="26" ht="18.75" customHeight="1" spans="1:23">
      <c r="A26" s="119" t="s">
        <v>238</v>
      </c>
      <c r="B26" s="119" t="s">
        <v>262</v>
      </c>
      <c r="C26" s="21" t="s">
        <v>261</v>
      </c>
      <c r="D26" s="119" t="s">
        <v>71</v>
      </c>
      <c r="E26" s="119" t="s">
        <v>88</v>
      </c>
      <c r="F26" s="119" t="s">
        <v>89</v>
      </c>
      <c r="G26" s="119" t="s">
        <v>263</v>
      </c>
      <c r="H26" s="119" t="s">
        <v>264</v>
      </c>
      <c r="I26" s="23">
        <v>275.4</v>
      </c>
      <c r="J26" s="23">
        <v>275.4</v>
      </c>
      <c r="K26" s="23">
        <v>275.4</v>
      </c>
      <c r="L26" s="23"/>
      <c r="M26" s="23"/>
      <c r="N26" s="23"/>
      <c r="O26" s="23"/>
      <c r="P26" s="23"/>
      <c r="Q26" s="23"/>
      <c r="R26" s="23"/>
      <c r="S26" s="23"/>
      <c r="T26" s="23"/>
      <c r="U26" s="23"/>
      <c r="V26" s="23"/>
      <c r="W26" s="23"/>
    </row>
    <row r="27" ht="18.75" customHeight="1" spans="1:23">
      <c r="A27" s="35" t="s">
        <v>110</v>
      </c>
      <c r="B27" s="36"/>
      <c r="C27" s="36"/>
      <c r="D27" s="36"/>
      <c r="E27" s="36"/>
      <c r="F27" s="36"/>
      <c r="G27" s="36"/>
      <c r="H27" s="37"/>
      <c r="I27" s="23">
        <v>753055.4</v>
      </c>
      <c r="J27" s="23">
        <v>553775.4</v>
      </c>
      <c r="K27" s="23">
        <v>553775.4</v>
      </c>
      <c r="L27" s="23"/>
      <c r="M27" s="23"/>
      <c r="N27" s="23"/>
      <c r="O27" s="23"/>
      <c r="P27" s="23"/>
      <c r="Q27" s="23"/>
      <c r="R27" s="23">
        <v>199280</v>
      </c>
      <c r="S27" s="23"/>
      <c r="T27" s="23"/>
      <c r="U27" s="23"/>
      <c r="V27" s="23"/>
      <c r="W27" s="23">
        <v>199280</v>
      </c>
    </row>
  </sheetData>
  <mergeCells count="28">
    <mergeCell ref="A2:W2"/>
    <mergeCell ref="A3:H3"/>
    <mergeCell ref="J4:M4"/>
    <mergeCell ref="N4:P4"/>
    <mergeCell ref="R4:W4"/>
    <mergeCell ref="A27:H27"/>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46"/>
  <sheetViews>
    <sheetView showZeros="0" topLeftCell="A19" workbookViewId="0">
      <selection activeCell="B7" sqref="B7:B14"/>
    </sheetView>
  </sheetViews>
  <sheetFormatPr defaultColWidth="9.14285714285714" defaultRowHeight="12" customHeight="1"/>
  <cols>
    <col min="1" max="1" width="34.2761904761905" customWidth="1"/>
    <col min="2" max="2" width="48" customWidth="1"/>
    <col min="3" max="5" width="18.2761904761905" customWidth="1"/>
    <col min="6" max="6" width="12" customWidth="1"/>
    <col min="7" max="7" width="17" customWidth="1"/>
    <col min="8" max="9" width="12" customWidth="1"/>
    <col min="10" max="10" width="27.5714285714286" customWidth="1"/>
  </cols>
  <sheetData>
    <row r="1" ht="15" customHeight="1" spans="10:10">
      <c r="J1" s="87" t="s">
        <v>265</v>
      </c>
    </row>
    <row r="2" ht="36.75" customHeight="1" spans="1:10">
      <c r="A2" s="5" t="str">
        <f>"2025"&amp;"年部门项目支出绩效目标表"</f>
        <v>2025年部门项目支出绩效目标表</v>
      </c>
      <c r="B2" s="6"/>
      <c r="C2" s="6"/>
      <c r="D2" s="6"/>
      <c r="E2" s="6"/>
      <c r="F2" s="52"/>
      <c r="G2" s="6"/>
      <c r="H2" s="52"/>
      <c r="I2" s="52"/>
      <c r="J2" s="6"/>
    </row>
    <row r="3" ht="18.75" customHeight="1" spans="1:8">
      <c r="A3" s="7" t="str">
        <f>"单位名称："&amp;"凤庆县庆甸幼儿园"</f>
        <v>单位名称：凤庆县庆甸幼儿园</v>
      </c>
      <c r="B3" s="3"/>
      <c r="C3" s="3"/>
      <c r="D3" s="3"/>
      <c r="E3" s="3"/>
      <c r="F3" s="53"/>
      <c r="G3" s="3"/>
      <c r="H3" s="53"/>
    </row>
    <row r="4" ht="18.75" customHeight="1" spans="1:10">
      <c r="A4" s="47" t="s">
        <v>266</v>
      </c>
      <c r="B4" s="47" t="s">
        <v>267</v>
      </c>
      <c r="C4" s="47" t="s">
        <v>268</v>
      </c>
      <c r="D4" s="47" t="s">
        <v>269</v>
      </c>
      <c r="E4" s="47" t="s">
        <v>270</v>
      </c>
      <c r="F4" s="54" t="s">
        <v>271</v>
      </c>
      <c r="G4" s="47" t="s">
        <v>272</v>
      </c>
      <c r="H4" s="54" t="s">
        <v>273</v>
      </c>
      <c r="I4" s="54" t="s">
        <v>274</v>
      </c>
      <c r="J4" s="47" t="s">
        <v>275</v>
      </c>
    </row>
    <row r="5" ht="18.75" customHeight="1" spans="1:10">
      <c r="A5" s="116">
        <v>1</v>
      </c>
      <c r="B5" s="116">
        <v>2</v>
      </c>
      <c r="C5" s="116">
        <v>3</v>
      </c>
      <c r="D5" s="116">
        <v>4</v>
      </c>
      <c r="E5" s="116">
        <v>5</v>
      </c>
      <c r="F5" s="116">
        <v>6</v>
      </c>
      <c r="G5" s="116">
        <v>7</v>
      </c>
      <c r="H5" s="116">
        <v>8</v>
      </c>
      <c r="I5" s="116">
        <v>9</v>
      </c>
      <c r="J5" s="116">
        <v>10</v>
      </c>
    </row>
    <row r="6" ht="18.75" customHeight="1" spans="1:10">
      <c r="A6" s="34" t="s">
        <v>71</v>
      </c>
      <c r="B6" s="48"/>
      <c r="C6" s="48"/>
      <c r="D6" s="48"/>
      <c r="E6" s="55"/>
      <c r="F6" s="56"/>
      <c r="G6" s="55"/>
      <c r="H6" s="56"/>
      <c r="I6" s="56"/>
      <c r="J6" s="55"/>
    </row>
    <row r="7" ht="18.75" customHeight="1" spans="1:10">
      <c r="A7" s="211" t="s">
        <v>261</v>
      </c>
      <c r="B7" s="21" t="s">
        <v>276</v>
      </c>
      <c r="C7" s="21" t="s">
        <v>277</v>
      </c>
      <c r="D7" s="21" t="s">
        <v>278</v>
      </c>
      <c r="E7" s="34" t="s">
        <v>279</v>
      </c>
      <c r="F7" s="21" t="s">
        <v>280</v>
      </c>
      <c r="G7" s="34" t="s">
        <v>281</v>
      </c>
      <c r="H7" s="21" t="s">
        <v>282</v>
      </c>
      <c r="I7" s="21" t="s">
        <v>283</v>
      </c>
      <c r="J7" s="34" t="s">
        <v>284</v>
      </c>
    </row>
    <row r="8" ht="18.75" customHeight="1" spans="1:10">
      <c r="A8" s="211" t="s">
        <v>261</v>
      </c>
      <c r="B8" s="21" t="s">
        <v>276</v>
      </c>
      <c r="C8" s="21" t="s">
        <v>277</v>
      </c>
      <c r="D8" s="21" t="s">
        <v>285</v>
      </c>
      <c r="E8" s="34" t="s">
        <v>286</v>
      </c>
      <c r="F8" s="21" t="s">
        <v>280</v>
      </c>
      <c r="G8" s="34" t="s">
        <v>287</v>
      </c>
      <c r="H8" s="21" t="s">
        <v>288</v>
      </c>
      <c r="I8" s="21" t="s">
        <v>283</v>
      </c>
      <c r="J8" s="34" t="s">
        <v>289</v>
      </c>
    </row>
    <row r="9" ht="18.75" customHeight="1" spans="1:10">
      <c r="A9" s="211" t="s">
        <v>261</v>
      </c>
      <c r="B9" s="21" t="s">
        <v>276</v>
      </c>
      <c r="C9" s="21" t="s">
        <v>277</v>
      </c>
      <c r="D9" s="21" t="s">
        <v>290</v>
      </c>
      <c r="E9" s="34" t="s">
        <v>291</v>
      </c>
      <c r="F9" s="21" t="s">
        <v>280</v>
      </c>
      <c r="G9" s="34" t="s">
        <v>287</v>
      </c>
      <c r="H9" s="21" t="s">
        <v>288</v>
      </c>
      <c r="I9" s="21" t="s">
        <v>283</v>
      </c>
      <c r="J9" s="34" t="s">
        <v>292</v>
      </c>
    </row>
    <row r="10" ht="18.75" customHeight="1" spans="1:10">
      <c r="A10" s="211" t="s">
        <v>261</v>
      </c>
      <c r="B10" s="21" t="s">
        <v>276</v>
      </c>
      <c r="C10" s="21" t="s">
        <v>277</v>
      </c>
      <c r="D10" s="21" t="s">
        <v>290</v>
      </c>
      <c r="E10" s="34" t="s">
        <v>293</v>
      </c>
      <c r="F10" s="21" t="s">
        <v>294</v>
      </c>
      <c r="G10" s="34" t="s">
        <v>155</v>
      </c>
      <c r="H10" s="21" t="s">
        <v>295</v>
      </c>
      <c r="I10" s="21" t="s">
        <v>283</v>
      </c>
      <c r="J10" s="34" t="s">
        <v>296</v>
      </c>
    </row>
    <row r="11" ht="18.75" customHeight="1" spans="1:10">
      <c r="A11" s="211" t="s">
        <v>261</v>
      </c>
      <c r="B11" s="21" t="s">
        <v>276</v>
      </c>
      <c r="C11" s="21" t="s">
        <v>277</v>
      </c>
      <c r="D11" s="21" t="s">
        <v>297</v>
      </c>
      <c r="E11" s="34" t="s">
        <v>298</v>
      </c>
      <c r="F11" s="21" t="s">
        <v>280</v>
      </c>
      <c r="G11" s="34" t="s">
        <v>299</v>
      </c>
      <c r="H11" s="21" t="s">
        <v>300</v>
      </c>
      <c r="I11" s="21" t="s">
        <v>283</v>
      </c>
      <c r="J11" s="34" t="s">
        <v>301</v>
      </c>
    </row>
    <row r="12" ht="18.75" customHeight="1" spans="1:10">
      <c r="A12" s="211" t="s">
        <v>261</v>
      </c>
      <c r="B12" s="21" t="s">
        <v>276</v>
      </c>
      <c r="C12" s="21" t="s">
        <v>302</v>
      </c>
      <c r="D12" s="21" t="s">
        <v>303</v>
      </c>
      <c r="E12" s="34" t="s">
        <v>304</v>
      </c>
      <c r="F12" s="21" t="s">
        <v>280</v>
      </c>
      <c r="G12" s="34" t="s">
        <v>287</v>
      </c>
      <c r="H12" s="21" t="s">
        <v>288</v>
      </c>
      <c r="I12" s="21" t="s">
        <v>283</v>
      </c>
      <c r="J12" s="34" t="s">
        <v>305</v>
      </c>
    </row>
    <row r="13" ht="18.75" customHeight="1" spans="1:10">
      <c r="A13" s="211" t="s">
        <v>261</v>
      </c>
      <c r="B13" s="21" t="s">
        <v>276</v>
      </c>
      <c r="C13" s="21" t="s">
        <v>302</v>
      </c>
      <c r="D13" s="21" t="s">
        <v>303</v>
      </c>
      <c r="E13" s="34" t="s">
        <v>306</v>
      </c>
      <c r="F13" s="21" t="s">
        <v>294</v>
      </c>
      <c r="G13" s="34" t="s">
        <v>307</v>
      </c>
      <c r="H13" s="21" t="s">
        <v>288</v>
      </c>
      <c r="I13" s="21" t="s">
        <v>283</v>
      </c>
      <c r="J13" s="34" t="s">
        <v>308</v>
      </c>
    </row>
    <row r="14" ht="18.75" customHeight="1" spans="1:10">
      <c r="A14" s="211" t="s">
        <v>261</v>
      </c>
      <c r="B14" s="21" t="s">
        <v>276</v>
      </c>
      <c r="C14" s="21" t="s">
        <v>309</v>
      </c>
      <c r="D14" s="21" t="s">
        <v>310</v>
      </c>
      <c r="E14" s="34" t="s">
        <v>311</v>
      </c>
      <c r="F14" s="21" t="s">
        <v>294</v>
      </c>
      <c r="G14" s="34" t="s">
        <v>312</v>
      </c>
      <c r="H14" s="21" t="s">
        <v>288</v>
      </c>
      <c r="I14" s="21" t="s">
        <v>283</v>
      </c>
      <c r="J14" s="34" t="s">
        <v>313</v>
      </c>
    </row>
    <row r="15" ht="18.75" customHeight="1" spans="1:10">
      <c r="A15" s="211" t="s">
        <v>244</v>
      </c>
      <c r="B15" s="21" t="s">
        <v>314</v>
      </c>
      <c r="C15" s="21" t="s">
        <v>277</v>
      </c>
      <c r="D15" s="21" t="s">
        <v>278</v>
      </c>
      <c r="E15" s="34" t="s">
        <v>315</v>
      </c>
      <c r="F15" s="21" t="s">
        <v>280</v>
      </c>
      <c r="G15" s="34" t="s">
        <v>316</v>
      </c>
      <c r="H15" s="21" t="s">
        <v>317</v>
      </c>
      <c r="I15" s="21" t="s">
        <v>283</v>
      </c>
      <c r="J15" s="34" t="s">
        <v>318</v>
      </c>
    </row>
    <row r="16" ht="18.75" customHeight="1" spans="1:10">
      <c r="A16" s="211" t="s">
        <v>244</v>
      </c>
      <c r="B16" s="21" t="s">
        <v>314</v>
      </c>
      <c r="C16" s="21" t="s">
        <v>277</v>
      </c>
      <c r="D16" s="21" t="s">
        <v>285</v>
      </c>
      <c r="E16" s="34" t="s">
        <v>319</v>
      </c>
      <c r="F16" s="21" t="s">
        <v>294</v>
      </c>
      <c r="G16" s="34" t="s">
        <v>320</v>
      </c>
      <c r="H16" s="21" t="s">
        <v>288</v>
      </c>
      <c r="I16" s="21" t="s">
        <v>283</v>
      </c>
      <c r="J16" s="34" t="s">
        <v>321</v>
      </c>
    </row>
    <row r="17" ht="18.75" customHeight="1" spans="1:10">
      <c r="A17" s="211" t="s">
        <v>244</v>
      </c>
      <c r="B17" s="21" t="s">
        <v>314</v>
      </c>
      <c r="C17" s="21" t="s">
        <v>277</v>
      </c>
      <c r="D17" s="21" t="s">
        <v>285</v>
      </c>
      <c r="E17" s="34" t="s">
        <v>322</v>
      </c>
      <c r="F17" s="21" t="s">
        <v>280</v>
      </c>
      <c r="G17" s="34" t="s">
        <v>287</v>
      </c>
      <c r="H17" s="21" t="s">
        <v>288</v>
      </c>
      <c r="I17" s="21" t="s">
        <v>283</v>
      </c>
      <c r="J17" s="34" t="s">
        <v>323</v>
      </c>
    </row>
    <row r="18" ht="18.75" customHeight="1" spans="1:10">
      <c r="A18" s="211" t="s">
        <v>244</v>
      </c>
      <c r="B18" s="21" t="s">
        <v>314</v>
      </c>
      <c r="C18" s="21" t="s">
        <v>277</v>
      </c>
      <c r="D18" s="21" t="s">
        <v>285</v>
      </c>
      <c r="E18" s="34" t="s">
        <v>324</v>
      </c>
      <c r="F18" s="21" t="s">
        <v>280</v>
      </c>
      <c r="G18" s="34" t="s">
        <v>287</v>
      </c>
      <c r="H18" s="21" t="s">
        <v>288</v>
      </c>
      <c r="I18" s="21" t="s">
        <v>283</v>
      </c>
      <c r="J18" s="34" t="s">
        <v>325</v>
      </c>
    </row>
    <row r="19" ht="18.75" customHeight="1" spans="1:10">
      <c r="A19" s="211" t="s">
        <v>244</v>
      </c>
      <c r="B19" s="21" t="s">
        <v>314</v>
      </c>
      <c r="C19" s="21" t="s">
        <v>277</v>
      </c>
      <c r="D19" s="21" t="s">
        <v>297</v>
      </c>
      <c r="E19" s="34" t="s">
        <v>298</v>
      </c>
      <c r="F19" s="21" t="s">
        <v>280</v>
      </c>
      <c r="G19" s="34" t="s">
        <v>326</v>
      </c>
      <c r="H19" s="21" t="s">
        <v>327</v>
      </c>
      <c r="I19" s="21" t="s">
        <v>283</v>
      </c>
      <c r="J19" s="34" t="s">
        <v>328</v>
      </c>
    </row>
    <row r="20" ht="18.75" customHeight="1" spans="1:10">
      <c r="A20" s="211" t="s">
        <v>244</v>
      </c>
      <c r="B20" s="21" t="s">
        <v>314</v>
      </c>
      <c r="C20" s="21" t="s">
        <v>302</v>
      </c>
      <c r="D20" s="21" t="s">
        <v>303</v>
      </c>
      <c r="E20" s="34" t="s">
        <v>306</v>
      </c>
      <c r="F20" s="21" t="s">
        <v>294</v>
      </c>
      <c r="G20" s="34" t="s">
        <v>307</v>
      </c>
      <c r="H20" s="21" t="s">
        <v>288</v>
      </c>
      <c r="I20" s="21" t="s">
        <v>283</v>
      </c>
      <c r="J20" s="34" t="s">
        <v>308</v>
      </c>
    </row>
    <row r="21" ht="18.75" customHeight="1" spans="1:10">
      <c r="A21" s="211" t="s">
        <v>244</v>
      </c>
      <c r="B21" s="21" t="s">
        <v>314</v>
      </c>
      <c r="C21" s="21" t="s">
        <v>302</v>
      </c>
      <c r="D21" s="21" t="s">
        <v>303</v>
      </c>
      <c r="E21" s="34" t="s">
        <v>329</v>
      </c>
      <c r="F21" s="21" t="s">
        <v>280</v>
      </c>
      <c r="G21" s="34" t="s">
        <v>287</v>
      </c>
      <c r="H21" s="21" t="s">
        <v>288</v>
      </c>
      <c r="I21" s="21" t="s">
        <v>283</v>
      </c>
      <c r="J21" s="34" t="s">
        <v>330</v>
      </c>
    </row>
    <row r="22" ht="18.75" customHeight="1" spans="1:10">
      <c r="A22" s="211" t="s">
        <v>244</v>
      </c>
      <c r="B22" s="21" t="s">
        <v>314</v>
      </c>
      <c r="C22" s="21" t="s">
        <v>302</v>
      </c>
      <c r="D22" s="21" t="s">
        <v>331</v>
      </c>
      <c r="E22" s="34" t="s">
        <v>332</v>
      </c>
      <c r="F22" s="21" t="s">
        <v>280</v>
      </c>
      <c r="G22" s="34" t="s">
        <v>333</v>
      </c>
      <c r="H22" s="21" t="s">
        <v>334</v>
      </c>
      <c r="I22" s="21" t="s">
        <v>335</v>
      </c>
      <c r="J22" s="34" t="s">
        <v>336</v>
      </c>
    </row>
    <row r="23" ht="18.75" customHeight="1" spans="1:10">
      <c r="A23" s="211" t="s">
        <v>244</v>
      </c>
      <c r="B23" s="21" t="s">
        <v>314</v>
      </c>
      <c r="C23" s="21" t="s">
        <v>309</v>
      </c>
      <c r="D23" s="21" t="s">
        <v>310</v>
      </c>
      <c r="E23" s="34" t="s">
        <v>337</v>
      </c>
      <c r="F23" s="21" t="s">
        <v>294</v>
      </c>
      <c r="G23" s="34" t="s">
        <v>312</v>
      </c>
      <c r="H23" s="21" t="s">
        <v>288</v>
      </c>
      <c r="I23" s="21" t="s">
        <v>283</v>
      </c>
      <c r="J23" s="34" t="s">
        <v>338</v>
      </c>
    </row>
    <row r="24" ht="18.75" customHeight="1" spans="1:10">
      <c r="A24" s="211" t="s">
        <v>244</v>
      </c>
      <c r="B24" s="21" t="s">
        <v>314</v>
      </c>
      <c r="C24" s="21" t="s">
        <v>309</v>
      </c>
      <c r="D24" s="21" t="s">
        <v>310</v>
      </c>
      <c r="E24" s="34" t="s">
        <v>339</v>
      </c>
      <c r="F24" s="21" t="s">
        <v>294</v>
      </c>
      <c r="G24" s="34" t="s">
        <v>312</v>
      </c>
      <c r="H24" s="21" t="s">
        <v>288</v>
      </c>
      <c r="I24" s="21" t="s">
        <v>283</v>
      </c>
      <c r="J24" s="34" t="s">
        <v>338</v>
      </c>
    </row>
    <row r="25" ht="18.75" customHeight="1" spans="1:10">
      <c r="A25" s="211" t="s">
        <v>237</v>
      </c>
      <c r="B25" s="21" t="s">
        <v>340</v>
      </c>
      <c r="C25" s="21" t="s">
        <v>277</v>
      </c>
      <c r="D25" s="21" t="s">
        <v>278</v>
      </c>
      <c r="E25" s="34" t="s">
        <v>341</v>
      </c>
      <c r="F25" s="21" t="s">
        <v>294</v>
      </c>
      <c r="G25" s="34" t="s">
        <v>316</v>
      </c>
      <c r="H25" s="21" t="s">
        <v>317</v>
      </c>
      <c r="I25" s="21" t="s">
        <v>283</v>
      </c>
      <c r="J25" s="34" t="s">
        <v>342</v>
      </c>
    </row>
    <row r="26" ht="18.75" customHeight="1" spans="1:10">
      <c r="A26" s="211" t="s">
        <v>237</v>
      </c>
      <c r="B26" s="21" t="s">
        <v>340</v>
      </c>
      <c r="C26" s="21" t="s">
        <v>277</v>
      </c>
      <c r="D26" s="21" t="s">
        <v>278</v>
      </c>
      <c r="E26" s="34" t="s">
        <v>343</v>
      </c>
      <c r="F26" s="21" t="s">
        <v>294</v>
      </c>
      <c r="G26" s="34" t="s">
        <v>344</v>
      </c>
      <c r="H26" s="21" t="s">
        <v>317</v>
      </c>
      <c r="I26" s="21" t="s">
        <v>283</v>
      </c>
      <c r="J26" s="34" t="s">
        <v>345</v>
      </c>
    </row>
    <row r="27" ht="18.75" customHeight="1" spans="1:10">
      <c r="A27" s="211" t="s">
        <v>237</v>
      </c>
      <c r="B27" s="21" t="s">
        <v>340</v>
      </c>
      <c r="C27" s="21" t="s">
        <v>277</v>
      </c>
      <c r="D27" s="21" t="s">
        <v>278</v>
      </c>
      <c r="E27" s="34" t="s">
        <v>346</v>
      </c>
      <c r="F27" s="21" t="s">
        <v>294</v>
      </c>
      <c r="G27" s="34" t="s">
        <v>153</v>
      </c>
      <c r="H27" s="21" t="s">
        <v>347</v>
      </c>
      <c r="I27" s="21" t="s">
        <v>283</v>
      </c>
      <c r="J27" s="34" t="s">
        <v>348</v>
      </c>
    </row>
    <row r="28" ht="18.75" customHeight="1" spans="1:10">
      <c r="A28" s="211" t="s">
        <v>237</v>
      </c>
      <c r="B28" s="21" t="s">
        <v>340</v>
      </c>
      <c r="C28" s="21" t="s">
        <v>277</v>
      </c>
      <c r="D28" s="21" t="s">
        <v>285</v>
      </c>
      <c r="E28" s="34" t="s">
        <v>349</v>
      </c>
      <c r="F28" s="21" t="s">
        <v>280</v>
      </c>
      <c r="G28" s="34" t="s">
        <v>287</v>
      </c>
      <c r="H28" s="21" t="s">
        <v>288</v>
      </c>
      <c r="I28" s="21" t="s">
        <v>283</v>
      </c>
      <c r="J28" s="34" t="s">
        <v>350</v>
      </c>
    </row>
    <row r="29" ht="18.75" customHeight="1" spans="1:10">
      <c r="A29" s="211" t="s">
        <v>237</v>
      </c>
      <c r="B29" s="21" t="s">
        <v>340</v>
      </c>
      <c r="C29" s="21" t="s">
        <v>277</v>
      </c>
      <c r="D29" s="21" t="s">
        <v>285</v>
      </c>
      <c r="E29" s="34" t="s">
        <v>351</v>
      </c>
      <c r="F29" s="21" t="s">
        <v>280</v>
      </c>
      <c r="G29" s="34" t="s">
        <v>287</v>
      </c>
      <c r="H29" s="21" t="s">
        <v>288</v>
      </c>
      <c r="I29" s="21" t="s">
        <v>283</v>
      </c>
      <c r="J29" s="34" t="s">
        <v>352</v>
      </c>
    </row>
    <row r="30" ht="18.75" customHeight="1" spans="1:10">
      <c r="A30" s="211" t="s">
        <v>237</v>
      </c>
      <c r="B30" s="21" t="s">
        <v>340</v>
      </c>
      <c r="C30" s="21" t="s">
        <v>277</v>
      </c>
      <c r="D30" s="21" t="s">
        <v>290</v>
      </c>
      <c r="E30" s="34" t="s">
        <v>353</v>
      </c>
      <c r="F30" s="21" t="s">
        <v>280</v>
      </c>
      <c r="G30" s="34" t="s">
        <v>287</v>
      </c>
      <c r="H30" s="21" t="s">
        <v>288</v>
      </c>
      <c r="I30" s="21" t="s">
        <v>283</v>
      </c>
      <c r="J30" s="34" t="s">
        <v>354</v>
      </c>
    </row>
    <row r="31" ht="18.75" customHeight="1" spans="1:10">
      <c r="A31" s="211" t="s">
        <v>237</v>
      </c>
      <c r="B31" s="21" t="s">
        <v>340</v>
      </c>
      <c r="C31" s="21" t="s">
        <v>277</v>
      </c>
      <c r="D31" s="21" t="s">
        <v>297</v>
      </c>
      <c r="E31" s="34" t="s">
        <v>298</v>
      </c>
      <c r="F31" s="21" t="s">
        <v>280</v>
      </c>
      <c r="G31" s="34" t="s">
        <v>355</v>
      </c>
      <c r="H31" s="21" t="s">
        <v>327</v>
      </c>
      <c r="I31" s="21" t="s">
        <v>283</v>
      </c>
      <c r="J31" s="34" t="s">
        <v>356</v>
      </c>
    </row>
    <row r="32" ht="18.75" customHeight="1" spans="1:10">
      <c r="A32" s="211" t="s">
        <v>237</v>
      </c>
      <c r="B32" s="21" t="s">
        <v>340</v>
      </c>
      <c r="C32" s="21" t="s">
        <v>302</v>
      </c>
      <c r="D32" s="21" t="s">
        <v>303</v>
      </c>
      <c r="E32" s="34" t="s">
        <v>357</v>
      </c>
      <c r="F32" s="21" t="s">
        <v>280</v>
      </c>
      <c r="G32" s="34" t="s">
        <v>287</v>
      </c>
      <c r="H32" s="21" t="s">
        <v>288</v>
      </c>
      <c r="I32" s="21" t="s">
        <v>283</v>
      </c>
      <c r="J32" s="34" t="s">
        <v>358</v>
      </c>
    </row>
    <row r="33" ht="18.75" customHeight="1" spans="1:10">
      <c r="A33" s="211" t="s">
        <v>237</v>
      </c>
      <c r="B33" s="21" t="s">
        <v>340</v>
      </c>
      <c r="C33" s="21" t="s">
        <v>302</v>
      </c>
      <c r="D33" s="21" t="s">
        <v>303</v>
      </c>
      <c r="E33" s="34" t="s">
        <v>359</v>
      </c>
      <c r="F33" s="21" t="s">
        <v>294</v>
      </c>
      <c r="G33" s="34" t="s">
        <v>307</v>
      </c>
      <c r="H33" s="21" t="s">
        <v>288</v>
      </c>
      <c r="I33" s="21" t="s">
        <v>283</v>
      </c>
      <c r="J33" s="34" t="s">
        <v>308</v>
      </c>
    </row>
    <row r="34" ht="18.75" customHeight="1" spans="1:10">
      <c r="A34" s="211" t="s">
        <v>237</v>
      </c>
      <c r="B34" s="21" t="s">
        <v>340</v>
      </c>
      <c r="C34" s="21" t="s">
        <v>309</v>
      </c>
      <c r="D34" s="21" t="s">
        <v>310</v>
      </c>
      <c r="E34" s="34" t="s">
        <v>337</v>
      </c>
      <c r="F34" s="21" t="s">
        <v>294</v>
      </c>
      <c r="G34" s="34" t="s">
        <v>312</v>
      </c>
      <c r="H34" s="21" t="s">
        <v>288</v>
      </c>
      <c r="I34" s="21" t="s">
        <v>283</v>
      </c>
      <c r="J34" s="34" t="s">
        <v>360</v>
      </c>
    </row>
    <row r="35" ht="18.75" customHeight="1" spans="1:10">
      <c r="A35" s="211" t="s">
        <v>237</v>
      </c>
      <c r="B35" s="21" t="s">
        <v>340</v>
      </c>
      <c r="C35" s="21" t="s">
        <v>309</v>
      </c>
      <c r="D35" s="21" t="s">
        <v>310</v>
      </c>
      <c r="E35" s="34" t="s">
        <v>339</v>
      </c>
      <c r="F35" s="21" t="s">
        <v>294</v>
      </c>
      <c r="G35" s="34" t="s">
        <v>312</v>
      </c>
      <c r="H35" s="21" t="s">
        <v>288</v>
      </c>
      <c r="I35" s="21" t="s">
        <v>283</v>
      </c>
      <c r="J35" s="34" t="s">
        <v>361</v>
      </c>
    </row>
    <row r="36" ht="18.75" customHeight="1" spans="1:10">
      <c r="A36" s="211" t="s">
        <v>258</v>
      </c>
      <c r="B36" s="21" t="s">
        <v>362</v>
      </c>
      <c r="C36" s="21" t="s">
        <v>277</v>
      </c>
      <c r="D36" s="21" t="s">
        <v>278</v>
      </c>
      <c r="E36" s="34" t="s">
        <v>363</v>
      </c>
      <c r="F36" s="21" t="s">
        <v>294</v>
      </c>
      <c r="G36" s="34" t="s">
        <v>364</v>
      </c>
      <c r="H36" s="21" t="s">
        <v>288</v>
      </c>
      <c r="I36" s="21" t="s">
        <v>283</v>
      </c>
      <c r="J36" s="34" t="s">
        <v>365</v>
      </c>
    </row>
    <row r="37" ht="18.75" customHeight="1" spans="1:10">
      <c r="A37" s="211" t="s">
        <v>258</v>
      </c>
      <c r="B37" s="21" t="s">
        <v>362</v>
      </c>
      <c r="C37" s="21" t="s">
        <v>277</v>
      </c>
      <c r="D37" s="21" t="s">
        <v>278</v>
      </c>
      <c r="E37" s="34" t="s">
        <v>366</v>
      </c>
      <c r="F37" s="21" t="s">
        <v>294</v>
      </c>
      <c r="G37" s="34" t="s">
        <v>152</v>
      </c>
      <c r="H37" s="21" t="s">
        <v>367</v>
      </c>
      <c r="I37" s="21" t="s">
        <v>283</v>
      </c>
      <c r="J37" s="34" t="s">
        <v>368</v>
      </c>
    </row>
    <row r="38" ht="18.75" customHeight="1" spans="1:10">
      <c r="A38" s="211" t="s">
        <v>258</v>
      </c>
      <c r="B38" s="21" t="s">
        <v>362</v>
      </c>
      <c r="C38" s="21" t="s">
        <v>277</v>
      </c>
      <c r="D38" s="21" t="s">
        <v>278</v>
      </c>
      <c r="E38" s="34" t="s">
        <v>369</v>
      </c>
      <c r="F38" s="21" t="s">
        <v>294</v>
      </c>
      <c r="G38" s="34" t="s">
        <v>364</v>
      </c>
      <c r="H38" s="21" t="s">
        <v>288</v>
      </c>
      <c r="I38" s="21" t="s">
        <v>283</v>
      </c>
      <c r="J38" s="34" t="s">
        <v>370</v>
      </c>
    </row>
    <row r="39" ht="18.75" customHeight="1" spans="1:10">
      <c r="A39" s="211" t="s">
        <v>258</v>
      </c>
      <c r="B39" s="21" t="s">
        <v>362</v>
      </c>
      <c r="C39" s="21" t="s">
        <v>277</v>
      </c>
      <c r="D39" s="21" t="s">
        <v>285</v>
      </c>
      <c r="E39" s="34" t="s">
        <v>371</v>
      </c>
      <c r="F39" s="21" t="s">
        <v>294</v>
      </c>
      <c r="G39" s="34" t="s">
        <v>312</v>
      </c>
      <c r="H39" s="21" t="s">
        <v>288</v>
      </c>
      <c r="I39" s="21" t="s">
        <v>283</v>
      </c>
      <c r="J39" s="34" t="s">
        <v>372</v>
      </c>
    </row>
    <row r="40" ht="18.75" customHeight="1" spans="1:10">
      <c r="A40" s="211" t="s">
        <v>258</v>
      </c>
      <c r="B40" s="21" t="s">
        <v>362</v>
      </c>
      <c r="C40" s="21" t="s">
        <v>277</v>
      </c>
      <c r="D40" s="21" t="s">
        <v>285</v>
      </c>
      <c r="E40" s="34" t="s">
        <v>373</v>
      </c>
      <c r="F40" s="21" t="s">
        <v>374</v>
      </c>
      <c r="G40" s="34" t="s">
        <v>375</v>
      </c>
      <c r="H40" s="21" t="s">
        <v>288</v>
      </c>
      <c r="I40" s="21" t="s">
        <v>283</v>
      </c>
      <c r="J40" s="34" t="s">
        <v>376</v>
      </c>
    </row>
    <row r="41" ht="18.75" customHeight="1" spans="1:10">
      <c r="A41" s="211" t="s">
        <v>258</v>
      </c>
      <c r="B41" s="21" t="s">
        <v>362</v>
      </c>
      <c r="C41" s="21" t="s">
        <v>277</v>
      </c>
      <c r="D41" s="21" t="s">
        <v>290</v>
      </c>
      <c r="E41" s="34" t="s">
        <v>377</v>
      </c>
      <c r="F41" s="21" t="s">
        <v>294</v>
      </c>
      <c r="G41" s="34" t="s">
        <v>287</v>
      </c>
      <c r="H41" s="21" t="s">
        <v>288</v>
      </c>
      <c r="I41" s="21" t="s">
        <v>283</v>
      </c>
      <c r="J41" s="34" t="s">
        <v>378</v>
      </c>
    </row>
    <row r="42" ht="18.75" customHeight="1" spans="1:10">
      <c r="A42" s="211" t="s">
        <v>258</v>
      </c>
      <c r="B42" s="21" t="s">
        <v>362</v>
      </c>
      <c r="C42" s="21" t="s">
        <v>277</v>
      </c>
      <c r="D42" s="21" t="s">
        <v>290</v>
      </c>
      <c r="E42" s="34" t="s">
        <v>379</v>
      </c>
      <c r="F42" s="21" t="s">
        <v>294</v>
      </c>
      <c r="G42" s="34" t="s">
        <v>287</v>
      </c>
      <c r="H42" s="21" t="s">
        <v>288</v>
      </c>
      <c r="I42" s="21" t="s">
        <v>283</v>
      </c>
      <c r="J42" s="34" t="s">
        <v>380</v>
      </c>
    </row>
    <row r="43" ht="18.75" customHeight="1" spans="1:10">
      <c r="A43" s="211" t="s">
        <v>258</v>
      </c>
      <c r="B43" s="21" t="s">
        <v>362</v>
      </c>
      <c r="C43" s="21" t="s">
        <v>302</v>
      </c>
      <c r="D43" s="21" t="s">
        <v>303</v>
      </c>
      <c r="E43" s="34" t="s">
        <v>381</v>
      </c>
      <c r="F43" s="21" t="s">
        <v>280</v>
      </c>
      <c r="G43" s="34" t="s">
        <v>312</v>
      </c>
      <c r="H43" s="21" t="s">
        <v>288</v>
      </c>
      <c r="I43" s="21" t="s">
        <v>335</v>
      </c>
      <c r="J43" s="34" t="s">
        <v>382</v>
      </c>
    </row>
    <row r="44" ht="18.75" customHeight="1" spans="1:10">
      <c r="A44" s="211" t="s">
        <v>258</v>
      </c>
      <c r="B44" s="21" t="s">
        <v>362</v>
      </c>
      <c r="C44" s="21" t="s">
        <v>302</v>
      </c>
      <c r="D44" s="21" t="s">
        <v>303</v>
      </c>
      <c r="E44" s="34" t="s">
        <v>383</v>
      </c>
      <c r="F44" s="21" t="s">
        <v>280</v>
      </c>
      <c r="G44" s="34" t="s">
        <v>312</v>
      </c>
      <c r="H44" s="21" t="s">
        <v>288</v>
      </c>
      <c r="I44" s="21" t="s">
        <v>335</v>
      </c>
      <c r="J44" s="34" t="s">
        <v>384</v>
      </c>
    </row>
    <row r="45" ht="18.75" customHeight="1" spans="1:10">
      <c r="A45" s="211" t="s">
        <v>258</v>
      </c>
      <c r="B45" s="21" t="s">
        <v>362</v>
      </c>
      <c r="C45" s="21" t="s">
        <v>309</v>
      </c>
      <c r="D45" s="21" t="s">
        <v>310</v>
      </c>
      <c r="E45" s="34" t="s">
        <v>337</v>
      </c>
      <c r="F45" s="21" t="s">
        <v>280</v>
      </c>
      <c r="G45" s="34" t="s">
        <v>307</v>
      </c>
      <c r="H45" s="21" t="s">
        <v>288</v>
      </c>
      <c r="I45" s="21" t="s">
        <v>335</v>
      </c>
      <c r="J45" s="34" t="s">
        <v>385</v>
      </c>
    </row>
    <row r="46" ht="18.75" customHeight="1" spans="1:10">
      <c r="A46" s="211" t="s">
        <v>258</v>
      </c>
      <c r="B46" s="21" t="s">
        <v>362</v>
      </c>
      <c r="C46" s="21" t="s">
        <v>309</v>
      </c>
      <c r="D46" s="21" t="s">
        <v>310</v>
      </c>
      <c r="E46" s="34" t="s">
        <v>386</v>
      </c>
      <c r="F46" s="21" t="s">
        <v>280</v>
      </c>
      <c r="G46" s="34" t="s">
        <v>307</v>
      </c>
      <c r="H46" s="21" t="s">
        <v>288</v>
      </c>
      <c r="I46" s="21" t="s">
        <v>335</v>
      </c>
      <c r="J46" s="34" t="s">
        <v>387</v>
      </c>
    </row>
  </sheetData>
  <mergeCells count="10">
    <mergeCell ref="A2:J2"/>
    <mergeCell ref="A3:H3"/>
    <mergeCell ref="A7:A14"/>
    <mergeCell ref="A15:A24"/>
    <mergeCell ref="A25:A35"/>
    <mergeCell ref="A36:A46"/>
    <mergeCell ref="B7:B14"/>
    <mergeCell ref="B15:B24"/>
    <mergeCell ref="B25:B35"/>
    <mergeCell ref="B36:B46"/>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樂天知命</cp:lastModifiedBy>
  <dcterms:created xsi:type="dcterms:W3CDTF">2025-03-14T01:52:00Z</dcterms:created>
  <dcterms:modified xsi:type="dcterms:W3CDTF">2025-03-19T07:41:58Z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8389D2FFF5504DC6BF2DF07A5C07AC92_12</vt:lpwstr>
  </property>
  <property fmtid="{D5CDD505-2E9C-101B-9397-08002B2CF9AE}" pid="3" name="KSOProductBuildVer">
    <vt:lpwstr>2052-12.1.0.19302</vt:lpwstr>
  </property>
</Properties>
</file>